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U:\Common\Fplan_shared\NFI\Forest Condition\Results\Reporting Tool Outputs\20_Jan_2020\Presentation_Tables\No_Formulas\Distribution_by_habitat\"/>
    </mc:Choice>
  </mc:AlternateContent>
  <xr:revisionPtr revIDLastSave="0" documentId="13_ncr:1_{73E79ABD-C647-498F-A9AA-3681A02ADD1E}" xr6:coauthVersionLast="44" xr6:coauthVersionMax="44" xr10:uidLastSave="{00000000-0000-0000-0000-000000000000}"/>
  <bookViews>
    <workbookView xWindow="-120" yWindow="-120" windowWidth="29040" windowHeight="15840" tabRatio="882" xr2:uid="{00000000-000D-0000-FFFF-FFFF00000000}"/>
  </bookViews>
  <sheets>
    <sheet name="Summary" sheetId="21" r:id="rId1"/>
    <sheet name="LookupValues" sheetId="4" state="hidden" r:id="rId2"/>
    <sheet name="VegBareResults" sheetId="6" state="hidden" r:id="rId3"/>
    <sheet name="VegBareTables" sheetId="8" r:id="rId4"/>
    <sheet name="VegBareGraphs" sheetId="7" r:id="rId5"/>
    <sheet name="VegFieldResults" sheetId="10" state="hidden" r:id="rId6"/>
    <sheet name="VegFieldTables" sheetId="11" r:id="rId7"/>
    <sheet name="VegFieldGraphs" sheetId="12" r:id="rId8"/>
    <sheet name="VegGround" sheetId="18" state="hidden" r:id="rId9"/>
    <sheet name="VegGroundTables" sheetId="19" r:id="rId10"/>
    <sheet name="VegGroundGraphs" sheetId="20" r:id="rId11"/>
  </sheets>
  <definedNames>
    <definedName name="Data1b">#REF!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19" i="19" l="1"/>
  <c r="B418" i="19"/>
  <c r="B417" i="19"/>
  <c r="B416" i="19"/>
  <c r="B415" i="19"/>
  <c r="B414" i="19"/>
  <c r="B413" i="19"/>
  <c r="B412" i="19"/>
  <c r="B411" i="19"/>
  <c r="B410" i="19"/>
  <c r="B409" i="19"/>
  <c r="B408" i="19"/>
  <c r="W406" i="19"/>
  <c r="U406" i="19"/>
  <c r="S406" i="19"/>
  <c r="Q406" i="19"/>
  <c r="O406" i="19"/>
  <c r="M406" i="19"/>
  <c r="K406" i="19"/>
  <c r="I406" i="19"/>
  <c r="G406" i="19"/>
  <c r="E406" i="19"/>
  <c r="C406" i="19"/>
  <c r="B406" i="19"/>
  <c r="C403" i="19"/>
  <c r="B394" i="19"/>
  <c r="B393" i="19"/>
  <c r="B392" i="19"/>
  <c r="B391" i="19"/>
  <c r="B390" i="19"/>
  <c r="B389" i="19"/>
  <c r="B388" i="19"/>
  <c r="B387" i="19"/>
  <c r="B386" i="19"/>
  <c r="B385" i="19"/>
  <c r="B384" i="19"/>
  <c r="B383" i="19"/>
  <c r="W381" i="19"/>
  <c r="U381" i="19"/>
  <c r="S381" i="19"/>
  <c r="Q381" i="19"/>
  <c r="O381" i="19"/>
  <c r="M381" i="19"/>
  <c r="K381" i="19"/>
  <c r="I381" i="19"/>
  <c r="G381" i="19"/>
  <c r="E381" i="19"/>
  <c r="C381" i="19"/>
  <c r="B381" i="19"/>
  <c r="C378" i="19"/>
  <c r="B369" i="19"/>
  <c r="B368" i="19"/>
  <c r="B367" i="19"/>
  <c r="B366" i="19"/>
  <c r="B365" i="19"/>
  <c r="B364" i="19"/>
  <c r="B363" i="19"/>
  <c r="B362" i="19"/>
  <c r="B361" i="19"/>
  <c r="B360" i="19"/>
  <c r="B359" i="19"/>
  <c r="B358" i="19"/>
  <c r="W356" i="19"/>
  <c r="U356" i="19"/>
  <c r="S356" i="19"/>
  <c r="Q356" i="19"/>
  <c r="O356" i="19"/>
  <c r="M356" i="19"/>
  <c r="K356" i="19"/>
  <c r="I356" i="19"/>
  <c r="G356" i="19"/>
  <c r="E356" i="19"/>
  <c r="C356" i="19"/>
  <c r="B356" i="19"/>
  <c r="C353" i="19"/>
  <c r="B344" i="19"/>
  <c r="B343" i="19"/>
  <c r="B342" i="19"/>
  <c r="B341" i="19"/>
  <c r="B340" i="19"/>
  <c r="B339" i="19"/>
  <c r="B338" i="19"/>
  <c r="B337" i="19"/>
  <c r="B336" i="19"/>
  <c r="B335" i="19"/>
  <c r="B334" i="19"/>
  <c r="B333" i="19"/>
  <c r="W331" i="19"/>
  <c r="U331" i="19"/>
  <c r="S331" i="19"/>
  <c r="Q331" i="19"/>
  <c r="O331" i="19"/>
  <c r="M331" i="19"/>
  <c r="K331" i="19"/>
  <c r="I331" i="19"/>
  <c r="G331" i="19"/>
  <c r="E331" i="19"/>
  <c r="C331" i="19"/>
  <c r="B331" i="19"/>
  <c r="C328" i="19"/>
  <c r="B319" i="19"/>
  <c r="B318" i="19"/>
  <c r="B317" i="19"/>
  <c r="B316" i="19"/>
  <c r="B315" i="19"/>
  <c r="B314" i="19"/>
  <c r="B313" i="19"/>
  <c r="B312" i="19"/>
  <c r="B311" i="19"/>
  <c r="B310" i="19"/>
  <c r="B309" i="19"/>
  <c r="B308" i="19"/>
  <c r="W306" i="19"/>
  <c r="U306" i="19"/>
  <c r="S306" i="19"/>
  <c r="Q306" i="19"/>
  <c r="O306" i="19"/>
  <c r="M306" i="19"/>
  <c r="K306" i="19"/>
  <c r="I306" i="19"/>
  <c r="G306" i="19"/>
  <c r="E306" i="19"/>
  <c r="C306" i="19"/>
  <c r="B306" i="19"/>
  <c r="C303" i="19"/>
  <c r="B294" i="19"/>
  <c r="B293" i="19"/>
  <c r="B292" i="19"/>
  <c r="B291" i="19"/>
  <c r="B290" i="19"/>
  <c r="B289" i="19"/>
  <c r="B288" i="19"/>
  <c r="B287" i="19"/>
  <c r="B286" i="19"/>
  <c r="B285" i="19"/>
  <c r="B284" i="19"/>
  <c r="B283" i="19"/>
  <c r="W281" i="19"/>
  <c r="U281" i="19"/>
  <c r="S281" i="19"/>
  <c r="Q281" i="19"/>
  <c r="O281" i="19"/>
  <c r="M281" i="19"/>
  <c r="K281" i="19"/>
  <c r="I281" i="19"/>
  <c r="G281" i="19"/>
  <c r="E281" i="19"/>
  <c r="C281" i="19"/>
  <c r="B281" i="19"/>
  <c r="C278" i="19"/>
  <c r="B269" i="19"/>
  <c r="B268" i="19"/>
  <c r="B267" i="19"/>
  <c r="B266" i="19"/>
  <c r="B265" i="19"/>
  <c r="B264" i="19"/>
  <c r="B263" i="19"/>
  <c r="B262" i="19"/>
  <c r="B261" i="19"/>
  <c r="B260" i="19"/>
  <c r="B259" i="19"/>
  <c r="B258" i="19"/>
  <c r="W256" i="19"/>
  <c r="U256" i="19"/>
  <c r="S256" i="19"/>
  <c r="Q256" i="19"/>
  <c r="O256" i="19"/>
  <c r="M256" i="19"/>
  <c r="K256" i="19"/>
  <c r="I256" i="19"/>
  <c r="G256" i="19"/>
  <c r="E256" i="19"/>
  <c r="C256" i="19"/>
  <c r="B256" i="19"/>
  <c r="C253" i="19"/>
  <c r="B244" i="19"/>
  <c r="B243" i="19"/>
  <c r="B242" i="19"/>
  <c r="B241" i="19"/>
  <c r="B240" i="19"/>
  <c r="B239" i="19"/>
  <c r="B238" i="19"/>
  <c r="B237" i="19"/>
  <c r="B236" i="19"/>
  <c r="B235" i="19"/>
  <c r="B234" i="19"/>
  <c r="B233" i="19"/>
  <c r="W231" i="19"/>
  <c r="U231" i="19"/>
  <c r="S231" i="19"/>
  <c r="Q231" i="19"/>
  <c r="O231" i="19"/>
  <c r="M231" i="19"/>
  <c r="K231" i="19"/>
  <c r="I231" i="19"/>
  <c r="G231" i="19"/>
  <c r="E231" i="19"/>
  <c r="C231" i="19"/>
  <c r="B231" i="19"/>
  <c r="C228" i="19"/>
  <c r="B219" i="19"/>
  <c r="B218" i="19"/>
  <c r="B217" i="19"/>
  <c r="B216" i="19"/>
  <c r="B215" i="19"/>
  <c r="B214" i="19"/>
  <c r="B213" i="19"/>
  <c r="B212" i="19"/>
  <c r="B211" i="19"/>
  <c r="B210" i="19"/>
  <c r="B209" i="19"/>
  <c r="B208" i="19"/>
  <c r="W206" i="19"/>
  <c r="U206" i="19"/>
  <c r="S206" i="19"/>
  <c r="Q206" i="19"/>
  <c r="O206" i="19"/>
  <c r="M206" i="19"/>
  <c r="K206" i="19"/>
  <c r="I206" i="19"/>
  <c r="G206" i="19"/>
  <c r="E206" i="19"/>
  <c r="C206" i="19"/>
  <c r="B206" i="19"/>
  <c r="C203" i="19"/>
  <c r="B194" i="19"/>
  <c r="B193" i="19"/>
  <c r="B192" i="19"/>
  <c r="B191" i="19"/>
  <c r="B190" i="19"/>
  <c r="B189" i="19"/>
  <c r="B188" i="19"/>
  <c r="B187" i="19"/>
  <c r="B186" i="19"/>
  <c r="B185" i="19"/>
  <c r="B184" i="19"/>
  <c r="B183" i="19"/>
  <c r="W181" i="19"/>
  <c r="U181" i="19"/>
  <c r="S181" i="19"/>
  <c r="Q181" i="19"/>
  <c r="O181" i="19"/>
  <c r="M181" i="19"/>
  <c r="K181" i="19"/>
  <c r="I181" i="19"/>
  <c r="G181" i="19"/>
  <c r="E181" i="19"/>
  <c r="C181" i="19"/>
  <c r="B181" i="19"/>
  <c r="C178" i="19"/>
  <c r="B169" i="19"/>
  <c r="B168" i="19"/>
  <c r="B167" i="19"/>
  <c r="B166" i="19"/>
  <c r="B165" i="19"/>
  <c r="B164" i="19"/>
  <c r="B163" i="19"/>
  <c r="B162" i="19"/>
  <c r="B161" i="19"/>
  <c r="B160" i="19"/>
  <c r="B159" i="19"/>
  <c r="B158" i="19"/>
  <c r="W156" i="19"/>
  <c r="U156" i="19"/>
  <c r="S156" i="19"/>
  <c r="Q156" i="19"/>
  <c r="O156" i="19"/>
  <c r="M156" i="19"/>
  <c r="K156" i="19"/>
  <c r="I156" i="19"/>
  <c r="G156" i="19"/>
  <c r="E156" i="19"/>
  <c r="C156" i="19"/>
  <c r="B156" i="19"/>
  <c r="C153" i="19"/>
  <c r="B144" i="19"/>
  <c r="B143" i="19"/>
  <c r="B142" i="19"/>
  <c r="B141" i="19"/>
  <c r="B140" i="19"/>
  <c r="B139" i="19"/>
  <c r="B138" i="19"/>
  <c r="B137" i="19"/>
  <c r="B136" i="19"/>
  <c r="B135" i="19"/>
  <c r="B134" i="19"/>
  <c r="B133" i="19"/>
  <c r="W131" i="19"/>
  <c r="U131" i="19"/>
  <c r="S131" i="19"/>
  <c r="Q131" i="19"/>
  <c r="O131" i="19"/>
  <c r="M131" i="19"/>
  <c r="K131" i="19"/>
  <c r="I131" i="19"/>
  <c r="G131" i="19"/>
  <c r="E131" i="19"/>
  <c r="C131" i="19"/>
  <c r="B131" i="19"/>
  <c r="C128" i="19"/>
  <c r="B119" i="19"/>
  <c r="B118" i="19"/>
  <c r="B117" i="19"/>
  <c r="B116" i="19"/>
  <c r="B115" i="19"/>
  <c r="B114" i="19"/>
  <c r="B113" i="19"/>
  <c r="B112" i="19"/>
  <c r="B111" i="19"/>
  <c r="B110" i="19"/>
  <c r="B109" i="19"/>
  <c r="B108" i="19"/>
  <c r="W106" i="19"/>
  <c r="U106" i="19"/>
  <c r="S106" i="19"/>
  <c r="Q106" i="19"/>
  <c r="O106" i="19"/>
  <c r="M106" i="19"/>
  <c r="K106" i="19"/>
  <c r="I106" i="19"/>
  <c r="G106" i="19"/>
  <c r="E106" i="19"/>
  <c r="C106" i="19"/>
  <c r="B106" i="19"/>
  <c r="C103" i="19"/>
  <c r="B419" i="11"/>
  <c r="B418" i="11"/>
  <c r="B417" i="11"/>
  <c r="B416" i="11"/>
  <c r="B415" i="11"/>
  <c r="B414" i="11"/>
  <c r="B413" i="11"/>
  <c r="B412" i="11"/>
  <c r="B411" i="11"/>
  <c r="B410" i="11"/>
  <c r="B409" i="11"/>
  <c r="B408" i="11"/>
  <c r="W406" i="11"/>
  <c r="U406" i="11"/>
  <c r="S406" i="11"/>
  <c r="Q406" i="11"/>
  <c r="O406" i="11"/>
  <c r="M406" i="11"/>
  <c r="K406" i="11"/>
  <c r="I406" i="11"/>
  <c r="G406" i="11"/>
  <c r="E406" i="11"/>
  <c r="C406" i="11"/>
  <c r="B406" i="11"/>
  <c r="C403" i="11"/>
  <c r="B394" i="11"/>
  <c r="B393" i="11"/>
  <c r="B392" i="11"/>
  <c r="B391" i="11"/>
  <c r="B390" i="11"/>
  <c r="B389" i="11"/>
  <c r="B388" i="11"/>
  <c r="B387" i="11"/>
  <c r="B386" i="11"/>
  <c r="B385" i="11"/>
  <c r="B384" i="11"/>
  <c r="B383" i="11"/>
  <c r="W381" i="11"/>
  <c r="U381" i="11"/>
  <c r="S381" i="11"/>
  <c r="Q381" i="11"/>
  <c r="O381" i="11"/>
  <c r="M381" i="11"/>
  <c r="K381" i="11"/>
  <c r="I381" i="11"/>
  <c r="G381" i="11"/>
  <c r="E381" i="11"/>
  <c r="C381" i="11"/>
  <c r="B381" i="11"/>
  <c r="C378" i="11"/>
  <c r="B369" i="11"/>
  <c r="B368" i="11"/>
  <c r="B367" i="11"/>
  <c r="B366" i="11"/>
  <c r="B365" i="11"/>
  <c r="B364" i="11"/>
  <c r="B363" i="11"/>
  <c r="B362" i="11"/>
  <c r="B361" i="11"/>
  <c r="B360" i="11"/>
  <c r="B359" i="11"/>
  <c r="B358" i="11"/>
  <c r="W356" i="11"/>
  <c r="U356" i="11"/>
  <c r="S356" i="11"/>
  <c r="Q356" i="11"/>
  <c r="O356" i="11"/>
  <c r="M356" i="11"/>
  <c r="K356" i="11"/>
  <c r="I356" i="11"/>
  <c r="G356" i="11"/>
  <c r="E356" i="11"/>
  <c r="C356" i="11"/>
  <c r="B356" i="11"/>
  <c r="C353" i="11"/>
  <c r="C328" i="11"/>
  <c r="B331" i="11"/>
  <c r="C331" i="11"/>
  <c r="E331" i="11"/>
  <c r="G331" i="11"/>
  <c r="I331" i="11"/>
  <c r="K331" i="11"/>
  <c r="M331" i="11"/>
  <c r="O331" i="11"/>
  <c r="Q331" i="11"/>
  <c r="S331" i="11"/>
  <c r="U331" i="11"/>
  <c r="W331" i="11"/>
  <c r="B333" i="11"/>
  <c r="B334" i="11"/>
  <c r="B335" i="11"/>
  <c r="B336" i="11"/>
  <c r="B337" i="11"/>
  <c r="B338" i="11"/>
  <c r="B339" i="11"/>
  <c r="B340" i="11"/>
  <c r="B341" i="11"/>
  <c r="B342" i="11"/>
  <c r="B343" i="11"/>
  <c r="B344" i="11"/>
  <c r="B319" i="11"/>
  <c r="B318" i="11"/>
  <c r="B317" i="11"/>
  <c r="B316" i="11"/>
  <c r="B315" i="11"/>
  <c r="B314" i="11"/>
  <c r="B313" i="11"/>
  <c r="B312" i="11"/>
  <c r="B311" i="11"/>
  <c r="B310" i="11"/>
  <c r="B309" i="11"/>
  <c r="B308" i="11"/>
  <c r="W306" i="11"/>
  <c r="U306" i="11"/>
  <c r="S306" i="11"/>
  <c r="Q306" i="11"/>
  <c r="O306" i="11"/>
  <c r="M306" i="11"/>
  <c r="K306" i="11"/>
  <c r="I306" i="11"/>
  <c r="G306" i="11"/>
  <c r="E306" i="11"/>
  <c r="C306" i="11"/>
  <c r="B306" i="11"/>
  <c r="C303" i="11"/>
  <c r="B294" i="11"/>
  <c r="B293" i="11"/>
  <c r="B292" i="11"/>
  <c r="B291" i="11"/>
  <c r="B290" i="11"/>
  <c r="B289" i="11"/>
  <c r="B288" i="11"/>
  <c r="B287" i="11"/>
  <c r="B286" i="11"/>
  <c r="B285" i="11"/>
  <c r="B284" i="11"/>
  <c r="B283" i="11"/>
  <c r="W281" i="11"/>
  <c r="U281" i="11"/>
  <c r="S281" i="11"/>
  <c r="Q281" i="11"/>
  <c r="O281" i="11"/>
  <c r="M281" i="11"/>
  <c r="K281" i="11"/>
  <c r="I281" i="11"/>
  <c r="G281" i="11"/>
  <c r="E281" i="11"/>
  <c r="C281" i="11"/>
  <c r="B281" i="11"/>
  <c r="C278" i="11"/>
  <c r="B269" i="11"/>
  <c r="B268" i="11"/>
  <c r="B267" i="11"/>
  <c r="B266" i="11"/>
  <c r="B265" i="11"/>
  <c r="B264" i="11"/>
  <c r="B263" i="11"/>
  <c r="B262" i="11"/>
  <c r="B261" i="11"/>
  <c r="B260" i="11"/>
  <c r="B259" i="11"/>
  <c r="B258" i="11"/>
  <c r="W256" i="11"/>
  <c r="U256" i="11"/>
  <c r="S256" i="11"/>
  <c r="Q256" i="11"/>
  <c r="O256" i="11"/>
  <c r="M256" i="11"/>
  <c r="K256" i="11"/>
  <c r="I256" i="11"/>
  <c r="G256" i="11"/>
  <c r="E256" i="11"/>
  <c r="C256" i="11"/>
  <c r="B256" i="11"/>
  <c r="C253" i="11"/>
  <c r="B244" i="11"/>
  <c r="B243" i="11"/>
  <c r="B242" i="11"/>
  <c r="B241" i="11"/>
  <c r="B240" i="11"/>
  <c r="B239" i="11"/>
  <c r="B238" i="11"/>
  <c r="B237" i="11"/>
  <c r="B236" i="11"/>
  <c r="B235" i="11"/>
  <c r="B234" i="11"/>
  <c r="B233" i="11"/>
  <c r="W231" i="11"/>
  <c r="U231" i="11"/>
  <c r="S231" i="11"/>
  <c r="Q231" i="11"/>
  <c r="O231" i="11"/>
  <c r="M231" i="11"/>
  <c r="K231" i="11"/>
  <c r="I231" i="11"/>
  <c r="G231" i="11"/>
  <c r="E231" i="11"/>
  <c r="C231" i="11"/>
  <c r="B231" i="11"/>
  <c r="C228" i="11"/>
  <c r="B219" i="11"/>
  <c r="B218" i="11"/>
  <c r="B217" i="11"/>
  <c r="B216" i="11"/>
  <c r="B215" i="11"/>
  <c r="B214" i="11"/>
  <c r="B213" i="11"/>
  <c r="B212" i="11"/>
  <c r="B211" i="11"/>
  <c r="B210" i="11"/>
  <c r="B209" i="11"/>
  <c r="B208" i="11"/>
  <c r="W206" i="11"/>
  <c r="U206" i="11"/>
  <c r="S206" i="11"/>
  <c r="Q206" i="11"/>
  <c r="O206" i="11"/>
  <c r="M206" i="11"/>
  <c r="K206" i="11"/>
  <c r="I206" i="11"/>
  <c r="G206" i="11"/>
  <c r="E206" i="11"/>
  <c r="C206" i="11"/>
  <c r="B206" i="11"/>
  <c r="C203" i="11"/>
  <c r="B194" i="11"/>
  <c r="B193" i="11"/>
  <c r="B192" i="11"/>
  <c r="B191" i="11"/>
  <c r="B190" i="11"/>
  <c r="B189" i="11"/>
  <c r="B188" i="11"/>
  <c r="B187" i="11"/>
  <c r="B186" i="11"/>
  <c r="B185" i="11"/>
  <c r="B184" i="11"/>
  <c r="B183" i="11"/>
  <c r="W181" i="11"/>
  <c r="U181" i="11"/>
  <c r="S181" i="11"/>
  <c r="Q181" i="11"/>
  <c r="O181" i="11"/>
  <c r="M181" i="11"/>
  <c r="K181" i="11"/>
  <c r="I181" i="11"/>
  <c r="G181" i="11"/>
  <c r="E181" i="11"/>
  <c r="C181" i="11"/>
  <c r="B181" i="11"/>
  <c r="C178" i="11"/>
  <c r="B169" i="11"/>
  <c r="B168" i="11"/>
  <c r="B167" i="11"/>
  <c r="B166" i="11"/>
  <c r="B165" i="11"/>
  <c r="B164" i="11"/>
  <c r="B163" i="11"/>
  <c r="B162" i="11"/>
  <c r="B161" i="11"/>
  <c r="B160" i="11"/>
  <c r="B159" i="11"/>
  <c r="B158" i="11"/>
  <c r="W156" i="11"/>
  <c r="U156" i="11"/>
  <c r="S156" i="11"/>
  <c r="Q156" i="11"/>
  <c r="O156" i="11"/>
  <c r="M156" i="11"/>
  <c r="K156" i="11"/>
  <c r="I156" i="11"/>
  <c r="G156" i="11"/>
  <c r="E156" i="11"/>
  <c r="C156" i="11"/>
  <c r="B156" i="11"/>
  <c r="C153" i="11"/>
  <c r="B144" i="11"/>
  <c r="B143" i="11"/>
  <c r="B142" i="11"/>
  <c r="B141" i="11"/>
  <c r="B140" i="11"/>
  <c r="B139" i="11"/>
  <c r="B138" i="11"/>
  <c r="B137" i="11"/>
  <c r="B136" i="11"/>
  <c r="B135" i="11"/>
  <c r="B134" i="11"/>
  <c r="B133" i="11"/>
  <c r="W131" i="11"/>
  <c r="U131" i="11"/>
  <c r="S131" i="11"/>
  <c r="Q131" i="11"/>
  <c r="O131" i="11"/>
  <c r="M131" i="11"/>
  <c r="K131" i="11"/>
  <c r="I131" i="11"/>
  <c r="G131" i="11"/>
  <c r="E131" i="11"/>
  <c r="C131" i="11"/>
  <c r="B131" i="11"/>
  <c r="C128" i="11"/>
  <c r="B119" i="11"/>
  <c r="B118" i="11"/>
  <c r="B117" i="11"/>
  <c r="B116" i="11"/>
  <c r="B115" i="11"/>
  <c r="B114" i="11"/>
  <c r="B113" i="11"/>
  <c r="B112" i="11"/>
  <c r="B111" i="11"/>
  <c r="B110" i="11"/>
  <c r="B109" i="11"/>
  <c r="B108" i="11"/>
  <c r="W106" i="11"/>
  <c r="U106" i="11"/>
  <c r="S106" i="11"/>
  <c r="Q106" i="11"/>
  <c r="O106" i="11"/>
  <c r="M106" i="11"/>
  <c r="K106" i="11"/>
  <c r="I106" i="11"/>
  <c r="G106" i="11"/>
  <c r="E106" i="11"/>
  <c r="C106" i="11"/>
  <c r="B106" i="11"/>
  <c r="C103" i="11"/>
  <c r="B419" i="8"/>
  <c r="B418" i="8"/>
  <c r="B417" i="8"/>
  <c r="B416" i="8"/>
  <c r="B415" i="8"/>
  <c r="B414" i="8"/>
  <c r="B413" i="8"/>
  <c r="B412" i="8"/>
  <c r="B411" i="8"/>
  <c r="B410" i="8"/>
  <c r="B409" i="8"/>
  <c r="B408" i="8"/>
  <c r="W406" i="8"/>
  <c r="U406" i="8"/>
  <c r="S406" i="8"/>
  <c r="Q406" i="8"/>
  <c r="O406" i="8"/>
  <c r="M406" i="8"/>
  <c r="K406" i="8"/>
  <c r="I406" i="8"/>
  <c r="G406" i="8"/>
  <c r="E406" i="8"/>
  <c r="C406" i="8"/>
  <c r="B406" i="8"/>
  <c r="C403" i="8"/>
  <c r="B394" i="8"/>
  <c r="B393" i="8"/>
  <c r="B392" i="8"/>
  <c r="B391" i="8"/>
  <c r="B390" i="8"/>
  <c r="B389" i="8"/>
  <c r="B388" i="8"/>
  <c r="B387" i="8"/>
  <c r="B386" i="8"/>
  <c r="B385" i="8"/>
  <c r="B384" i="8"/>
  <c r="B383" i="8"/>
  <c r="W381" i="8"/>
  <c r="U381" i="8"/>
  <c r="S381" i="8"/>
  <c r="Q381" i="8"/>
  <c r="O381" i="8"/>
  <c r="M381" i="8"/>
  <c r="K381" i="8"/>
  <c r="I381" i="8"/>
  <c r="G381" i="8"/>
  <c r="E381" i="8"/>
  <c r="C381" i="8"/>
  <c r="B381" i="8"/>
  <c r="C378" i="8"/>
  <c r="B369" i="8"/>
  <c r="B368" i="8"/>
  <c r="B367" i="8"/>
  <c r="B366" i="8"/>
  <c r="B365" i="8"/>
  <c r="B364" i="8"/>
  <c r="B363" i="8"/>
  <c r="B362" i="8"/>
  <c r="B361" i="8"/>
  <c r="B360" i="8"/>
  <c r="B359" i="8"/>
  <c r="B358" i="8"/>
  <c r="W356" i="8"/>
  <c r="U356" i="8"/>
  <c r="S356" i="8"/>
  <c r="Q356" i="8"/>
  <c r="O356" i="8"/>
  <c r="M356" i="8"/>
  <c r="K356" i="8"/>
  <c r="I356" i="8"/>
  <c r="G356" i="8"/>
  <c r="E356" i="8"/>
  <c r="C356" i="8"/>
  <c r="B356" i="8"/>
  <c r="C353" i="8"/>
  <c r="B344" i="8"/>
  <c r="B343" i="8"/>
  <c r="B342" i="8"/>
  <c r="B341" i="8"/>
  <c r="B340" i="8"/>
  <c r="B339" i="8"/>
  <c r="B338" i="8"/>
  <c r="B337" i="8"/>
  <c r="B336" i="8"/>
  <c r="B335" i="8"/>
  <c r="B334" i="8"/>
  <c r="B333" i="8"/>
  <c r="W331" i="8"/>
  <c r="U331" i="8"/>
  <c r="S331" i="8"/>
  <c r="Q331" i="8"/>
  <c r="O331" i="8"/>
  <c r="M331" i="8"/>
  <c r="K331" i="8"/>
  <c r="I331" i="8"/>
  <c r="G331" i="8"/>
  <c r="E331" i="8"/>
  <c r="C331" i="8"/>
  <c r="B331" i="8"/>
  <c r="C328" i="8"/>
  <c r="B319" i="8"/>
  <c r="B318" i="8"/>
  <c r="B317" i="8"/>
  <c r="B316" i="8"/>
  <c r="B315" i="8"/>
  <c r="B314" i="8"/>
  <c r="B313" i="8"/>
  <c r="B312" i="8"/>
  <c r="B311" i="8"/>
  <c r="B310" i="8"/>
  <c r="B309" i="8"/>
  <c r="B308" i="8"/>
  <c r="W306" i="8"/>
  <c r="U306" i="8"/>
  <c r="S306" i="8"/>
  <c r="Q306" i="8"/>
  <c r="O306" i="8"/>
  <c r="M306" i="8"/>
  <c r="K306" i="8"/>
  <c r="I306" i="8"/>
  <c r="G306" i="8"/>
  <c r="E306" i="8"/>
  <c r="C306" i="8"/>
  <c r="B306" i="8"/>
  <c r="C303" i="8"/>
  <c r="B294" i="8"/>
  <c r="B293" i="8"/>
  <c r="B292" i="8"/>
  <c r="B291" i="8"/>
  <c r="B290" i="8"/>
  <c r="B289" i="8"/>
  <c r="B288" i="8"/>
  <c r="B287" i="8"/>
  <c r="B286" i="8"/>
  <c r="B285" i="8"/>
  <c r="B284" i="8"/>
  <c r="B283" i="8"/>
  <c r="W281" i="8"/>
  <c r="U281" i="8"/>
  <c r="S281" i="8"/>
  <c r="Q281" i="8"/>
  <c r="O281" i="8"/>
  <c r="M281" i="8"/>
  <c r="K281" i="8"/>
  <c r="I281" i="8"/>
  <c r="G281" i="8"/>
  <c r="E281" i="8"/>
  <c r="C281" i="8"/>
  <c r="B281" i="8"/>
  <c r="C278" i="8"/>
  <c r="B269" i="8"/>
  <c r="B268" i="8"/>
  <c r="B267" i="8"/>
  <c r="B266" i="8"/>
  <c r="B265" i="8"/>
  <c r="B264" i="8"/>
  <c r="B263" i="8"/>
  <c r="B262" i="8"/>
  <c r="B261" i="8"/>
  <c r="B260" i="8"/>
  <c r="B259" i="8"/>
  <c r="B258" i="8"/>
  <c r="W256" i="8"/>
  <c r="U256" i="8"/>
  <c r="S256" i="8"/>
  <c r="Q256" i="8"/>
  <c r="O256" i="8"/>
  <c r="M256" i="8"/>
  <c r="K256" i="8"/>
  <c r="I256" i="8"/>
  <c r="G256" i="8"/>
  <c r="E256" i="8"/>
  <c r="C256" i="8"/>
  <c r="B256" i="8"/>
  <c r="C253" i="8"/>
  <c r="B244" i="8"/>
  <c r="B243" i="8"/>
  <c r="B242" i="8"/>
  <c r="B241" i="8"/>
  <c r="B240" i="8"/>
  <c r="B239" i="8"/>
  <c r="B238" i="8"/>
  <c r="B237" i="8"/>
  <c r="B236" i="8"/>
  <c r="B235" i="8"/>
  <c r="B234" i="8"/>
  <c r="B233" i="8"/>
  <c r="W231" i="8"/>
  <c r="U231" i="8"/>
  <c r="S231" i="8"/>
  <c r="Q231" i="8"/>
  <c r="O231" i="8"/>
  <c r="M231" i="8"/>
  <c r="K231" i="8"/>
  <c r="I231" i="8"/>
  <c r="G231" i="8"/>
  <c r="E231" i="8"/>
  <c r="C231" i="8"/>
  <c r="B231" i="8"/>
  <c r="C228" i="8"/>
  <c r="B219" i="8"/>
  <c r="B218" i="8"/>
  <c r="B217" i="8"/>
  <c r="B216" i="8"/>
  <c r="B215" i="8"/>
  <c r="B214" i="8"/>
  <c r="B213" i="8"/>
  <c r="B212" i="8"/>
  <c r="B211" i="8"/>
  <c r="B210" i="8"/>
  <c r="B209" i="8"/>
  <c r="B208" i="8"/>
  <c r="W206" i="8"/>
  <c r="U206" i="8"/>
  <c r="S206" i="8"/>
  <c r="Q206" i="8"/>
  <c r="O206" i="8"/>
  <c r="M206" i="8"/>
  <c r="K206" i="8"/>
  <c r="I206" i="8"/>
  <c r="G206" i="8"/>
  <c r="E206" i="8"/>
  <c r="C206" i="8"/>
  <c r="B206" i="8"/>
  <c r="C203" i="8"/>
  <c r="B194" i="8"/>
  <c r="B193" i="8"/>
  <c r="B192" i="8"/>
  <c r="B191" i="8"/>
  <c r="B190" i="8"/>
  <c r="B189" i="8"/>
  <c r="B188" i="8"/>
  <c r="B187" i="8"/>
  <c r="B186" i="8"/>
  <c r="B185" i="8"/>
  <c r="B184" i="8"/>
  <c r="B183" i="8"/>
  <c r="W181" i="8"/>
  <c r="U181" i="8"/>
  <c r="S181" i="8"/>
  <c r="Q181" i="8"/>
  <c r="O181" i="8"/>
  <c r="M181" i="8"/>
  <c r="K181" i="8"/>
  <c r="I181" i="8"/>
  <c r="G181" i="8"/>
  <c r="E181" i="8"/>
  <c r="C181" i="8"/>
  <c r="B181" i="8"/>
  <c r="C178" i="8"/>
  <c r="B169" i="8"/>
  <c r="B168" i="8"/>
  <c r="B167" i="8"/>
  <c r="B166" i="8"/>
  <c r="B165" i="8"/>
  <c r="B164" i="8"/>
  <c r="B163" i="8"/>
  <c r="B162" i="8"/>
  <c r="B161" i="8"/>
  <c r="B160" i="8"/>
  <c r="B159" i="8"/>
  <c r="B158" i="8"/>
  <c r="W156" i="8"/>
  <c r="U156" i="8"/>
  <c r="S156" i="8"/>
  <c r="Q156" i="8"/>
  <c r="O156" i="8"/>
  <c r="M156" i="8"/>
  <c r="K156" i="8"/>
  <c r="I156" i="8"/>
  <c r="G156" i="8"/>
  <c r="E156" i="8"/>
  <c r="C156" i="8"/>
  <c r="B156" i="8"/>
  <c r="C153" i="8"/>
  <c r="B144" i="8"/>
  <c r="B143" i="8"/>
  <c r="B142" i="8"/>
  <c r="B141" i="8"/>
  <c r="B140" i="8"/>
  <c r="B139" i="8"/>
  <c r="B138" i="8"/>
  <c r="B137" i="8"/>
  <c r="B136" i="8"/>
  <c r="B135" i="8"/>
  <c r="B134" i="8"/>
  <c r="B133" i="8"/>
  <c r="W131" i="8"/>
  <c r="U131" i="8"/>
  <c r="S131" i="8"/>
  <c r="Q131" i="8"/>
  <c r="O131" i="8"/>
  <c r="M131" i="8"/>
  <c r="K131" i="8"/>
  <c r="I131" i="8"/>
  <c r="G131" i="8"/>
  <c r="E131" i="8"/>
  <c r="C131" i="8"/>
  <c r="B131" i="8"/>
  <c r="C128" i="8"/>
  <c r="B119" i="8"/>
  <c r="B118" i="8"/>
  <c r="B117" i="8"/>
  <c r="B116" i="8"/>
  <c r="B115" i="8"/>
  <c r="B114" i="8"/>
  <c r="B113" i="8"/>
  <c r="B112" i="8"/>
  <c r="B111" i="8"/>
  <c r="B110" i="8"/>
  <c r="B109" i="8"/>
  <c r="B108" i="8"/>
  <c r="W106" i="8"/>
  <c r="U106" i="8"/>
  <c r="S106" i="8"/>
  <c r="Q106" i="8"/>
  <c r="O106" i="8"/>
  <c r="M106" i="8"/>
  <c r="K106" i="8"/>
  <c r="I106" i="8"/>
  <c r="G106" i="8"/>
  <c r="E106" i="8"/>
  <c r="C106" i="8"/>
  <c r="B106" i="8"/>
  <c r="C103" i="8"/>
  <c r="W410" i="19" l="1"/>
  <c r="O410" i="19"/>
  <c r="K410" i="19"/>
  <c r="G410" i="19"/>
  <c r="U235" i="19"/>
  <c r="R190" i="19"/>
  <c r="Q190" i="19"/>
  <c r="O190" i="19"/>
  <c r="W189" i="19"/>
  <c r="K189" i="19"/>
  <c r="S188" i="19"/>
  <c r="I188" i="19"/>
  <c r="R364" i="11"/>
  <c r="J364" i="11"/>
  <c r="Q364" i="11"/>
  <c r="I364" i="11"/>
  <c r="W363" i="11"/>
  <c r="O363" i="11"/>
  <c r="K363" i="11"/>
  <c r="G363" i="11"/>
  <c r="J338" i="11"/>
  <c r="Q338" i="11"/>
  <c r="I338" i="11"/>
  <c r="Q210" i="11"/>
  <c r="I210" i="11"/>
  <c r="J209" i="11"/>
  <c r="Q209" i="11"/>
  <c r="O209" i="11"/>
  <c r="I209" i="11"/>
  <c r="G209" i="11"/>
  <c r="S164" i="11"/>
  <c r="K164" i="11"/>
  <c r="K163" i="11"/>
  <c r="W160" i="11"/>
  <c r="O160" i="11"/>
  <c r="M160" i="11"/>
  <c r="X159" i="11"/>
  <c r="W159" i="11"/>
  <c r="U159" i="11"/>
  <c r="M159" i="11"/>
  <c r="K159" i="11"/>
  <c r="H388" i="8"/>
  <c r="G388" i="8"/>
  <c r="P365" i="8"/>
  <c r="O365" i="8"/>
  <c r="W341" i="8"/>
  <c r="U341" i="8"/>
  <c r="O341" i="8"/>
  <c r="M341" i="8"/>
  <c r="W258" i="8"/>
  <c r="I258" i="8"/>
  <c r="G258" i="8"/>
  <c r="U213" i="8"/>
  <c r="W169" i="8"/>
  <c r="G169" i="8"/>
  <c r="I168" i="8"/>
  <c r="H167" i="8"/>
  <c r="W167" i="8"/>
  <c r="G167" i="8"/>
  <c r="W166" i="8"/>
  <c r="E212" i="8" l="1"/>
  <c r="U212" i="8"/>
  <c r="V341" i="8"/>
  <c r="X167" i="8"/>
  <c r="R338" i="11"/>
  <c r="X363" i="11"/>
  <c r="G212" i="11"/>
  <c r="W212" i="11"/>
  <c r="U337" i="11"/>
  <c r="G187" i="19"/>
  <c r="P190" i="19"/>
  <c r="E237" i="19"/>
  <c r="M237" i="19"/>
  <c r="S187" i="19"/>
  <c r="O237" i="19"/>
  <c r="F108" i="8"/>
  <c r="E108" i="8"/>
  <c r="N108" i="8"/>
  <c r="M108" i="8"/>
  <c r="V108" i="8"/>
  <c r="U108" i="8"/>
  <c r="H109" i="8"/>
  <c r="G109" i="8"/>
  <c r="P109" i="8"/>
  <c r="O109" i="8"/>
  <c r="X109" i="8"/>
  <c r="W109" i="8"/>
  <c r="H110" i="8"/>
  <c r="G110" i="8"/>
  <c r="P110" i="8"/>
  <c r="O110" i="8"/>
  <c r="X110" i="8"/>
  <c r="W110" i="8"/>
  <c r="H112" i="8"/>
  <c r="G112" i="8"/>
  <c r="P112" i="8"/>
  <c r="O112" i="8"/>
  <c r="X112" i="8"/>
  <c r="W112" i="8"/>
  <c r="H113" i="8"/>
  <c r="G113" i="8"/>
  <c r="P113" i="8"/>
  <c r="O113" i="8"/>
  <c r="X113" i="8"/>
  <c r="W113" i="8"/>
  <c r="H114" i="8"/>
  <c r="G114" i="8"/>
  <c r="P114" i="8"/>
  <c r="O114" i="8"/>
  <c r="X114" i="8"/>
  <c r="W114" i="8"/>
  <c r="H115" i="8"/>
  <c r="G115" i="8"/>
  <c r="P115" i="8"/>
  <c r="O115" i="8"/>
  <c r="X115" i="8"/>
  <c r="W115" i="8"/>
  <c r="H116" i="8"/>
  <c r="G116" i="8"/>
  <c r="P116" i="8"/>
  <c r="O116" i="8"/>
  <c r="X116" i="8"/>
  <c r="W116" i="8"/>
  <c r="H117" i="8"/>
  <c r="G117" i="8"/>
  <c r="P117" i="8"/>
  <c r="O117" i="8"/>
  <c r="X117" i="8"/>
  <c r="W117" i="8"/>
  <c r="H118" i="8"/>
  <c r="G118" i="8"/>
  <c r="P118" i="8"/>
  <c r="O118" i="8"/>
  <c r="X118" i="8"/>
  <c r="W118" i="8"/>
  <c r="H119" i="8"/>
  <c r="G119" i="8"/>
  <c r="P119" i="8"/>
  <c r="O119" i="8"/>
  <c r="X119" i="8"/>
  <c r="W119" i="8"/>
  <c r="H133" i="8"/>
  <c r="G133" i="8"/>
  <c r="P133" i="8"/>
  <c r="O133" i="8"/>
  <c r="X133" i="8"/>
  <c r="W133" i="8"/>
  <c r="H134" i="8"/>
  <c r="G134" i="8"/>
  <c r="P134" i="8"/>
  <c r="O134" i="8"/>
  <c r="X134" i="8"/>
  <c r="W134" i="8"/>
  <c r="H135" i="8"/>
  <c r="G135" i="8"/>
  <c r="P135" i="8"/>
  <c r="O135" i="8"/>
  <c r="X135" i="8"/>
  <c r="W135" i="8"/>
  <c r="H137" i="8"/>
  <c r="G137" i="8"/>
  <c r="P137" i="8"/>
  <c r="O137" i="8"/>
  <c r="X137" i="8"/>
  <c r="W137" i="8"/>
  <c r="H138" i="8"/>
  <c r="G138" i="8"/>
  <c r="P138" i="8"/>
  <c r="O138" i="8"/>
  <c r="X138" i="8"/>
  <c r="W138" i="8"/>
  <c r="H139" i="8"/>
  <c r="G139" i="8"/>
  <c r="P139" i="8"/>
  <c r="O139" i="8"/>
  <c r="X139" i="8"/>
  <c r="W139" i="8"/>
  <c r="H140" i="8"/>
  <c r="G140" i="8"/>
  <c r="P140" i="8"/>
  <c r="O140" i="8"/>
  <c r="X140" i="8"/>
  <c r="W140" i="8"/>
  <c r="H141" i="8"/>
  <c r="G141" i="8"/>
  <c r="P141" i="8"/>
  <c r="O141" i="8"/>
  <c r="X141" i="8"/>
  <c r="W141" i="8"/>
  <c r="H142" i="8"/>
  <c r="G142" i="8"/>
  <c r="P142" i="8"/>
  <c r="O142" i="8"/>
  <c r="X142" i="8"/>
  <c r="W142" i="8"/>
  <c r="H143" i="8"/>
  <c r="G143" i="8"/>
  <c r="P143" i="8"/>
  <c r="O143" i="8"/>
  <c r="X143" i="8"/>
  <c r="W143" i="8"/>
  <c r="H144" i="8"/>
  <c r="G144" i="8"/>
  <c r="P144" i="8"/>
  <c r="O144" i="8"/>
  <c r="X144" i="8"/>
  <c r="W144" i="8"/>
  <c r="H158" i="8"/>
  <c r="G158" i="8"/>
  <c r="P158" i="8"/>
  <c r="O158" i="8"/>
  <c r="X158" i="8"/>
  <c r="W158" i="8"/>
  <c r="H159" i="8"/>
  <c r="G159" i="8"/>
  <c r="P159" i="8"/>
  <c r="O159" i="8"/>
  <c r="X159" i="8"/>
  <c r="W159" i="8"/>
  <c r="H160" i="8"/>
  <c r="G160" i="8"/>
  <c r="P160" i="8"/>
  <c r="O160" i="8"/>
  <c r="X160" i="8"/>
  <c r="W160" i="8"/>
  <c r="H162" i="8"/>
  <c r="G162" i="8"/>
  <c r="P162" i="8"/>
  <c r="O162" i="8"/>
  <c r="X162" i="8"/>
  <c r="W162" i="8"/>
  <c r="H163" i="8"/>
  <c r="G163" i="8"/>
  <c r="P163" i="8"/>
  <c r="O163" i="8"/>
  <c r="X163" i="8"/>
  <c r="W163" i="8"/>
  <c r="H164" i="8"/>
  <c r="G164" i="8"/>
  <c r="P164" i="8"/>
  <c r="O164" i="8"/>
  <c r="X164" i="8"/>
  <c r="W164" i="8"/>
  <c r="H165" i="8"/>
  <c r="G165" i="8"/>
  <c r="P165" i="8"/>
  <c r="O165" i="8"/>
  <c r="X165" i="8"/>
  <c r="W165" i="8"/>
  <c r="H166" i="8"/>
  <c r="G166" i="8"/>
  <c r="P166" i="8"/>
  <c r="O166" i="8"/>
  <c r="F167" i="8"/>
  <c r="E167" i="8"/>
  <c r="N167" i="8"/>
  <c r="M167" i="8"/>
  <c r="V167" i="8"/>
  <c r="U167" i="8"/>
  <c r="H168" i="8"/>
  <c r="G168" i="8"/>
  <c r="P168" i="8"/>
  <c r="O168" i="8"/>
  <c r="X168" i="8"/>
  <c r="W168" i="8"/>
  <c r="J169" i="8"/>
  <c r="I169" i="8"/>
  <c r="R169" i="8"/>
  <c r="Q169" i="8"/>
  <c r="J183" i="8"/>
  <c r="I183" i="8"/>
  <c r="R183" i="8"/>
  <c r="Q183" i="8"/>
  <c r="J184" i="8"/>
  <c r="I184" i="8"/>
  <c r="R184" i="8"/>
  <c r="Q184" i="8"/>
  <c r="J185" i="8"/>
  <c r="I185" i="8"/>
  <c r="R185" i="8"/>
  <c r="Q185" i="8"/>
  <c r="J187" i="8"/>
  <c r="I187" i="8"/>
  <c r="R187" i="8"/>
  <c r="Q187" i="8"/>
  <c r="J188" i="8"/>
  <c r="I188" i="8"/>
  <c r="R188" i="8"/>
  <c r="Q188" i="8"/>
  <c r="J189" i="8"/>
  <c r="I189" i="8"/>
  <c r="R189" i="8"/>
  <c r="Q189" i="8"/>
  <c r="J190" i="8"/>
  <c r="I190" i="8"/>
  <c r="R190" i="8"/>
  <c r="Q190" i="8"/>
  <c r="J191" i="8"/>
  <c r="I191" i="8"/>
  <c r="R191" i="8"/>
  <c r="Q191" i="8"/>
  <c r="J192" i="8"/>
  <c r="I192" i="8"/>
  <c r="R192" i="8"/>
  <c r="Q192" i="8"/>
  <c r="J193" i="8"/>
  <c r="I193" i="8"/>
  <c r="R193" i="8"/>
  <c r="Q193" i="8"/>
  <c r="J194" i="8"/>
  <c r="I194" i="8"/>
  <c r="R194" i="8"/>
  <c r="Q194" i="8"/>
  <c r="J208" i="8"/>
  <c r="I208" i="8"/>
  <c r="R208" i="8"/>
  <c r="Q208" i="8"/>
  <c r="J209" i="8"/>
  <c r="I209" i="8"/>
  <c r="R209" i="8"/>
  <c r="Q209" i="8"/>
  <c r="J210" i="8"/>
  <c r="I210" i="8"/>
  <c r="R210" i="8"/>
  <c r="Q210" i="8"/>
  <c r="N212" i="8"/>
  <c r="M212" i="8"/>
  <c r="V212" i="8"/>
  <c r="F213" i="8"/>
  <c r="E213" i="8"/>
  <c r="N213" i="8"/>
  <c r="M213" i="8"/>
  <c r="D214" i="8"/>
  <c r="C214" i="8"/>
  <c r="L214" i="8"/>
  <c r="K214" i="8"/>
  <c r="T214" i="8"/>
  <c r="S214" i="8"/>
  <c r="D215" i="8"/>
  <c r="C215" i="8"/>
  <c r="L215" i="8"/>
  <c r="K215" i="8"/>
  <c r="T215" i="8"/>
  <c r="S215" i="8"/>
  <c r="D216" i="8"/>
  <c r="C216" i="8"/>
  <c r="L216" i="8"/>
  <c r="K216" i="8"/>
  <c r="T216" i="8"/>
  <c r="S216" i="8"/>
  <c r="D217" i="8"/>
  <c r="C217" i="8"/>
  <c r="L217" i="8"/>
  <c r="K217" i="8"/>
  <c r="T217" i="8"/>
  <c r="S217" i="8"/>
  <c r="D218" i="8"/>
  <c r="C218" i="8"/>
  <c r="L218" i="8"/>
  <c r="K218" i="8"/>
  <c r="T218" i="8"/>
  <c r="S218" i="8"/>
  <c r="D219" i="8"/>
  <c r="C219" i="8"/>
  <c r="L219" i="8"/>
  <c r="K219" i="8"/>
  <c r="T219" i="8"/>
  <c r="S219" i="8"/>
  <c r="D233" i="8"/>
  <c r="C233" i="8"/>
  <c r="L233" i="8"/>
  <c r="K233" i="8"/>
  <c r="T233" i="8"/>
  <c r="S233" i="8"/>
  <c r="D234" i="8"/>
  <c r="C234" i="8"/>
  <c r="L234" i="8"/>
  <c r="K234" i="8"/>
  <c r="T234" i="8"/>
  <c r="S234" i="8"/>
  <c r="D235" i="8"/>
  <c r="C235" i="8"/>
  <c r="L235" i="8"/>
  <c r="K235" i="8"/>
  <c r="T235" i="8"/>
  <c r="S235" i="8"/>
  <c r="D237" i="8"/>
  <c r="C237" i="8"/>
  <c r="L237" i="8"/>
  <c r="K237" i="8"/>
  <c r="T237" i="8"/>
  <c r="S237" i="8"/>
  <c r="D238" i="8"/>
  <c r="C238" i="8"/>
  <c r="L238" i="8"/>
  <c r="K238" i="8"/>
  <c r="T238" i="8"/>
  <c r="S238" i="8"/>
  <c r="D239" i="8"/>
  <c r="C239" i="8"/>
  <c r="L239" i="8"/>
  <c r="K239" i="8"/>
  <c r="T239" i="8"/>
  <c r="S239" i="8"/>
  <c r="D240" i="8"/>
  <c r="C240" i="8"/>
  <c r="L240" i="8"/>
  <c r="K240" i="8"/>
  <c r="T240" i="8"/>
  <c r="S240" i="8"/>
  <c r="D241" i="8"/>
  <c r="C241" i="8"/>
  <c r="L241" i="8"/>
  <c r="K241" i="8"/>
  <c r="T241" i="8"/>
  <c r="S241" i="8"/>
  <c r="D242" i="8"/>
  <c r="C242" i="8"/>
  <c r="L242" i="8"/>
  <c r="K242" i="8"/>
  <c r="T242" i="8"/>
  <c r="S242" i="8"/>
  <c r="D243" i="8"/>
  <c r="C243" i="8"/>
  <c r="L243" i="8"/>
  <c r="K243" i="8"/>
  <c r="T243" i="8"/>
  <c r="S243" i="8"/>
  <c r="D244" i="8"/>
  <c r="C244" i="8"/>
  <c r="L244" i="8"/>
  <c r="K244" i="8"/>
  <c r="T244" i="8"/>
  <c r="S244" i="8"/>
  <c r="R258" i="8"/>
  <c r="Q258" i="8"/>
  <c r="F259" i="8"/>
  <c r="E259" i="8"/>
  <c r="N259" i="8"/>
  <c r="M259" i="8"/>
  <c r="V259" i="8"/>
  <c r="U259" i="8"/>
  <c r="F260" i="8"/>
  <c r="E260" i="8"/>
  <c r="N260" i="8"/>
  <c r="M260" i="8"/>
  <c r="V260" i="8"/>
  <c r="U260" i="8"/>
  <c r="F262" i="8"/>
  <c r="E262" i="8"/>
  <c r="N262" i="8"/>
  <c r="M262" i="8"/>
  <c r="V262" i="8"/>
  <c r="U262" i="8"/>
  <c r="F263" i="8"/>
  <c r="E263" i="8"/>
  <c r="N263" i="8"/>
  <c r="M263" i="8"/>
  <c r="V263" i="8"/>
  <c r="U263" i="8"/>
  <c r="F264" i="8"/>
  <c r="E264" i="8"/>
  <c r="N264" i="8"/>
  <c r="M264" i="8"/>
  <c r="V264" i="8"/>
  <c r="U264" i="8"/>
  <c r="F265" i="8"/>
  <c r="E265" i="8"/>
  <c r="N265" i="8"/>
  <c r="M265" i="8"/>
  <c r="V265" i="8"/>
  <c r="U265" i="8"/>
  <c r="F266" i="8"/>
  <c r="E266" i="8"/>
  <c r="N266" i="8"/>
  <c r="M266" i="8"/>
  <c r="V266" i="8"/>
  <c r="U266" i="8"/>
  <c r="F267" i="8"/>
  <c r="E267" i="8"/>
  <c r="N267" i="8"/>
  <c r="M267" i="8"/>
  <c r="V267" i="8"/>
  <c r="U267" i="8"/>
  <c r="F268" i="8"/>
  <c r="E268" i="8"/>
  <c r="N268" i="8"/>
  <c r="M268" i="8"/>
  <c r="V268" i="8"/>
  <c r="U268" i="8"/>
  <c r="F269" i="8"/>
  <c r="E269" i="8"/>
  <c r="N269" i="8"/>
  <c r="M269" i="8"/>
  <c r="V269" i="8"/>
  <c r="U269" i="8"/>
  <c r="F283" i="8"/>
  <c r="E283" i="8"/>
  <c r="N283" i="8"/>
  <c r="M283" i="8"/>
  <c r="V283" i="8"/>
  <c r="U283" i="8"/>
  <c r="F284" i="8"/>
  <c r="E284" i="8"/>
  <c r="N284" i="8"/>
  <c r="M284" i="8"/>
  <c r="V284" i="8"/>
  <c r="U284" i="8"/>
  <c r="F285" i="8"/>
  <c r="E285" i="8"/>
  <c r="H108" i="8"/>
  <c r="G108" i="8"/>
  <c r="P108" i="8"/>
  <c r="O108" i="8"/>
  <c r="X108" i="8"/>
  <c r="W108" i="8"/>
  <c r="J109" i="8"/>
  <c r="I109" i="8"/>
  <c r="R109" i="8"/>
  <c r="Q109" i="8"/>
  <c r="J110" i="8"/>
  <c r="I110" i="8"/>
  <c r="R110" i="8"/>
  <c r="Q110" i="8"/>
  <c r="J112" i="8"/>
  <c r="I112" i="8"/>
  <c r="R112" i="8"/>
  <c r="Q112" i="8"/>
  <c r="J113" i="8"/>
  <c r="I113" i="8"/>
  <c r="R113" i="8"/>
  <c r="Q113" i="8"/>
  <c r="J114" i="8"/>
  <c r="I114" i="8"/>
  <c r="R114" i="8"/>
  <c r="Q114" i="8"/>
  <c r="J115" i="8"/>
  <c r="I115" i="8"/>
  <c r="R115" i="8"/>
  <c r="Q115" i="8"/>
  <c r="J116" i="8"/>
  <c r="I116" i="8"/>
  <c r="R116" i="8"/>
  <c r="Q116" i="8"/>
  <c r="J117" i="8"/>
  <c r="I117" i="8"/>
  <c r="R117" i="8"/>
  <c r="Q117" i="8"/>
  <c r="J118" i="8"/>
  <c r="I118" i="8"/>
  <c r="R118" i="8"/>
  <c r="Q118" i="8"/>
  <c r="J119" i="8"/>
  <c r="I119" i="8"/>
  <c r="R119" i="8"/>
  <c r="Q119" i="8"/>
  <c r="J133" i="8"/>
  <c r="I133" i="8"/>
  <c r="R133" i="8"/>
  <c r="Q133" i="8"/>
  <c r="J134" i="8"/>
  <c r="I134" i="8"/>
  <c r="R134" i="8"/>
  <c r="Q134" i="8"/>
  <c r="J135" i="8"/>
  <c r="I135" i="8"/>
  <c r="R135" i="8"/>
  <c r="Q135" i="8"/>
  <c r="J137" i="8"/>
  <c r="I137" i="8"/>
  <c r="R137" i="8"/>
  <c r="Q137" i="8"/>
  <c r="J138" i="8"/>
  <c r="I138" i="8"/>
  <c r="R138" i="8"/>
  <c r="Q138" i="8"/>
  <c r="J139" i="8"/>
  <c r="I139" i="8"/>
  <c r="R139" i="8"/>
  <c r="Q139" i="8"/>
  <c r="J140" i="8"/>
  <c r="I140" i="8"/>
  <c r="R140" i="8"/>
  <c r="Q140" i="8"/>
  <c r="J141" i="8"/>
  <c r="I141" i="8"/>
  <c r="R141" i="8"/>
  <c r="Q141" i="8"/>
  <c r="J142" i="8"/>
  <c r="I142" i="8"/>
  <c r="R142" i="8"/>
  <c r="Q142" i="8"/>
  <c r="J143" i="8"/>
  <c r="I143" i="8"/>
  <c r="R143" i="8"/>
  <c r="Q143" i="8"/>
  <c r="J144" i="8"/>
  <c r="I144" i="8"/>
  <c r="R144" i="8"/>
  <c r="Q144" i="8"/>
  <c r="J158" i="8"/>
  <c r="I158" i="8"/>
  <c r="R158" i="8"/>
  <c r="Q158" i="8"/>
  <c r="J159" i="8"/>
  <c r="I159" i="8"/>
  <c r="R159" i="8"/>
  <c r="Q159" i="8"/>
  <c r="J160" i="8"/>
  <c r="I160" i="8"/>
  <c r="R160" i="8"/>
  <c r="Q160" i="8"/>
  <c r="J162" i="8"/>
  <c r="I162" i="8"/>
  <c r="R162" i="8"/>
  <c r="Q162" i="8"/>
  <c r="J163" i="8"/>
  <c r="I163" i="8"/>
  <c r="R163" i="8"/>
  <c r="Q163" i="8"/>
  <c r="J164" i="8"/>
  <c r="I164" i="8"/>
  <c r="R164" i="8"/>
  <c r="Q164" i="8"/>
  <c r="J165" i="8"/>
  <c r="I165" i="8"/>
  <c r="R165" i="8"/>
  <c r="Q165" i="8"/>
  <c r="J166" i="8"/>
  <c r="I166" i="8"/>
  <c r="R166" i="8"/>
  <c r="Q166" i="8"/>
  <c r="P167" i="8"/>
  <c r="O167" i="8"/>
  <c r="R168" i="8"/>
  <c r="Q168" i="8"/>
  <c r="D169" i="8"/>
  <c r="C169" i="8"/>
  <c r="L169" i="8"/>
  <c r="K169" i="8"/>
  <c r="T169" i="8"/>
  <c r="S169" i="8"/>
  <c r="H169" i="8"/>
  <c r="D183" i="8"/>
  <c r="C183" i="8"/>
  <c r="L183" i="8"/>
  <c r="K183" i="8"/>
  <c r="T183" i="8"/>
  <c r="S183" i="8"/>
  <c r="D184" i="8"/>
  <c r="C184" i="8"/>
  <c r="L184" i="8"/>
  <c r="K184" i="8"/>
  <c r="T184" i="8"/>
  <c r="S184" i="8"/>
  <c r="D185" i="8"/>
  <c r="C185" i="8"/>
  <c r="L185" i="8"/>
  <c r="K185" i="8"/>
  <c r="T185" i="8"/>
  <c r="S185" i="8"/>
  <c r="D187" i="8"/>
  <c r="C187" i="8"/>
  <c r="L187" i="8"/>
  <c r="K187" i="8"/>
  <c r="T187" i="8"/>
  <c r="S187" i="8"/>
  <c r="D188" i="8"/>
  <c r="C188" i="8"/>
  <c r="L188" i="8"/>
  <c r="K188" i="8"/>
  <c r="T188" i="8"/>
  <c r="S188" i="8"/>
  <c r="D189" i="8"/>
  <c r="C189" i="8"/>
  <c r="L189" i="8"/>
  <c r="K189" i="8"/>
  <c r="T189" i="8"/>
  <c r="S189" i="8"/>
  <c r="D190" i="8"/>
  <c r="C190" i="8"/>
  <c r="L190" i="8"/>
  <c r="K190" i="8"/>
  <c r="T190" i="8"/>
  <c r="S190" i="8"/>
  <c r="D191" i="8"/>
  <c r="C191" i="8"/>
  <c r="L191" i="8"/>
  <c r="K191" i="8"/>
  <c r="T191" i="8"/>
  <c r="S191" i="8"/>
  <c r="D192" i="8"/>
  <c r="C192" i="8"/>
  <c r="L192" i="8"/>
  <c r="K192" i="8"/>
  <c r="T192" i="8"/>
  <c r="S192" i="8"/>
  <c r="D193" i="8"/>
  <c r="C193" i="8"/>
  <c r="L193" i="8"/>
  <c r="K193" i="8"/>
  <c r="T193" i="8"/>
  <c r="S193" i="8"/>
  <c r="D194" i="8"/>
  <c r="C194" i="8"/>
  <c r="L194" i="8"/>
  <c r="K194" i="8"/>
  <c r="T194" i="8"/>
  <c r="S194" i="8"/>
  <c r="D208" i="8"/>
  <c r="C208" i="8"/>
  <c r="L208" i="8"/>
  <c r="K208" i="8"/>
  <c r="T208" i="8"/>
  <c r="S208" i="8"/>
  <c r="D209" i="8"/>
  <c r="C209" i="8"/>
  <c r="L209" i="8"/>
  <c r="K209" i="8"/>
  <c r="T209" i="8"/>
  <c r="S209" i="8"/>
  <c r="D210" i="8"/>
  <c r="C210" i="8"/>
  <c r="L210" i="8"/>
  <c r="K210" i="8"/>
  <c r="T210" i="8"/>
  <c r="S210" i="8"/>
  <c r="H212" i="8"/>
  <c r="G212" i="8"/>
  <c r="P212" i="8"/>
  <c r="O212" i="8"/>
  <c r="X212" i="8"/>
  <c r="W212" i="8"/>
  <c r="H213" i="8"/>
  <c r="G213" i="8"/>
  <c r="P213" i="8"/>
  <c r="O213" i="8"/>
  <c r="X213" i="8"/>
  <c r="W213" i="8"/>
  <c r="F214" i="8"/>
  <c r="E214" i="8"/>
  <c r="N214" i="8"/>
  <c r="M214" i="8"/>
  <c r="V214" i="8"/>
  <c r="U214" i="8"/>
  <c r="F215" i="8"/>
  <c r="E215" i="8"/>
  <c r="N215" i="8"/>
  <c r="M215" i="8"/>
  <c r="V215" i="8"/>
  <c r="U215" i="8"/>
  <c r="F216" i="8"/>
  <c r="E216" i="8"/>
  <c r="N216" i="8"/>
  <c r="M216" i="8"/>
  <c r="V216" i="8"/>
  <c r="U216" i="8"/>
  <c r="F217" i="8"/>
  <c r="E217" i="8"/>
  <c r="N217" i="8"/>
  <c r="M217" i="8"/>
  <c r="V217" i="8"/>
  <c r="U217" i="8"/>
  <c r="F218" i="8"/>
  <c r="E218" i="8"/>
  <c r="N218" i="8"/>
  <c r="M218" i="8"/>
  <c r="V218" i="8"/>
  <c r="U218" i="8"/>
  <c r="F219" i="8"/>
  <c r="E219" i="8"/>
  <c r="N219" i="8"/>
  <c r="M219" i="8"/>
  <c r="V219" i="8"/>
  <c r="U219" i="8"/>
  <c r="F233" i="8"/>
  <c r="E233" i="8"/>
  <c r="N233" i="8"/>
  <c r="M233" i="8"/>
  <c r="V233" i="8"/>
  <c r="U233" i="8"/>
  <c r="F234" i="8"/>
  <c r="E234" i="8"/>
  <c r="N234" i="8"/>
  <c r="M234" i="8"/>
  <c r="V234" i="8"/>
  <c r="U234" i="8"/>
  <c r="F235" i="8"/>
  <c r="E235" i="8"/>
  <c r="N235" i="8"/>
  <c r="M235" i="8"/>
  <c r="V235" i="8"/>
  <c r="U235" i="8"/>
  <c r="F237" i="8"/>
  <c r="E237" i="8"/>
  <c r="N237" i="8"/>
  <c r="M237" i="8"/>
  <c r="V237" i="8"/>
  <c r="U237" i="8"/>
  <c r="F238" i="8"/>
  <c r="E238" i="8"/>
  <c r="N238" i="8"/>
  <c r="M238" i="8"/>
  <c r="V238" i="8"/>
  <c r="U238" i="8"/>
  <c r="F239" i="8"/>
  <c r="E239" i="8"/>
  <c r="N239" i="8"/>
  <c r="M239" i="8"/>
  <c r="V239" i="8"/>
  <c r="U239" i="8"/>
  <c r="F240" i="8"/>
  <c r="E240" i="8"/>
  <c r="N240" i="8"/>
  <c r="M240" i="8"/>
  <c r="V240" i="8"/>
  <c r="U240" i="8"/>
  <c r="F241" i="8"/>
  <c r="E241" i="8"/>
  <c r="N241" i="8"/>
  <c r="M241" i="8"/>
  <c r="V241" i="8"/>
  <c r="U241" i="8"/>
  <c r="F242" i="8"/>
  <c r="E242" i="8"/>
  <c r="N242" i="8"/>
  <c r="M242" i="8"/>
  <c r="V242" i="8"/>
  <c r="U242" i="8"/>
  <c r="F243" i="8"/>
  <c r="E243" i="8"/>
  <c r="N243" i="8"/>
  <c r="M243" i="8"/>
  <c r="V243" i="8"/>
  <c r="U243" i="8"/>
  <c r="F244" i="8"/>
  <c r="E244" i="8"/>
  <c r="N244" i="8"/>
  <c r="M244" i="8"/>
  <c r="V244" i="8"/>
  <c r="U244" i="8"/>
  <c r="D258" i="8"/>
  <c r="C258" i="8"/>
  <c r="L258" i="8"/>
  <c r="K258" i="8"/>
  <c r="T258" i="8"/>
  <c r="S258" i="8"/>
  <c r="H258" i="8"/>
  <c r="H259" i="8"/>
  <c r="G259" i="8"/>
  <c r="P259" i="8"/>
  <c r="O259" i="8"/>
  <c r="X259" i="8"/>
  <c r="W259" i="8"/>
  <c r="H260" i="8"/>
  <c r="G260" i="8"/>
  <c r="P260" i="8"/>
  <c r="O260" i="8"/>
  <c r="X260" i="8"/>
  <c r="W260" i="8"/>
  <c r="H262" i="8"/>
  <c r="G262" i="8"/>
  <c r="P262" i="8"/>
  <c r="O262" i="8"/>
  <c r="X262" i="8"/>
  <c r="W262" i="8"/>
  <c r="H263" i="8"/>
  <c r="G263" i="8"/>
  <c r="P263" i="8"/>
  <c r="O263" i="8"/>
  <c r="X263" i="8"/>
  <c r="W263" i="8"/>
  <c r="H264" i="8"/>
  <c r="G264" i="8"/>
  <c r="P264" i="8"/>
  <c r="O264" i="8"/>
  <c r="X264" i="8"/>
  <c r="W264" i="8"/>
  <c r="H265" i="8"/>
  <c r="G265" i="8"/>
  <c r="P265" i="8"/>
  <c r="O265" i="8"/>
  <c r="X265" i="8"/>
  <c r="W265" i="8"/>
  <c r="H266" i="8"/>
  <c r="G266" i="8"/>
  <c r="P266" i="8"/>
  <c r="O266" i="8"/>
  <c r="X266" i="8"/>
  <c r="W266" i="8"/>
  <c r="H267" i="8"/>
  <c r="G267" i="8"/>
  <c r="P267" i="8"/>
  <c r="O267" i="8"/>
  <c r="X267" i="8"/>
  <c r="W267" i="8"/>
  <c r="H268" i="8"/>
  <c r="G268" i="8"/>
  <c r="P268" i="8"/>
  <c r="O268" i="8"/>
  <c r="J108" i="8"/>
  <c r="I108" i="8"/>
  <c r="R108" i="8"/>
  <c r="Q108" i="8"/>
  <c r="L109" i="8"/>
  <c r="K109" i="8"/>
  <c r="T109" i="8"/>
  <c r="S109" i="8"/>
  <c r="D110" i="8"/>
  <c r="C110" i="8"/>
  <c r="L110" i="8"/>
  <c r="K110" i="8"/>
  <c r="T110" i="8"/>
  <c r="S110" i="8"/>
  <c r="D112" i="8"/>
  <c r="C112" i="8"/>
  <c r="L112" i="8"/>
  <c r="K112" i="8"/>
  <c r="T112" i="8"/>
  <c r="S112" i="8"/>
  <c r="D113" i="8"/>
  <c r="C113" i="8"/>
  <c r="L113" i="8"/>
  <c r="K113" i="8"/>
  <c r="T113" i="8"/>
  <c r="S113" i="8"/>
  <c r="D114" i="8"/>
  <c r="C114" i="8"/>
  <c r="L114" i="8"/>
  <c r="K114" i="8"/>
  <c r="T114" i="8"/>
  <c r="S114" i="8"/>
  <c r="D115" i="8"/>
  <c r="C115" i="8"/>
  <c r="L115" i="8"/>
  <c r="K115" i="8"/>
  <c r="T115" i="8"/>
  <c r="S115" i="8"/>
  <c r="D116" i="8"/>
  <c r="C116" i="8"/>
  <c r="L116" i="8"/>
  <c r="K116" i="8"/>
  <c r="T116" i="8"/>
  <c r="S116" i="8"/>
  <c r="D117" i="8"/>
  <c r="C117" i="8"/>
  <c r="L117" i="8"/>
  <c r="K117" i="8"/>
  <c r="T117" i="8"/>
  <c r="S117" i="8"/>
  <c r="D118" i="8"/>
  <c r="C118" i="8"/>
  <c r="L118" i="8"/>
  <c r="K118" i="8"/>
  <c r="T118" i="8"/>
  <c r="S118" i="8"/>
  <c r="D119" i="8"/>
  <c r="C119" i="8"/>
  <c r="L119" i="8"/>
  <c r="K119" i="8"/>
  <c r="T119" i="8"/>
  <c r="S119" i="8"/>
  <c r="D133" i="8"/>
  <c r="C133" i="8"/>
  <c r="L133" i="8"/>
  <c r="K133" i="8"/>
  <c r="T133" i="8"/>
  <c r="S133" i="8"/>
  <c r="D134" i="8"/>
  <c r="C134" i="8"/>
  <c r="L134" i="8"/>
  <c r="K134" i="8"/>
  <c r="T134" i="8"/>
  <c r="S134" i="8"/>
  <c r="D135" i="8"/>
  <c r="C135" i="8"/>
  <c r="L135" i="8"/>
  <c r="K135" i="8"/>
  <c r="T135" i="8"/>
  <c r="S135" i="8"/>
  <c r="D137" i="8"/>
  <c r="C137" i="8"/>
  <c r="L137" i="8"/>
  <c r="K137" i="8"/>
  <c r="T137" i="8"/>
  <c r="S137" i="8"/>
  <c r="D138" i="8"/>
  <c r="C138" i="8"/>
  <c r="L138" i="8"/>
  <c r="K138" i="8"/>
  <c r="T138" i="8"/>
  <c r="S138" i="8"/>
  <c r="D139" i="8"/>
  <c r="C139" i="8"/>
  <c r="L139" i="8"/>
  <c r="K139" i="8"/>
  <c r="T139" i="8"/>
  <c r="S139" i="8"/>
  <c r="D140" i="8"/>
  <c r="C140" i="8"/>
  <c r="L140" i="8"/>
  <c r="K140" i="8"/>
  <c r="T140" i="8"/>
  <c r="S140" i="8"/>
  <c r="D141" i="8"/>
  <c r="C141" i="8"/>
  <c r="L141" i="8"/>
  <c r="K141" i="8"/>
  <c r="T141" i="8"/>
  <c r="S141" i="8"/>
  <c r="D142" i="8"/>
  <c r="C142" i="8"/>
  <c r="L142" i="8"/>
  <c r="K142" i="8"/>
  <c r="T142" i="8"/>
  <c r="S142" i="8"/>
  <c r="D143" i="8"/>
  <c r="C143" i="8"/>
  <c r="L143" i="8"/>
  <c r="K143" i="8"/>
  <c r="T143" i="8"/>
  <c r="S143" i="8"/>
  <c r="D144" i="8"/>
  <c r="C144" i="8"/>
  <c r="L144" i="8"/>
  <c r="K144" i="8"/>
  <c r="T144" i="8"/>
  <c r="S144" i="8"/>
  <c r="D158" i="8"/>
  <c r="C158" i="8"/>
  <c r="L158" i="8"/>
  <c r="K158" i="8"/>
  <c r="T158" i="8"/>
  <c r="S158" i="8"/>
  <c r="D159" i="8"/>
  <c r="C159" i="8"/>
  <c r="L159" i="8"/>
  <c r="K159" i="8"/>
  <c r="T159" i="8"/>
  <c r="S159" i="8"/>
  <c r="D160" i="8"/>
  <c r="C160" i="8"/>
  <c r="L160" i="8"/>
  <c r="K160" i="8"/>
  <c r="T160" i="8"/>
  <c r="S160" i="8"/>
  <c r="D162" i="8"/>
  <c r="C162" i="8"/>
  <c r="L162" i="8"/>
  <c r="K162" i="8"/>
  <c r="T162" i="8"/>
  <c r="S162" i="8"/>
  <c r="D163" i="8"/>
  <c r="C163" i="8"/>
  <c r="L163" i="8"/>
  <c r="K163" i="8"/>
  <c r="T163" i="8"/>
  <c r="S163" i="8"/>
  <c r="D164" i="8"/>
  <c r="C164" i="8"/>
  <c r="L164" i="8"/>
  <c r="K164" i="8"/>
  <c r="T164" i="8"/>
  <c r="S164" i="8"/>
  <c r="D165" i="8"/>
  <c r="C165" i="8"/>
  <c r="L165" i="8"/>
  <c r="K165" i="8"/>
  <c r="T165" i="8"/>
  <c r="S165" i="8"/>
  <c r="D166" i="8"/>
  <c r="C166" i="8"/>
  <c r="L166" i="8"/>
  <c r="K166" i="8"/>
  <c r="T166" i="8"/>
  <c r="S166" i="8"/>
  <c r="X166" i="8"/>
  <c r="J167" i="8"/>
  <c r="I167" i="8"/>
  <c r="R167" i="8"/>
  <c r="Q167" i="8"/>
  <c r="D168" i="8"/>
  <c r="C168" i="8"/>
  <c r="L168" i="8"/>
  <c r="K168" i="8"/>
  <c r="T168" i="8"/>
  <c r="S168" i="8"/>
  <c r="J168" i="8"/>
  <c r="F169" i="8"/>
  <c r="E169" i="8"/>
  <c r="N169" i="8"/>
  <c r="M169" i="8"/>
  <c r="V169" i="8"/>
  <c r="U169" i="8"/>
  <c r="X169" i="8"/>
  <c r="F183" i="8"/>
  <c r="E183" i="8"/>
  <c r="N183" i="8"/>
  <c r="M183" i="8"/>
  <c r="V183" i="8"/>
  <c r="U183" i="8"/>
  <c r="F184" i="8"/>
  <c r="E184" i="8"/>
  <c r="N184" i="8"/>
  <c r="M184" i="8"/>
  <c r="V184" i="8"/>
  <c r="U184" i="8"/>
  <c r="F185" i="8"/>
  <c r="E185" i="8"/>
  <c r="N185" i="8"/>
  <c r="M185" i="8"/>
  <c r="V185" i="8"/>
  <c r="U185" i="8"/>
  <c r="F187" i="8"/>
  <c r="E187" i="8"/>
  <c r="N187" i="8"/>
  <c r="M187" i="8"/>
  <c r="V187" i="8"/>
  <c r="U187" i="8"/>
  <c r="F188" i="8"/>
  <c r="E188" i="8"/>
  <c r="N188" i="8"/>
  <c r="M188" i="8"/>
  <c r="V188" i="8"/>
  <c r="U188" i="8"/>
  <c r="F189" i="8"/>
  <c r="E189" i="8"/>
  <c r="N189" i="8"/>
  <c r="M189" i="8"/>
  <c r="V189" i="8"/>
  <c r="U189" i="8"/>
  <c r="F190" i="8"/>
  <c r="E190" i="8"/>
  <c r="N190" i="8"/>
  <c r="M190" i="8"/>
  <c r="V190" i="8"/>
  <c r="U190" i="8"/>
  <c r="F191" i="8"/>
  <c r="E191" i="8"/>
  <c r="N191" i="8"/>
  <c r="M191" i="8"/>
  <c r="V191" i="8"/>
  <c r="U191" i="8"/>
  <c r="F192" i="8"/>
  <c r="E192" i="8"/>
  <c r="N192" i="8"/>
  <c r="M192" i="8"/>
  <c r="V192" i="8"/>
  <c r="U192" i="8"/>
  <c r="F193" i="8"/>
  <c r="E193" i="8"/>
  <c r="N193" i="8"/>
  <c r="M193" i="8"/>
  <c r="V193" i="8"/>
  <c r="U193" i="8"/>
  <c r="F194" i="8"/>
  <c r="E194" i="8"/>
  <c r="N194" i="8"/>
  <c r="M194" i="8"/>
  <c r="V194" i="8"/>
  <c r="U194" i="8"/>
  <c r="F208" i="8"/>
  <c r="E208" i="8"/>
  <c r="N208" i="8"/>
  <c r="M208" i="8"/>
  <c r="V208" i="8"/>
  <c r="U208" i="8"/>
  <c r="F209" i="8"/>
  <c r="E209" i="8"/>
  <c r="N209" i="8"/>
  <c r="M209" i="8"/>
  <c r="V209" i="8"/>
  <c r="U209" i="8"/>
  <c r="F210" i="8"/>
  <c r="E210" i="8"/>
  <c r="N210" i="8"/>
  <c r="M210" i="8"/>
  <c r="V210" i="8"/>
  <c r="U210" i="8"/>
  <c r="J212" i="8"/>
  <c r="I212" i="8"/>
  <c r="R212" i="8"/>
  <c r="Q212" i="8"/>
  <c r="J213" i="8"/>
  <c r="I213" i="8"/>
  <c r="R213" i="8"/>
  <c r="Q213" i="8"/>
  <c r="H214" i="8"/>
  <c r="G214" i="8"/>
  <c r="P214" i="8"/>
  <c r="O214" i="8"/>
  <c r="X214" i="8"/>
  <c r="W214" i="8"/>
  <c r="H215" i="8"/>
  <c r="G215" i="8"/>
  <c r="P215" i="8"/>
  <c r="O215" i="8"/>
  <c r="X215" i="8"/>
  <c r="W215" i="8"/>
  <c r="H216" i="8"/>
  <c r="G216" i="8"/>
  <c r="P216" i="8"/>
  <c r="O216" i="8"/>
  <c r="X216" i="8"/>
  <c r="W216" i="8"/>
  <c r="H217" i="8"/>
  <c r="G217" i="8"/>
  <c r="P217" i="8"/>
  <c r="O217" i="8"/>
  <c r="X217" i="8"/>
  <c r="W217" i="8"/>
  <c r="H218" i="8"/>
  <c r="G218" i="8"/>
  <c r="P218" i="8"/>
  <c r="O218" i="8"/>
  <c r="X218" i="8"/>
  <c r="W218" i="8"/>
  <c r="H219" i="8"/>
  <c r="G219" i="8"/>
  <c r="P219" i="8"/>
  <c r="O219" i="8"/>
  <c r="X219" i="8"/>
  <c r="W219" i="8"/>
  <c r="H233" i="8"/>
  <c r="G233" i="8"/>
  <c r="P233" i="8"/>
  <c r="O233" i="8"/>
  <c r="X233" i="8"/>
  <c r="W233" i="8"/>
  <c r="H234" i="8"/>
  <c r="G234" i="8"/>
  <c r="P234" i="8"/>
  <c r="O234" i="8"/>
  <c r="X234" i="8"/>
  <c r="W234" i="8"/>
  <c r="H235" i="8"/>
  <c r="G235" i="8"/>
  <c r="P235" i="8"/>
  <c r="O235" i="8"/>
  <c r="X235" i="8"/>
  <c r="W235" i="8"/>
  <c r="H237" i="8"/>
  <c r="G237" i="8"/>
  <c r="P237" i="8"/>
  <c r="O237" i="8"/>
  <c r="X237" i="8"/>
  <c r="W237" i="8"/>
  <c r="H238" i="8"/>
  <c r="G238" i="8"/>
  <c r="P238" i="8"/>
  <c r="O238" i="8"/>
  <c r="X238" i="8"/>
  <c r="W238" i="8"/>
  <c r="H239" i="8"/>
  <c r="G239" i="8"/>
  <c r="P239" i="8"/>
  <c r="O239" i="8"/>
  <c r="X239" i="8"/>
  <c r="W239" i="8"/>
  <c r="H240" i="8"/>
  <c r="G240" i="8"/>
  <c r="P240" i="8"/>
  <c r="O240" i="8"/>
  <c r="X240" i="8"/>
  <c r="W240" i="8"/>
  <c r="H241" i="8"/>
  <c r="G241" i="8"/>
  <c r="P241" i="8"/>
  <c r="O241" i="8"/>
  <c r="X241" i="8"/>
  <c r="W241" i="8"/>
  <c r="H242" i="8"/>
  <c r="G242" i="8"/>
  <c r="P242" i="8"/>
  <c r="O242" i="8"/>
  <c r="X242" i="8"/>
  <c r="W242" i="8"/>
  <c r="H243" i="8"/>
  <c r="G243" i="8"/>
  <c r="P243" i="8"/>
  <c r="O243" i="8"/>
  <c r="X243" i="8"/>
  <c r="W243" i="8"/>
  <c r="H244" i="8"/>
  <c r="G244" i="8"/>
  <c r="P244" i="8"/>
  <c r="O244" i="8"/>
  <c r="X244" i="8"/>
  <c r="W244" i="8"/>
  <c r="F258" i="8"/>
  <c r="E258" i="8"/>
  <c r="N258" i="8"/>
  <c r="M258" i="8"/>
  <c r="V258" i="8"/>
  <c r="U258" i="8"/>
  <c r="J258" i="8"/>
  <c r="J259" i="8"/>
  <c r="I259" i="8"/>
  <c r="R259" i="8"/>
  <c r="Q259" i="8"/>
  <c r="J260" i="8"/>
  <c r="I260" i="8"/>
  <c r="R260" i="8"/>
  <c r="Q260" i="8"/>
  <c r="J262" i="8"/>
  <c r="I262" i="8"/>
  <c r="R262" i="8"/>
  <c r="Q262" i="8"/>
  <c r="D108" i="8"/>
  <c r="C108" i="8"/>
  <c r="L108" i="8"/>
  <c r="K108" i="8"/>
  <c r="T108" i="8"/>
  <c r="S108" i="8"/>
  <c r="F109" i="8"/>
  <c r="E109" i="8"/>
  <c r="N109" i="8"/>
  <c r="M109" i="8"/>
  <c r="V109" i="8"/>
  <c r="U109" i="8"/>
  <c r="F110" i="8"/>
  <c r="E110" i="8"/>
  <c r="N110" i="8"/>
  <c r="M110" i="8"/>
  <c r="V110" i="8"/>
  <c r="U110" i="8"/>
  <c r="F112" i="8"/>
  <c r="E112" i="8"/>
  <c r="N112" i="8"/>
  <c r="M112" i="8"/>
  <c r="V112" i="8"/>
  <c r="U112" i="8"/>
  <c r="F113" i="8"/>
  <c r="E113" i="8"/>
  <c r="N113" i="8"/>
  <c r="M113" i="8"/>
  <c r="V113" i="8"/>
  <c r="U113" i="8"/>
  <c r="F114" i="8"/>
  <c r="E114" i="8"/>
  <c r="N114" i="8"/>
  <c r="M114" i="8"/>
  <c r="V114" i="8"/>
  <c r="U114" i="8"/>
  <c r="F115" i="8"/>
  <c r="E115" i="8"/>
  <c r="N115" i="8"/>
  <c r="M115" i="8"/>
  <c r="V115" i="8"/>
  <c r="U115" i="8"/>
  <c r="F116" i="8"/>
  <c r="E116" i="8"/>
  <c r="N116" i="8"/>
  <c r="M116" i="8"/>
  <c r="V116" i="8"/>
  <c r="U116" i="8"/>
  <c r="F117" i="8"/>
  <c r="E117" i="8"/>
  <c r="N117" i="8"/>
  <c r="M117" i="8"/>
  <c r="V117" i="8"/>
  <c r="U117" i="8"/>
  <c r="F118" i="8"/>
  <c r="E118" i="8"/>
  <c r="N118" i="8"/>
  <c r="M118" i="8"/>
  <c r="V118" i="8"/>
  <c r="U118" i="8"/>
  <c r="F119" i="8"/>
  <c r="E119" i="8"/>
  <c r="N119" i="8"/>
  <c r="M119" i="8"/>
  <c r="V119" i="8"/>
  <c r="U119" i="8"/>
  <c r="F133" i="8"/>
  <c r="E133" i="8"/>
  <c r="N133" i="8"/>
  <c r="M133" i="8"/>
  <c r="V133" i="8"/>
  <c r="U133" i="8"/>
  <c r="F134" i="8"/>
  <c r="E134" i="8"/>
  <c r="N134" i="8"/>
  <c r="M134" i="8"/>
  <c r="V134" i="8"/>
  <c r="U134" i="8"/>
  <c r="F135" i="8"/>
  <c r="E135" i="8"/>
  <c r="N135" i="8"/>
  <c r="M135" i="8"/>
  <c r="V135" i="8"/>
  <c r="U135" i="8"/>
  <c r="F137" i="8"/>
  <c r="E137" i="8"/>
  <c r="N137" i="8"/>
  <c r="M137" i="8"/>
  <c r="V137" i="8"/>
  <c r="U137" i="8"/>
  <c r="F138" i="8"/>
  <c r="E138" i="8"/>
  <c r="N138" i="8"/>
  <c r="M138" i="8"/>
  <c r="V138" i="8"/>
  <c r="U138" i="8"/>
  <c r="F139" i="8"/>
  <c r="E139" i="8"/>
  <c r="N139" i="8"/>
  <c r="M139" i="8"/>
  <c r="V139" i="8"/>
  <c r="U139" i="8"/>
  <c r="F140" i="8"/>
  <c r="E140" i="8"/>
  <c r="N140" i="8"/>
  <c r="M140" i="8"/>
  <c r="V140" i="8"/>
  <c r="U140" i="8"/>
  <c r="F141" i="8"/>
  <c r="E141" i="8"/>
  <c r="N141" i="8"/>
  <c r="M141" i="8"/>
  <c r="V141" i="8"/>
  <c r="U141" i="8"/>
  <c r="F142" i="8"/>
  <c r="E142" i="8"/>
  <c r="N142" i="8"/>
  <c r="M142" i="8"/>
  <c r="V142" i="8"/>
  <c r="U142" i="8"/>
  <c r="F143" i="8"/>
  <c r="E143" i="8"/>
  <c r="N143" i="8"/>
  <c r="M143" i="8"/>
  <c r="V143" i="8"/>
  <c r="U143" i="8"/>
  <c r="F144" i="8"/>
  <c r="E144" i="8"/>
  <c r="N144" i="8"/>
  <c r="M144" i="8"/>
  <c r="V144" i="8"/>
  <c r="U144" i="8"/>
  <c r="F158" i="8"/>
  <c r="E158" i="8"/>
  <c r="N158" i="8"/>
  <c r="M158" i="8"/>
  <c r="V158" i="8"/>
  <c r="U158" i="8"/>
  <c r="F159" i="8"/>
  <c r="E159" i="8"/>
  <c r="N159" i="8"/>
  <c r="M159" i="8"/>
  <c r="V159" i="8"/>
  <c r="U159" i="8"/>
  <c r="F160" i="8"/>
  <c r="E160" i="8"/>
  <c r="N160" i="8"/>
  <c r="M160" i="8"/>
  <c r="V160" i="8"/>
  <c r="U160" i="8"/>
  <c r="F162" i="8"/>
  <c r="E162" i="8"/>
  <c r="N162" i="8"/>
  <c r="M162" i="8"/>
  <c r="V162" i="8"/>
  <c r="U162" i="8"/>
  <c r="F163" i="8"/>
  <c r="E163" i="8"/>
  <c r="N163" i="8"/>
  <c r="M163" i="8"/>
  <c r="V163" i="8"/>
  <c r="U163" i="8"/>
  <c r="F164" i="8"/>
  <c r="E164" i="8"/>
  <c r="N164" i="8"/>
  <c r="M164" i="8"/>
  <c r="V164" i="8"/>
  <c r="U164" i="8"/>
  <c r="F165" i="8"/>
  <c r="E165" i="8"/>
  <c r="N165" i="8"/>
  <c r="M165" i="8"/>
  <c r="V165" i="8"/>
  <c r="U165" i="8"/>
  <c r="F166" i="8"/>
  <c r="E166" i="8"/>
  <c r="N166" i="8"/>
  <c r="M166" i="8"/>
  <c r="V166" i="8"/>
  <c r="U166" i="8"/>
  <c r="D167" i="8"/>
  <c r="C167" i="8"/>
  <c r="L167" i="8"/>
  <c r="K167" i="8"/>
  <c r="T167" i="8"/>
  <c r="S167" i="8"/>
  <c r="F168" i="8"/>
  <c r="E168" i="8"/>
  <c r="N168" i="8"/>
  <c r="M168" i="8"/>
  <c r="V168" i="8"/>
  <c r="U168" i="8"/>
  <c r="P169" i="8"/>
  <c r="O169" i="8"/>
  <c r="H183" i="8"/>
  <c r="G183" i="8"/>
  <c r="P183" i="8"/>
  <c r="O183" i="8"/>
  <c r="X183" i="8"/>
  <c r="W183" i="8"/>
  <c r="H184" i="8"/>
  <c r="G184" i="8"/>
  <c r="P184" i="8"/>
  <c r="O184" i="8"/>
  <c r="X184" i="8"/>
  <c r="W184" i="8"/>
  <c r="H185" i="8"/>
  <c r="G185" i="8"/>
  <c r="P185" i="8"/>
  <c r="O185" i="8"/>
  <c r="X185" i="8"/>
  <c r="W185" i="8"/>
  <c r="H187" i="8"/>
  <c r="G187" i="8"/>
  <c r="P187" i="8"/>
  <c r="O187" i="8"/>
  <c r="X187" i="8"/>
  <c r="W187" i="8"/>
  <c r="H188" i="8"/>
  <c r="G188" i="8"/>
  <c r="P188" i="8"/>
  <c r="O188" i="8"/>
  <c r="X188" i="8"/>
  <c r="W188" i="8"/>
  <c r="H189" i="8"/>
  <c r="G189" i="8"/>
  <c r="P189" i="8"/>
  <c r="O189" i="8"/>
  <c r="X189" i="8"/>
  <c r="W189" i="8"/>
  <c r="H190" i="8"/>
  <c r="G190" i="8"/>
  <c r="P190" i="8"/>
  <c r="O190" i="8"/>
  <c r="X190" i="8"/>
  <c r="W190" i="8"/>
  <c r="H191" i="8"/>
  <c r="G191" i="8"/>
  <c r="P191" i="8"/>
  <c r="O191" i="8"/>
  <c r="X191" i="8"/>
  <c r="W191" i="8"/>
  <c r="H192" i="8"/>
  <c r="G192" i="8"/>
  <c r="P192" i="8"/>
  <c r="O192" i="8"/>
  <c r="X192" i="8"/>
  <c r="W192" i="8"/>
  <c r="H193" i="8"/>
  <c r="G193" i="8"/>
  <c r="P193" i="8"/>
  <c r="O193" i="8"/>
  <c r="X193" i="8"/>
  <c r="W193" i="8"/>
  <c r="H194" i="8"/>
  <c r="G194" i="8"/>
  <c r="P194" i="8"/>
  <c r="O194" i="8"/>
  <c r="X194" i="8"/>
  <c r="W194" i="8"/>
  <c r="H208" i="8"/>
  <c r="G208" i="8"/>
  <c r="P208" i="8"/>
  <c r="O208" i="8"/>
  <c r="X208" i="8"/>
  <c r="W208" i="8"/>
  <c r="H209" i="8"/>
  <c r="G209" i="8"/>
  <c r="P209" i="8"/>
  <c r="O209" i="8"/>
  <c r="X209" i="8"/>
  <c r="W209" i="8"/>
  <c r="H210" i="8"/>
  <c r="G210" i="8"/>
  <c r="P210" i="8"/>
  <c r="O210" i="8"/>
  <c r="X210" i="8"/>
  <c r="W210" i="8"/>
  <c r="D212" i="8"/>
  <c r="C212" i="8"/>
  <c r="L212" i="8"/>
  <c r="K212" i="8"/>
  <c r="T212" i="8"/>
  <c r="S212" i="8"/>
  <c r="F212" i="8"/>
  <c r="D213" i="8"/>
  <c r="C213" i="8"/>
  <c r="L213" i="8"/>
  <c r="K213" i="8"/>
  <c r="T213" i="8"/>
  <c r="S213" i="8"/>
  <c r="V213" i="8"/>
  <c r="J214" i="8"/>
  <c r="I214" i="8"/>
  <c r="R214" i="8"/>
  <c r="Q214" i="8"/>
  <c r="J215" i="8"/>
  <c r="I215" i="8"/>
  <c r="R215" i="8"/>
  <c r="Q215" i="8"/>
  <c r="J216" i="8"/>
  <c r="I216" i="8"/>
  <c r="R216" i="8"/>
  <c r="Q216" i="8"/>
  <c r="J217" i="8"/>
  <c r="I217" i="8"/>
  <c r="R217" i="8"/>
  <c r="Q217" i="8"/>
  <c r="J218" i="8"/>
  <c r="I218" i="8"/>
  <c r="R218" i="8"/>
  <c r="Q218" i="8"/>
  <c r="J219" i="8"/>
  <c r="I219" i="8"/>
  <c r="R219" i="8"/>
  <c r="Q219" i="8"/>
  <c r="J233" i="8"/>
  <c r="I233" i="8"/>
  <c r="R233" i="8"/>
  <c r="Q233" i="8"/>
  <c r="J234" i="8"/>
  <c r="I234" i="8"/>
  <c r="R234" i="8"/>
  <c r="Q234" i="8"/>
  <c r="J235" i="8"/>
  <c r="I235" i="8"/>
  <c r="R235" i="8"/>
  <c r="Q235" i="8"/>
  <c r="J237" i="8"/>
  <c r="I237" i="8"/>
  <c r="R237" i="8"/>
  <c r="Q237" i="8"/>
  <c r="J238" i="8"/>
  <c r="I238" i="8"/>
  <c r="R238" i="8"/>
  <c r="Q238" i="8"/>
  <c r="J239" i="8"/>
  <c r="I239" i="8"/>
  <c r="R239" i="8"/>
  <c r="Q239" i="8"/>
  <c r="J240" i="8"/>
  <c r="I240" i="8"/>
  <c r="R240" i="8"/>
  <c r="Q240" i="8"/>
  <c r="J241" i="8"/>
  <c r="I241" i="8"/>
  <c r="R241" i="8"/>
  <c r="Q241" i="8"/>
  <c r="J242" i="8"/>
  <c r="I242" i="8"/>
  <c r="R242" i="8"/>
  <c r="Q242" i="8"/>
  <c r="J243" i="8"/>
  <c r="I243" i="8"/>
  <c r="R243" i="8"/>
  <c r="Q243" i="8"/>
  <c r="J244" i="8"/>
  <c r="I244" i="8"/>
  <c r="R244" i="8"/>
  <c r="Q244" i="8"/>
  <c r="P258" i="8"/>
  <c r="O258" i="8"/>
  <c r="X258" i="8"/>
  <c r="D259" i="8"/>
  <c r="C259" i="8"/>
  <c r="L259" i="8"/>
  <c r="K259" i="8"/>
  <c r="T259" i="8"/>
  <c r="S259" i="8"/>
  <c r="D260" i="8"/>
  <c r="C260" i="8"/>
  <c r="L260" i="8"/>
  <c r="K260" i="8"/>
  <c r="T260" i="8"/>
  <c r="S260" i="8"/>
  <c r="D262" i="8"/>
  <c r="C262" i="8"/>
  <c r="L262" i="8"/>
  <c r="K262" i="8"/>
  <c r="T262" i="8"/>
  <c r="S262" i="8"/>
  <c r="D263" i="8"/>
  <c r="C263" i="8"/>
  <c r="L263" i="8"/>
  <c r="K263" i="8"/>
  <c r="T263" i="8"/>
  <c r="S263" i="8"/>
  <c r="D264" i="8"/>
  <c r="C264" i="8"/>
  <c r="L264" i="8"/>
  <c r="K264" i="8"/>
  <c r="T264" i="8"/>
  <c r="S264" i="8"/>
  <c r="D265" i="8"/>
  <c r="C265" i="8"/>
  <c r="L265" i="8"/>
  <c r="K265" i="8"/>
  <c r="T265" i="8"/>
  <c r="S265" i="8"/>
  <c r="D266" i="8"/>
  <c r="C266" i="8"/>
  <c r="L266" i="8"/>
  <c r="K266" i="8"/>
  <c r="T266" i="8"/>
  <c r="S266" i="8"/>
  <c r="D267" i="8"/>
  <c r="C267" i="8"/>
  <c r="L267" i="8"/>
  <c r="K267" i="8"/>
  <c r="T267" i="8"/>
  <c r="S267" i="8"/>
  <c r="D268" i="8"/>
  <c r="C268" i="8"/>
  <c r="L268" i="8"/>
  <c r="K268" i="8"/>
  <c r="T268" i="8"/>
  <c r="S268" i="8"/>
  <c r="D269" i="8"/>
  <c r="C269" i="8"/>
  <c r="L269" i="8"/>
  <c r="K269" i="8"/>
  <c r="T269" i="8"/>
  <c r="S269" i="8"/>
  <c r="J263" i="8"/>
  <c r="I263" i="8"/>
  <c r="R263" i="8"/>
  <c r="Q263" i="8"/>
  <c r="J264" i="8"/>
  <c r="I264" i="8"/>
  <c r="R264" i="8"/>
  <c r="Q264" i="8"/>
  <c r="J265" i="8"/>
  <c r="I265" i="8"/>
  <c r="R265" i="8"/>
  <c r="Q265" i="8"/>
  <c r="J266" i="8"/>
  <c r="I266" i="8"/>
  <c r="R266" i="8"/>
  <c r="Q266" i="8"/>
  <c r="J267" i="8"/>
  <c r="I267" i="8"/>
  <c r="R267" i="8"/>
  <c r="Q267" i="8"/>
  <c r="J268" i="8"/>
  <c r="I268" i="8"/>
  <c r="R268" i="8"/>
  <c r="Q268" i="8"/>
  <c r="J269" i="8"/>
  <c r="I269" i="8"/>
  <c r="R269" i="8"/>
  <c r="Q269" i="8"/>
  <c r="J283" i="8"/>
  <c r="I283" i="8"/>
  <c r="R283" i="8"/>
  <c r="Q283" i="8"/>
  <c r="J284" i="8"/>
  <c r="I284" i="8"/>
  <c r="R284" i="8"/>
  <c r="Q284" i="8"/>
  <c r="J285" i="8"/>
  <c r="I285" i="8"/>
  <c r="R285" i="8"/>
  <c r="Q285" i="8"/>
  <c r="J287" i="8"/>
  <c r="I287" i="8"/>
  <c r="R287" i="8"/>
  <c r="Q287" i="8"/>
  <c r="J288" i="8"/>
  <c r="I288" i="8"/>
  <c r="R288" i="8"/>
  <c r="Q288" i="8"/>
  <c r="J289" i="8"/>
  <c r="I289" i="8"/>
  <c r="R289" i="8"/>
  <c r="Q289" i="8"/>
  <c r="J290" i="8"/>
  <c r="I290" i="8"/>
  <c r="R290" i="8"/>
  <c r="Q290" i="8"/>
  <c r="J291" i="8"/>
  <c r="I291" i="8"/>
  <c r="R291" i="8"/>
  <c r="Q291" i="8"/>
  <c r="J292" i="8"/>
  <c r="I292" i="8"/>
  <c r="R292" i="8"/>
  <c r="Q292" i="8"/>
  <c r="J293" i="8"/>
  <c r="I293" i="8"/>
  <c r="R293" i="8"/>
  <c r="Q293" i="8"/>
  <c r="J294" i="8"/>
  <c r="I294" i="8"/>
  <c r="R294" i="8"/>
  <c r="Q294" i="8"/>
  <c r="D308" i="8"/>
  <c r="C308" i="8"/>
  <c r="L308" i="8"/>
  <c r="K308" i="8"/>
  <c r="T308" i="8"/>
  <c r="S308" i="8"/>
  <c r="D309" i="8"/>
  <c r="C309" i="8"/>
  <c r="L309" i="8"/>
  <c r="K309" i="8"/>
  <c r="T309" i="8"/>
  <c r="S309" i="8"/>
  <c r="D310" i="8"/>
  <c r="C310" i="8"/>
  <c r="L310" i="8"/>
  <c r="K310" i="8"/>
  <c r="T310" i="8"/>
  <c r="S310" i="8"/>
  <c r="D312" i="8"/>
  <c r="C312" i="8"/>
  <c r="L312" i="8"/>
  <c r="K312" i="8"/>
  <c r="T312" i="8"/>
  <c r="S312" i="8"/>
  <c r="D313" i="8"/>
  <c r="C313" i="8"/>
  <c r="L313" i="8"/>
  <c r="K313" i="8"/>
  <c r="T313" i="8"/>
  <c r="S313" i="8"/>
  <c r="D314" i="8"/>
  <c r="C314" i="8"/>
  <c r="L314" i="8"/>
  <c r="K314" i="8"/>
  <c r="T314" i="8"/>
  <c r="S314" i="8"/>
  <c r="D315" i="8"/>
  <c r="C315" i="8"/>
  <c r="L315" i="8"/>
  <c r="K315" i="8"/>
  <c r="T315" i="8"/>
  <c r="S315" i="8"/>
  <c r="D316" i="8"/>
  <c r="C316" i="8"/>
  <c r="L316" i="8"/>
  <c r="K316" i="8"/>
  <c r="T316" i="8"/>
  <c r="S316" i="8"/>
  <c r="D317" i="8"/>
  <c r="C317" i="8"/>
  <c r="L317" i="8"/>
  <c r="K317" i="8"/>
  <c r="T317" i="8"/>
  <c r="S317" i="8"/>
  <c r="D318" i="8"/>
  <c r="C318" i="8"/>
  <c r="L318" i="8"/>
  <c r="K318" i="8"/>
  <c r="T318" i="8"/>
  <c r="S318" i="8"/>
  <c r="D319" i="8"/>
  <c r="C319" i="8"/>
  <c r="L319" i="8"/>
  <c r="K319" i="8"/>
  <c r="T319" i="8"/>
  <c r="S319" i="8"/>
  <c r="D333" i="8"/>
  <c r="C333" i="8"/>
  <c r="L333" i="8"/>
  <c r="K333" i="8"/>
  <c r="T333" i="8"/>
  <c r="S333" i="8"/>
  <c r="D334" i="8"/>
  <c r="C334" i="8"/>
  <c r="L334" i="8"/>
  <c r="K334" i="8"/>
  <c r="T334" i="8"/>
  <c r="S334" i="8"/>
  <c r="D335" i="8"/>
  <c r="C335" i="8"/>
  <c r="L335" i="8"/>
  <c r="K335" i="8"/>
  <c r="T335" i="8"/>
  <c r="S335" i="8"/>
  <c r="D337" i="8"/>
  <c r="C337" i="8"/>
  <c r="L337" i="8"/>
  <c r="K337" i="8"/>
  <c r="T337" i="8"/>
  <c r="S337" i="8"/>
  <c r="D338" i="8"/>
  <c r="C338" i="8"/>
  <c r="L338" i="8"/>
  <c r="K338" i="8"/>
  <c r="T338" i="8"/>
  <c r="S338" i="8"/>
  <c r="D339" i="8"/>
  <c r="C339" i="8"/>
  <c r="L339" i="8"/>
  <c r="K339" i="8"/>
  <c r="T339" i="8"/>
  <c r="S339" i="8"/>
  <c r="D340" i="8"/>
  <c r="C340" i="8"/>
  <c r="L340" i="8"/>
  <c r="K340" i="8"/>
  <c r="T340" i="8"/>
  <c r="S340" i="8"/>
  <c r="D341" i="8"/>
  <c r="C341" i="8"/>
  <c r="L341" i="8"/>
  <c r="K341" i="8"/>
  <c r="T341" i="8"/>
  <c r="S341" i="8"/>
  <c r="N341" i="8"/>
  <c r="J342" i="8"/>
  <c r="I342" i="8"/>
  <c r="R342" i="8"/>
  <c r="Q342" i="8"/>
  <c r="J343" i="8"/>
  <c r="I343" i="8"/>
  <c r="R343" i="8"/>
  <c r="Q343" i="8"/>
  <c r="J344" i="8"/>
  <c r="I344" i="8"/>
  <c r="R344" i="8"/>
  <c r="Q344" i="8"/>
  <c r="J358" i="8"/>
  <c r="I358" i="8"/>
  <c r="R358" i="8"/>
  <c r="Q358" i="8"/>
  <c r="J359" i="8"/>
  <c r="I359" i="8"/>
  <c r="R359" i="8"/>
  <c r="Q359" i="8"/>
  <c r="J360" i="8"/>
  <c r="I360" i="8"/>
  <c r="R360" i="8"/>
  <c r="Q360" i="8"/>
  <c r="J362" i="8"/>
  <c r="I362" i="8"/>
  <c r="R362" i="8"/>
  <c r="Q362" i="8"/>
  <c r="J363" i="8"/>
  <c r="I363" i="8"/>
  <c r="R363" i="8"/>
  <c r="Q363" i="8"/>
  <c r="J364" i="8"/>
  <c r="I364" i="8"/>
  <c r="R364" i="8"/>
  <c r="Q364" i="8"/>
  <c r="J365" i="8"/>
  <c r="I365" i="8"/>
  <c r="R365" i="8"/>
  <c r="Q365" i="8"/>
  <c r="F366" i="8"/>
  <c r="E366" i="8"/>
  <c r="N366" i="8"/>
  <c r="M366" i="8"/>
  <c r="V366" i="8"/>
  <c r="U366" i="8"/>
  <c r="F367" i="8"/>
  <c r="E367" i="8"/>
  <c r="N367" i="8"/>
  <c r="M367" i="8"/>
  <c r="V367" i="8"/>
  <c r="U367" i="8"/>
  <c r="F368" i="8"/>
  <c r="E368" i="8"/>
  <c r="N368" i="8"/>
  <c r="M368" i="8"/>
  <c r="V368" i="8"/>
  <c r="U368" i="8"/>
  <c r="F369" i="8"/>
  <c r="E369" i="8"/>
  <c r="N369" i="8"/>
  <c r="M369" i="8"/>
  <c r="V369" i="8"/>
  <c r="U369" i="8"/>
  <c r="F383" i="8"/>
  <c r="E383" i="8"/>
  <c r="N383" i="8"/>
  <c r="M383" i="8"/>
  <c r="V383" i="8"/>
  <c r="U383" i="8"/>
  <c r="F384" i="8"/>
  <c r="E384" i="8"/>
  <c r="N384" i="8"/>
  <c r="M384" i="8"/>
  <c r="V384" i="8"/>
  <c r="U384" i="8"/>
  <c r="F385" i="8"/>
  <c r="E385" i="8"/>
  <c r="N385" i="8"/>
  <c r="M385" i="8"/>
  <c r="V385" i="8"/>
  <c r="U385" i="8"/>
  <c r="F387" i="8"/>
  <c r="E387" i="8"/>
  <c r="N387" i="8"/>
  <c r="M387" i="8"/>
  <c r="V387" i="8"/>
  <c r="U387" i="8"/>
  <c r="P388" i="8"/>
  <c r="O388" i="8"/>
  <c r="X388" i="8"/>
  <c r="W388" i="8"/>
  <c r="F389" i="8"/>
  <c r="E389" i="8"/>
  <c r="N389" i="8"/>
  <c r="M389" i="8"/>
  <c r="V389" i="8"/>
  <c r="U389" i="8"/>
  <c r="F390" i="8"/>
  <c r="E390" i="8"/>
  <c r="N390" i="8"/>
  <c r="M390" i="8"/>
  <c r="V390" i="8"/>
  <c r="U390" i="8"/>
  <c r="F391" i="8"/>
  <c r="E391" i="8"/>
  <c r="N391" i="8"/>
  <c r="M391" i="8"/>
  <c r="V391" i="8"/>
  <c r="U391" i="8"/>
  <c r="F392" i="8"/>
  <c r="E392" i="8"/>
  <c r="N392" i="8"/>
  <c r="M392" i="8"/>
  <c r="V392" i="8"/>
  <c r="U392" i="8"/>
  <c r="F393" i="8"/>
  <c r="E393" i="8"/>
  <c r="N393" i="8"/>
  <c r="M393" i="8"/>
  <c r="V393" i="8"/>
  <c r="U393" i="8"/>
  <c r="F394" i="8"/>
  <c r="E394" i="8"/>
  <c r="N394" i="8"/>
  <c r="M394" i="8"/>
  <c r="V394" i="8"/>
  <c r="U394" i="8"/>
  <c r="F408" i="8"/>
  <c r="E408" i="8"/>
  <c r="N408" i="8"/>
  <c r="M408" i="8"/>
  <c r="V408" i="8"/>
  <c r="U408" i="8"/>
  <c r="F409" i="8"/>
  <c r="E409" i="8"/>
  <c r="N409" i="8"/>
  <c r="M409" i="8"/>
  <c r="V409" i="8"/>
  <c r="U409" i="8"/>
  <c r="F410" i="8"/>
  <c r="E410" i="8"/>
  <c r="N410" i="8"/>
  <c r="M410" i="8"/>
  <c r="V410" i="8"/>
  <c r="U410" i="8"/>
  <c r="F412" i="8"/>
  <c r="E412" i="8"/>
  <c r="N412" i="8"/>
  <c r="M412" i="8"/>
  <c r="V412" i="8"/>
  <c r="U412" i="8"/>
  <c r="F413" i="8"/>
  <c r="E413" i="8"/>
  <c r="N413" i="8"/>
  <c r="M413" i="8"/>
  <c r="V413" i="8"/>
  <c r="U413" i="8"/>
  <c r="F414" i="8"/>
  <c r="E414" i="8"/>
  <c r="N414" i="8"/>
  <c r="M414" i="8"/>
  <c r="V414" i="8"/>
  <c r="U414" i="8"/>
  <c r="F415" i="8"/>
  <c r="E415" i="8"/>
  <c r="N415" i="8"/>
  <c r="M415" i="8"/>
  <c r="V415" i="8"/>
  <c r="U415" i="8"/>
  <c r="F416" i="8"/>
  <c r="E416" i="8"/>
  <c r="N416" i="8"/>
  <c r="M416" i="8"/>
  <c r="V416" i="8"/>
  <c r="U416" i="8"/>
  <c r="F417" i="8"/>
  <c r="E417" i="8"/>
  <c r="N417" i="8"/>
  <c r="M417" i="8"/>
  <c r="V417" i="8"/>
  <c r="U417" i="8"/>
  <c r="F418" i="8"/>
  <c r="E418" i="8"/>
  <c r="N418" i="8"/>
  <c r="M418" i="8"/>
  <c r="V418" i="8"/>
  <c r="U418" i="8"/>
  <c r="F419" i="8"/>
  <c r="E419" i="8"/>
  <c r="N419" i="8"/>
  <c r="M419" i="8"/>
  <c r="V419" i="8"/>
  <c r="U419" i="8"/>
  <c r="F108" i="11"/>
  <c r="E108" i="11"/>
  <c r="N108" i="11"/>
  <c r="M108" i="11"/>
  <c r="V108" i="11"/>
  <c r="U108" i="11"/>
  <c r="F109" i="11"/>
  <c r="E109" i="11"/>
  <c r="N109" i="11"/>
  <c r="M109" i="11"/>
  <c r="V109" i="11"/>
  <c r="U109" i="11"/>
  <c r="F110" i="11"/>
  <c r="E110" i="11"/>
  <c r="N110" i="11"/>
  <c r="M110" i="11"/>
  <c r="V110" i="11"/>
  <c r="U110" i="11"/>
  <c r="F112" i="11"/>
  <c r="E112" i="11"/>
  <c r="N112" i="11"/>
  <c r="M112" i="11"/>
  <c r="V112" i="11"/>
  <c r="U112" i="11"/>
  <c r="F113" i="11"/>
  <c r="E113" i="11"/>
  <c r="N113" i="11"/>
  <c r="M113" i="11"/>
  <c r="V113" i="11"/>
  <c r="U113" i="11"/>
  <c r="F114" i="11"/>
  <c r="E114" i="11"/>
  <c r="N114" i="11"/>
  <c r="M114" i="11"/>
  <c r="V114" i="11"/>
  <c r="U114" i="11"/>
  <c r="F115" i="11"/>
  <c r="E115" i="11"/>
  <c r="N115" i="11"/>
  <c r="M115" i="11"/>
  <c r="V115" i="11"/>
  <c r="U115" i="11"/>
  <c r="F116" i="11"/>
  <c r="E116" i="11"/>
  <c r="N116" i="11"/>
  <c r="M116" i="11"/>
  <c r="V116" i="11"/>
  <c r="U116" i="11"/>
  <c r="F117" i="11"/>
  <c r="E117" i="11"/>
  <c r="N117" i="11"/>
  <c r="M117" i="11"/>
  <c r="V117" i="11"/>
  <c r="U117" i="11"/>
  <c r="F118" i="11"/>
  <c r="E118" i="11"/>
  <c r="N118" i="11"/>
  <c r="M118" i="11"/>
  <c r="V118" i="11"/>
  <c r="U118" i="11"/>
  <c r="F119" i="11"/>
  <c r="E119" i="11"/>
  <c r="N119" i="11"/>
  <c r="M119" i="11"/>
  <c r="V119" i="11"/>
  <c r="U119" i="11"/>
  <c r="H133" i="11"/>
  <c r="G133" i="11"/>
  <c r="P133" i="11"/>
  <c r="O133" i="11"/>
  <c r="X133" i="11"/>
  <c r="W133" i="11"/>
  <c r="H134" i="11"/>
  <c r="G134" i="11"/>
  <c r="P134" i="11"/>
  <c r="O134" i="11"/>
  <c r="X134" i="11"/>
  <c r="W134" i="11"/>
  <c r="H135" i="11"/>
  <c r="G135" i="11"/>
  <c r="P135" i="11"/>
  <c r="O135" i="11"/>
  <c r="X135" i="11"/>
  <c r="W135" i="11"/>
  <c r="H137" i="11"/>
  <c r="G137" i="11"/>
  <c r="P137" i="11"/>
  <c r="O137" i="11"/>
  <c r="X137" i="11"/>
  <c r="W137" i="11"/>
  <c r="H138" i="11"/>
  <c r="G138" i="11"/>
  <c r="P138" i="11"/>
  <c r="O138" i="11"/>
  <c r="X138" i="11"/>
  <c r="W138" i="11"/>
  <c r="H139" i="11"/>
  <c r="G139" i="11"/>
  <c r="P139" i="11"/>
  <c r="O139" i="11"/>
  <c r="X139" i="11"/>
  <c r="W139" i="11"/>
  <c r="H140" i="11"/>
  <c r="G140" i="11"/>
  <c r="P140" i="11"/>
  <c r="O140" i="11"/>
  <c r="X140" i="11"/>
  <c r="W140" i="11"/>
  <c r="H141" i="11"/>
  <c r="G141" i="11"/>
  <c r="P141" i="11"/>
  <c r="O141" i="11"/>
  <c r="X141" i="11"/>
  <c r="W141" i="11"/>
  <c r="H142" i="11"/>
  <c r="G142" i="11"/>
  <c r="P142" i="11"/>
  <c r="O142" i="11"/>
  <c r="X142" i="11"/>
  <c r="W142" i="11"/>
  <c r="H143" i="11"/>
  <c r="G143" i="11"/>
  <c r="P143" i="11"/>
  <c r="O143" i="11"/>
  <c r="X143" i="11"/>
  <c r="W143" i="11"/>
  <c r="H144" i="11"/>
  <c r="G144" i="11"/>
  <c r="P144" i="11"/>
  <c r="O144" i="11"/>
  <c r="X144" i="11"/>
  <c r="W144" i="11"/>
  <c r="H158" i="11"/>
  <c r="G158" i="11"/>
  <c r="P158" i="11"/>
  <c r="O158" i="11"/>
  <c r="X158" i="11"/>
  <c r="W158" i="11"/>
  <c r="H159" i="11"/>
  <c r="G159" i="11"/>
  <c r="P159" i="11"/>
  <c r="O159" i="11"/>
  <c r="V159" i="11"/>
  <c r="D160" i="11"/>
  <c r="C160" i="11"/>
  <c r="L160" i="11"/>
  <c r="K160" i="11"/>
  <c r="T160" i="11"/>
  <c r="S160" i="11"/>
  <c r="N160" i="11"/>
  <c r="H162" i="11"/>
  <c r="G162" i="11"/>
  <c r="P162" i="11"/>
  <c r="O162" i="11"/>
  <c r="X162" i="11"/>
  <c r="W162" i="11"/>
  <c r="D163" i="11"/>
  <c r="C163" i="11"/>
  <c r="T163" i="11"/>
  <c r="S163" i="11"/>
  <c r="L163" i="11"/>
  <c r="H164" i="11"/>
  <c r="G164" i="11"/>
  <c r="P164" i="11"/>
  <c r="O164" i="11"/>
  <c r="X164" i="11"/>
  <c r="W164" i="11"/>
  <c r="D165" i="11"/>
  <c r="C165" i="11"/>
  <c r="L165" i="11"/>
  <c r="K165" i="11"/>
  <c r="T165" i="11"/>
  <c r="S165" i="11"/>
  <c r="D166" i="11"/>
  <c r="C166" i="11"/>
  <c r="L166" i="11"/>
  <c r="K166" i="11"/>
  <c r="T166" i="11"/>
  <c r="S166" i="11"/>
  <c r="D167" i="11"/>
  <c r="C167" i="11"/>
  <c r="L167" i="11"/>
  <c r="K167" i="11"/>
  <c r="T167" i="11"/>
  <c r="S167" i="11"/>
  <c r="D168" i="11"/>
  <c r="C168" i="11"/>
  <c r="L168" i="11"/>
  <c r="K168" i="11"/>
  <c r="T168" i="11"/>
  <c r="S168" i="11"/>
  <c r="D169" i="11"/>
  <c r="C169" i="11"/>
  <c r="L169" i="11"/>
  <c r="K169" i="11"/>
  <c r="T169" i="11"/>
  <c r="S169" i="11"/>
  <c r="D183" i="11"/>
  <c r="C183" i="11"/>
  <c r="L183" i="11"/>
  <c r="K183" i="11"/>
  <c r="T183" i="11"/>
  <c r="S183" i="11"/>
  <c r="D184" i="11"/>
  <c r="C184" i="11"/>
  <c r="L184" i="11"/>
  <c r="K184" i="11"/>
  <c r="T184" i="11"/>
  <c r="S184" i="11"/>
  <c r="D185" i="11"/>
  <c r="C185" i="11"/>
  <c r="L185" i="11"/>
  <c r="K185" i="11"/>
  <c r="T185" i="11"/>
  <c r="S185" i="11"/>
  <c r="D187" i="11"/>
  <c r="C187" i="11"/>
  <c r="L187" i="11"/>
  <c r="K187" i="11"/>
  <c r="T187" i="11"/>
  <c r="S187" i="11"/>
  <c r="D188" i="11"/>
  <c r="C188" i="11"/>
  <c r="L188" i="11"/>
  <c r="K188" i="11"/>
  <c r="T188" i="11"/>
  <c r="S188" i="11"/>
  <c r="D189" i="11"/>
  <c r="C189" i="11"/>
  <c r="L189" i="11"/>
  <c r="K189" i="11"/>
  <c r="T189" i="11"/>
  <c r="S189" i="11"/>
  <c r="D190" i="11"/>
  <c r="C190" i="11"/>
  <c r="L190" i="11"/>
  <c r="K190" i="11"/>
  <c r="T190" i="11"/>
  <c r="S190" i="11"/>
  <c r="D191" i="11"/>
  <c r="C191" i="11"/>
  <c r="L191" i="11"/>
  <c r="K191" i="11"/>
  <c r="T191" i="11"/>
  <c r="S191" i="11"/>
  <c r="D192" i="11"/>
  <c r="C192" i="11"/>
  <c r="L192" i="11"/>
  <c r="K192" i="11"/>
  <c r="T192" i="11"/>
  <c r="S192" i="11"/>
  <c r="D193" i="11"/>
  <c r="C193" i="11"/>
  <c r="L193" i="11"/>
  <c r="K193" i="11"/>
  <c r="T193" i="11"/>
  <c r="S193" i="11"/>
  <c r="D194" i="11"/>
  <c r="C194" i="11"/>
  <c r="L194" i="11"/>
  <c r="K194" i="11"/>
  <c r="T194" i="11"/>
  <c r="S194" i="11"/>
  <c r="D208" i="11"/>
  <c r="C208" i="11"/>
  <c r="L208" i="11"/>
  <c r="K208" i="11"/>
  <c r="T208" i="11"/>
  <c r="S208" i="11"/>
  <c r="D209" i="11"/>
  <c r="C209" i="11"/>
  <c r="L209" i="11"/>
  <c r="K209" i="11"/>
  <c r="T209" i="11"/>
  <c r="S209" i="11"/>
  <c r="H209" i="11"/>
  <c r="F210" i="11"/>
  <c r="E210" i="11"/>
  <c r="N210" i="11"/>
  <c r="M210" i="11"/>
  <c r="V210" i="11"/>
  <c r="U210" i="11"/>
  <c r="R210" i="11"/>
  <c r="D212" i="11"/>
  <c r="C212" i="11"/>
  <c r="L212" i="11"/>
  <c r="K212" i="11"/>
  <c r="T212" i="11"/>
  <c r="S212" i="11"/>
  <c r="H212" i="11"/>
  <c r="F213" i="11"/>
  <c r="E213" i="11"/>
  <c r="N213" i="11"/>
  <c r="M213" i="11"/>
  <c r="V213" i="11"/>
  <c r="U213" i="11"/>
  <c r="F214" i="11"/>
  <c r="E214" i="11"/>
  <c r="N214" i="11"/>
  <c r="M214" i="11"/>
  <c r="V214" i="11"/>
  <c r="U214" i="11"/>
  <c r="F215" i="11"/>
  <c r="E215" i="11"/>
  <c r="N215" i="11"/>
  <c r="M215" i="11"/>
  <c r="V215" i="11"/>
  <c r="U215" i="11"/>
  <c r="F216" i="11"/>
  <c r="E216" i="11"/>
  <c r="N216" i="11"/>
  <c r="M216" i="11"/>
  <c r="V216" i="11"/>
  <c r="U216" i="11"/>
  <c r="F217" i="11"/>
  <c r="E217" i="11"/>
  <c r="N217" i="11"/>
  <c r="M217" i="11"/>
  <c r="V217" i="11"/>
  <c r="U217" i="11"/>
  <c r="F218" i="11"/>
  <c r="E218" i="11"/>
  <c r="N218" i="11"/>
  <c r="M218" i="11"/>
  <c r="V218" i="11"/>
  <c r="U218" i="11"/>
  <c r="F219" i="11"/>
  <c r="E219" i="11"/>
  <c r="N219" i="11"/>
  <c r="M219" i="11"/>
  <c r="V219" i="11"/>
  <c r="U219" i="11"/>
  <c r="F233" i="11"/>
  <c r="E233" i="11"/>
  <c r="N233" i="11"/>
  <c r="M233" i="11"/>
  <c r="V233" i="11"/>
  <c r="U233" i="11"/>
  <c r="F234" i="11"/>
  <c r="E234" i="11"/>
  <c r="N234" i="11"/>
  <c r="M234" i="11"/>
  <c r="V234" i="11"/>
  <c r="U234" i="11"/>
  <c r="F235" i="11"/>
  <c r="E235" i="11"/>
  <c r="N235" i="11"/>
  <c r="M235" i="11"/>
  <c r="V235" i="11"/>
  <c r="U235" i="11"/>
  <c r="F237" i="11"/>
  <c r="E237" i="11"/>
  <c r="N237" i="11"/>
  <c r="M237" i="11"/>
  <c r="V237" i="11"/>
  <c r="U237" i="11"/>
  <c r="F238" i="11"/>
  <c r="E238" i="11"/>
  <c r="N238" i="11"/>
  <c r="M238" i="11"/>
  <c r="V238" i="11"/>
  <c r="U238" i="11"/>
  <c r="F239" i="11"/>
  <c r="E239" i="11"/>
  <c r="N239" i="11"/>
  <c r="M239" i="11"/>
  <c r="V239" i="11"/>
  <c r="U239" i="11"/>
  <c r="F240" i="11"/>
  <c r="E240" i="11"/>
  <c r="N240" i="11"/>
  <c r="M240" i="11"/>
  <c r="V240" i="11"/>
  <c r="U240" i="11"/>
  <c r="F241" i="11"/>
  <c r="E241" i="11"/>
  <c r="N241" i="11"/>
  <c r="M241" i="11"/>
  <c r="V241" i="11"/>
  <c r="U241" i="11"/>
  <c r="F242" i="11"/>
  <c r="E242" i="11"/>
  <c r="N242" i="11"/>
  <c r="M242" i="11"/>
  <c r="V242" i="11"/>
  <c r="U242" i="11"/>
  <c r="F243" i="11"/>
  <c r="E243" i="11"/>
  <c r="N243" i="11"/>
  <c r="M243" i="11"/>
  <c r="V243" i="11"/>
  <c r="U243" i="11"/>
  <c r="F244" i="11"/>
  <c r="E244" i="11"/>
  <c r="N244" i="11"/>
  <c r="M244" i="11"/>
  <c r="V244" i="11"/>
  <c r="U244" i="11"/>
  <c r="J258" i="11"/>
  <c r="I258" i="11"/>
  <c r="R258" i="11"/>
  <c r="Q258" i="11"/>
  <c r="J259" i="11"/>
  <c r="I259" i="11"/>
  <c r="R259" i="11"/>
  <c r="Q259" i="11"/>
  <c r="J260" i="11"/>
  <c r="I260" i="11"/>
  <c r="R260" i="11"/>
  <c r="Q260" i="11"/>
  <c r="J262" i="11"/>
  <c r="I262" i="11"/>
  <c r="R262" i="11"/>
  <c r="Q262" i="11"/>
  <c r="J263" i="11"/>
  <c r="I263" i="11"/>
  <c r="R263" i="11"/>
  <c r="Q263" i="11"/>
  <c r="J264" i="11"/>
  <c r="I264" i="11"/>
  <c r="R264" i="11"/>
  <c r="Q264" i="11"/>
  <c r="J265" i="11"/>
  <c r="I265" i="11"/>
  <c r="R265" i="11"/>
  <c r="Q265" i="11"/>
  <c r="J266" i="11"/>
  <c r="I266" i="11"/>
  <c r="R266" i="11"/>
  <c r="Q266" i="11"/>
  <c r="J267" i="11"/>
  <c r="I267" i="11"/>
  <c r="R267" i="11"/>
  <c r="Q267" i="11"/>
  <c r="J268" i="11"/>
  <c r="I268" i="11"/>
  <c r="R268" i="11"/>
  <c r="Q268" i="11"/>
  <c r="J269" i="11"/>
  <c r="I269" i="11"/>
  <c r="R269" i="11"/>
  <c r="Q269" i="11"/>
  <c r="J283" i="11"/>
  <c r="I283" i="11"/>
  <c r="R283" i="11"/>
  <c r="Q283" i="11"/>
  <c r="J284" i="11"/>
  <c r="I284" i="11"/>
  <c r="R284" i="11"/>
  <c r="Q284" i="11"/>
  <c r="J285" i="11"/>
  <c r="I285" i="11"/>
  <c r="R285" i="11"/>
  <c r="Q285" i="11"/>
  <c r="J287" i="11"/>
  <c r="I287" i="11"/>
  <c r="R287" i="11"/>
  <c r="Q287" i="11"/>
  <c r="J288" i="11"/>
  <c r="I288" i="11"/>
  <c r="R288" i="11"/>
  <c r="Q288" i="11"/>
  <c r="J289" i="11"/>
  <c r="I289" i="11"/>
  <c r="R289" i="11"/>
  <c r="Q289" i="11"/>
  <c r="J290" i="11"/>
  <c r="I290" i="11"/>
  <c r="R290" i="11"/>
  <c r="Q290" i="11"/>
  <c r="J291" i="11"/>
  <c r="I291" i="11"/>
  <c r="R291" i="11"/>
  <c r="Q291" i="11"/>
  <c r="J292" i="11"/>
  <c r="I292" i="11"/>
  <c r="R292" i="11"/>
  <c r="Q292" i="11"/>
  <c r="J293" i="11"/>
  <c r="I293" i="11"/>
  <c r="R293" i="11"/>
  <c r="Q293" i="11"/>
  <c r="F294" i="11"/>
  <c r="E294" i="11"/>
  <c r="N294" i="11"/>
  <c r="M294" i="11"/>
  <c r="V294" i="11"/>
  <c r="U294" i="11"/>
  <c r="F308" i="11"/>
  <c r="E308" i="11"/>
  <c r="N308" i="11"/>
  <c r="M308" i="11"/>
  <c r="V308" i="11"/>
  <c r="U308" i="11"/>
  <c r="F309" i="11"/>
  <c r="E309" i="11"/>
  <c r="N309" i="11"/>
  <c r="M309" i="11"/>
  <c r="V309" i="11"/>
  <c r="U309" i="11"/>
  <c r="F310" i="11"/>
  <c r="E310" i="11"/>
  <c r="N310" i="11"/>
  <c r="M310" i="11"/>
  <c r="V310" i="11"/>
  <c r="U310" i="11"/>
  <c r="F312" i="11"/>
  <c r="E312" i="11"/>
  <c r="N312" i="11"/>
  <c r="M312" i="11"/>
  <c r="V312" i="11"/>
  <c r="U312" i="11"/>
  <c r="F313" i="11"/>
  <c r="E313" i="11"/>
  <c r="N313" i="11"/>
  <c r="M313" i="11"/>
  <c r="V313" i="11"/>
  <c r="U313" i="11"/>
  <c r="F314" i="11"/>
  <c r="E314" i="11"/>
  <c r="N314" i="11"/>
  <c r="M314" i="11"/>
  <c r="V314" i="11"/>
  <c r="U314" i="11"/>
  <c r="F315" i="11"/>
  <c r="E315" i="11"/>
  <c r="N315" i="11"/>
  <c r="M315" i="11"/>
  <c r="V315" i="11"/>
  <c r="U315" i="11"/>
  <c r="F316" i="11"/>
  <c r="E316" i="11"/>
  <c r="N316" i="11"/>
  <c r="M316" i="11"/>
  <c r="V316" i="11"/>
  <c r="U316" i="11"/>
  <c r="F317" i="11"/>
  <c r="E317" i="11"/>
  <c r="N317" i="11"/>
  <c r="M317" i="11"/>
  <c r="V317" i="11"/>
  <c r="U317" i="11"/>
  <c r="F318" i="11"/>
  <c r="E318" i="11"/>
  <c r="N318" i="11"/>
  <c r="M318" i="11"/>
  <c r="V318" i="11"/>
  <c r="U318" i="11"/>
  <c r="F319" i="11"/>
  <c r="E319" i="11"/>
  <c r="N319" i="11"/>
  <c r="M319" i="11"/>
  <c r="V319" i="11"/>
  <c r="U319" i="11"/>
  <c r="F333" i="11"/>
  <c r="E333" i="11"/>
  <c r="N333" i="11"/>
  <c r="M333" i="11"/>
  <c r="V333" i="11"/>
  <c r="U333" i="11"/>
  <c r="F334" i="11"/>
  <c r="E334" i="11"/>
  <c r="N334" i="11"/>
  <c r="M334" i="11"/>
  <c r="V334" i="11"/>
  <c r="U334" i="11"/>
  <c r="F335" i="11"/>
  <c r="E335" i="11"/>
  <c r="N335" i="11"/>
  <c r="M335" i="11"/>
  <c r="V335" i="11"/>
  <c r="U335" i="11"/>
  <c r="F337" i="11"/>
  <c r="E337" i="11"/>
  <c r="V337" i="11"/>
  <c r="J339" i="11"/>
  <c r="I339" i="11"/>
  <c r="R339" i="11"/>
  <c r="Q339" i="11"/>
  <c r="F340" i="11"/>
  <c r="E340" i="11"/>
  <c r="N340" i="11"/>
  <c r="M340" i="11"/>
  <c r="V340" i="11"/>
  <c r="U340" i="11"/>
  <c r="F341" i="11"/>
  <c r="E341" i="11"/>
  <c r="N341" i="11"/>
  <c r="M341" i="11"/>
  <c r="V341" i="11"/>
  <c r="U341" i="11"/>
  <c r="F342" i="11"/>
  <c r="E342" i="11"/>
  <c r="N342" i="11"/>
  <c r="M342" i="11"/>
  <c r="V342" i="11"/>
  <c r="U342" i="11"/>
  <c r="F343" i="11"/>
  <c r="E343" i="11"/>
  <c r="N343" i="11"/>
  <c r="M343" i="11"/>
  <c r="V343" i="11"/>
  <c r="U343" i="11"/>
  <c r="F344" i="11"/>
  <c r="E344" i="11"/>
  <c r="N344" i="11"/>
  <c r="M344" i="11"/>
  <c r="V344" i="11"/>
  <c r="U344" i="11"/>
  <c r="F358" i="11"/>
  <c r="E358" i="11"/>
  <c r="N358" i="11"/>
  <c r="M358" i="11"/>
  <c r="V358" i="11"/>
  <c r="U358" i="11"/>
  <c r="F359" i="11"/>
  <c r="E359" i="11"/>
  <c r="N359" i="11"/>
  <c r="M359" i="11"/>
  <c r="V359" i="11"/>
  <c r="U359" i="11"/>
  <c r="F360" i="11"/>
  <c r="E360" i="11"/>
  <c r="N360" i="11"/>
  <c r="M360" i="11"/>
  <c r="V360" i="11"/>
  <c r="U360" i="11"/>
  <c r="F362" i="11"/>
  <c r="E362" i="11"/>
  <c r="N362" i="11"/>
  <c r="M362" i="11"/>
  <c r="V362" i="11"/>
  <c r="U362" i="11"/>
  <c r="F363" i="11"/>
  <c r="E363" i="11"/>
  <c r="N363" i="11"/>
  <c r="M363" i="11"/>
  <c r="V363" i="11"/>
  <c r="U363" i="11"/>
  <c r="L363" i="11"/>
  <c r="H365" i="11"/>
  <c r="G365" i="11"/>
  <c r="P365" i="11"/>
  <c r="O365" i="11"/>
  <c r="X365" i="11"/>
  <c r="W365" i="11"/>
  <c r="H366" i="11"/>
  <c r="G366" i="11"/>
  <c r="P366" i="11"/>
  <c r="O366" i="11"/>
  <c r="X366" i="11"/>
  <c r="W366" i="11"/>
  <c r="H367" i="11"/>
  <c r="G367" i="11"/>
  <c r="P367" i="11"/>
  <c r="O367" i="11"/>
  <c r="X367" i="11"/>
  <c r="W367" i="11"/>
  <c r="H368" i="11"/>
  <c r="G368" i="11"/>
  <c r="P368" i="11"/>
  <c r="O368" i="11"/>
  <c r="X368" i="11"/>
  <c r="W368" i="11"/>
  <c r="H369" i="11"/>
  <c r="G369" i="11"/>
  <c r="P369" i="11"/>
  <c r="O369" i="11"/>
  <c r="X369" i="11"/>
  <c r="W369" i="11"/>
  <c r="H383" i="11"/>
  <c r="G383" i="11"/>
  <c r="P383" i="11"/>
  <c r="O383" i="11"/>
  <c r="X383" i="11"/>
  <c r="W383" i="11"/>
  <c r="H384" i="11"/>
  <c r="G384" i="11"/>
  <c r="P384" i="11"/>
  <c r="O384" i="11"/>
  <c r="X384" i="11"/>
  <c r="W384" i="11"/>
  <c r="H385" i="11"/>
  <c r="G385" i="11"/>
  <c r="P385" i="11"/>
  <c r="O385" i="11"/>
  <c r="X385" i="11"/>
  <c r="W385" i="11"/>
  <c r="H387" i="11"/>
  <c r="G387" i="11"/>
  <c r="P387" i="11"/>
  <c r="O387" i="11"/>
  <c r="X387" i="11"/>
  <c r="W387" i="11"/>
  <c r="H388" i="11"/>
  <c r="G388" i="11"/>
  <c r="P388" i="11"/>
  <c r="O388" i="11"/>
  <c r="X388" i="11"/>
  <c r="W388" i="11"/>
  <c r="H389" i="11"/>
  <c r="G389" i="11"/>
  <c r="P389" i="11"/>
  <c r="O389" i="11"/>
  <c r="X389" i="11"/>
  <c r="W389" i="11"/>
  <c r="H390" i="11"/>
  <c r="G390" i="11"/>
  <c r="P390" i="11"/>
  <c r="O390" i="11"/>
  <c r="X390" i="11"/>
  <c r="W390" i="11"/>
  <c r="H391" i="11"/>
  <c r="G391" i="11"/>
  <c r="P391" i="11"/>
  <c r="O391" i="11"/>
  <c r="X391" i="11"/>
  <c r="W391" i="11"/>
  <c r="H392" i="11"/>
  <c r="G392" i="11"/>
  <c r="P392" i="11"/>
  <c r="O392" i="11"/>
  <c r="X392" i="11"/>
  <c r="W392" i="11"/>
  <c r="H393" i="11"/>
  <c r="G393" i="11"/>
  <c r="P393" i="11"/>
  <c r="O393" i="11"/>
  <c r="X393" i="11"/>
  <c r="W393" i="11"/>
  <c r="H394" i="11"/>
  <c r="G394" i="11"/>
  <c r="P394" i="11"/>
  <c r="O394" i="11"/>
  <c r="X394" i="11"/>
  <c r="W394" i="11"/>
  <c r="H408" i="11"/>
  <c r="G408" i="11"/>
  <c r="P408" i="11"/>
  <c r="O408" i="11"/>
  <c r="X408" i="11"/>
  <c r="W408" i="11"/>
  <c r="H409" i="11"/>
  <c r="G409" i="11"/>
  <c r="P409" i="11"/>
  <c r="O409" i="11"/>
  <c r="X409" i="11"/>
  <c r="W409" i="11"/>
  <c r="H410" i="11"/>
  <c r="G410" i="11"/>
  <c r="P410" i="11"/>
  <c r="O410" i="11"/>
  <c r="X410" i="11"/>
  <c r="W410" i="11"/>
  <c r="H412" i="11"/>
  <c r="G412" i="11"/>
  <c r="P412" i="11"/>
  <c r="O412" i="11"/>
  <c r="X412" i="11"/>
  <c r="W412" i="11"/>
  <c r="H413" i="11"/>
  <c r="G413" i="11"/>
  <c r="P413" i="11"/>
  <c r="O413" i="11"/>
  <c r="X413" i="11"/>
  <c r="W413" i="11"/>
  <c r="H414" i="11"/>
  <c r="G414" i="11"/>
  <c r="P414" i="11"/>
  <c r="O414" i="11"/>
  <c r="X414" i="11"/>
  <c r="W414" i="11"/>
  <c r="H415" i="11"/>
  <c r="G415" i="11"/>
  <c r="P415" i="11"/>
  <c r="O415" i="11"/>
  <c r="X415" i="11"/>
  <c r="W415" i="11"/>
  <c r="H416" i="11"/>
  <c r="G416" i="11"/>
  <c r="P416" i="11"/>
  <c r="O416" i="11"/>
  <c r="X416" i="11"/>
  <c r="W416" i="11"/>
  <c r="H417" i="11"/>
  <c r="G417" i="11"/>
  <c r="P417" i="11"/>
  <c r="O417" i="11"/>
  <c r="X417" i="11"/>
  <c r="W417" i="11"/>
  <c r="H418" i="11"/>
  <c r="G418" i="11"/>
  <c r="P418" i="11"/>
  <c r="O418" i="11"/>
  <c r="X418" i="11"/>
  <c r="W418" i="11"/>
  <c r="H419" i="11"/>
  <c r="G419" i="11"/>
  <c r="P419" i="11"/>
  <c r="O419" i="11"/>
  <c r="X419" i="11"/>
  <c r="W419" i="11"/>
  <c r="L108" i="19"/>
  <c r="K108" i="19"/>
  <c r="T108" i="19"/>
  <c r="S108" i="19"/>
  <c r="D109" i="19"/>
  <c r="C109" i="19"/>
  <c r="L109" i="19"/>
  <c r="K109" i="19"/>
  <c r="T109" i="19"/>
  <c r="S109" i="19"/>
  <c r="D110" i="19"/>
  <c r="C110" i="19"/>
  <c r="L110" i="19"/>
  <c r="K110" i="19"/>
  <c r="T110" i="19"/>
  <c r="S110" i="19"/>
  <c r="D112" i="19"/>
  <c r="C112" i="19"/>
  <c r="L112" i="19"/>
  <c r="K112" i="19"/>
  <c r="T112" i="19"/>
  <c r="S112" i="19"/>
  <c r="D113" i="19"/>
  <c r="C113" i="19"/>
  <c r="L113" i="19"/>
  <c r="K113" i="19"/>
  <c r="T113" i="19"/>
  <c r="S113" i="19"/>
  <c r="D114" i="19"/>
  <c r="C114" i="19"/>
  <c r="L114" i="19"/>
  <c r="K114" i="19"/>
  <c r="T114" i="19"/>
  <c r="S114" i="19"/>
  <c r="D115" i="19"/>
  <c r="C115" i="19"/>
  <c r="L115" i="19"/>
  <c r="K115" i="19"/>
  <c r="T115" i="19"/>
  <c r="S115" i="19"/>
  <c r="D116" i="19"/>
  <c r="C116" i="19"/>
  <c r="L116" i="19"/>
  <c r="K116" i="19"/>
  <c r="T116" i="19"/>
  <c r="S116" i="19"/>
  <c r="D117" i="19"/>
  <c r="C117" i="19"/>
  <c r="L117" i="19"/>
  <c r="K117" i="19"/>
  <c r="T117" i="19"/>
  <c r="S117" i="19"/>
  <c r="D118" i="19"/>
  <c r="C118" i="19"/>
  <c r="L118" i="19"/>
  <c r="K118" i="19"/>
  <c r="T118" i="19"/>
  <c r="S118" i="19"/>
  <c r="D119" i="19"/>
  <c r="C119" i="19"/>
  <c r="L119" i="19"/>
  <c r="K119" i="19"/>
  <c r="T119" i="19"/>
  <c r="S119" i="19"/>
  <c r="D133" i="19"/>
  <c r="C133" i="19"/>
  <c r="L133" i="19"/>
  <c r="K133" i="19"/>
  <c r="T133" i="19"/>
  <c r="S133" i="19"/>
  <c r="D134" i="19"/>
  <c r="C134" i="19"/>
  <c r="L134" i="19"/>
  <c r="K134" i="19"/>
  <c r="T134" i="19"/>
  <c r="S134" i="19"/>
  <c r="D135" i="19"/>
  <c r="C135" i="19"/>
  <c r="L135" i="19"/>
  <c r="K135" i="19"/>
  <c r="T135" i="19"/>
  <c r="S135" i="19"/>
  <c r="D137" i="19"/>
  <c r="C137" i="19"/>
  <c r="L137" i="19"/>
  <c r="K137" i="19"/>
  <c r="T137" i="19"/>
  <c r="S137" i="19"/>
  <c r="D138" i="19"/>
  <c r="C138" i="19"/>
  <c r="L138" i="19"/>
  <c r="K138" i="19"/>
  <c r="T138" i="19"/>
  <c r="S138" i="19"/>
  <c r="D139" i="19"/>
  <c r="C139" i="19"/>
  <c r="L139" i="19"/>
  <c r="K139" i="19"/>
  <c r="T139" i="19"/>
  <c r="S139" i="19"/>
  <c r="D140" i="19"/>
  <c r="C140" i="19"/>
  <c r="L140" i="19"/>
  <c r="K140" i="19"/>
  <c r="T140" i="19"/>
  <c r="S140" i="19"/>
  <c r="D141" i="19"/>
  <c r="C141" i="19"/>
  <c r="L141" i="19"/>
  <c r="K141" i="19"/>
  <c r="T141" i="19"/>
  <c r="S141" i="19"/>
  <c r="D142" i="19"/>
  <c r="C142" i="19"/>
  <c r="L142" i="19"/>
  <c r="K142" i="19"/>
  <c r="T142" i="19"/>
  <c r="S142" i="19"/>
  <c r="D143" i="19"/>
  <c r="C143" i="19"/>
  <c r="L143" i="19"/>
  <c r="K143" i="19"/>
  <c r="T143" i="19"/>
  <c r="S143" i="19"/>
  <c r="D144" i="19"/>
  <c r="C144" i="19"/>
  <c r="L144" i="19"/>
  <c r="K144" i="19"/>
  <c r="T144" i="19"/>
  <c r="S144" i="19"/>
  <c r="D158" i="19"/>
  <c r="C158" i="19"/>
  <c r="L158" i="19"/>
  <c r="K158" i="19"/>
  <c r="T158" i="19"/>
  <c r="S158" i="19"/>
  <c r="D159" i="19"/>
  <c r="C159" i="19"/>
  <c r="L159" i="19"/>
  <c r="K159" i="19"/>
  <c r="T159" i="19"/>
  <c r="S159" i="19"/>
  <c r="D160" i="19"/>
  <c r="C160" i="19"/>
  <c r="L160" i="19"/>
  <c r="K160" i="19"/>
  <c r="T160" i="19"/>
  <c r="S160" i="19"/>
  <c r="D162" i="19"/>
  <c r="C162" i="19"/>
  <c r="L162" i="19"/>
  <c r="K162" i="19"/>
  <c r="T162" i="19"/>
  <c r="S162" i="19"/>
  <c r="D163" i="19"/>
  <c r="C163" i="19"/>
  <c r="L163" i="19"/>
  <c r="K163" i="19"/>
  <c r="T163" i="19"/>
  <c r="S163" i="19"/>
  <c r="D164" i="19"/>
  <c r="C164" i="19"/>
  <c r="L164" i="19"/>
  <c r="K164" i="19"/>
  <c r="T164" i="19"/>
  <c r="S164" i="19"/>
  <c r="D165" i="19"/>
  <c r="C165" i="19"/>
  <c r="L165" i="19"/>
  <c r="K165" i="19"/>
  <c r="T165" i="19"/>
  <c r="S165" i="19"/>
  <c r="D166" i="19"/>
  <c r="C166" i="19"/>
  <c r="L166" i="19"/>
  <c r="K166" i="19"/>
  <c r="T166" i="19"/>
  <c r="S166" i="19"/>
  <c r="D167" i="19"/>
  <c r="C167" i="19"/>
  <c r="L167" i="19"/>
  <c r="K167" i="19"/>
  <c r="T167" i="19"/>
  <c r="S167" i="19"/>
  <c r="D168" i="19"/>
  <c r="C168" i="19"/>
  <c r="L168" i="19"/>
  <c r="K168" i="19"/>
  <c r="T168" i="19"/>
  <c r="S168" i="19"/>
  <c r="D169" i="19"/>
  <c r="C169" i="19"/>
  <c r="L169" i="19"/>
  <c r="K169" i="19"/>
  <c r="T169" i="19"/>
  <c r="S169" i="19"/>
  <c r="D183" i="19"/>
  <c r="C183" i="19"/>
  <c r="L183" i="19"/>
  <c r="K183" i="19"/>
  <c r="T183" i="19"/>
  <c r="S183" i="19"/>
  <c r="D184" i="19"/>
  <c r="C184" i="19"/>
  <c r="L184" i="19"/>
  <c r="K184" i="19"/>
  <c r="T184" i="19"/>
  <c r="S184" i="19"/>
  <c r="D185" i="19"/>
  <c r="C185" i="19"/>
  <c r="L185" i="19"/>
  <c r="K185" i="19"/>
  <c r="T185" i="19"/>
  <c r="S185" i="19"/>
  <c r="D187" i="19"/>
  <c r="C187" i="19"/>
  <c r="H187" i="19"/>
  <c r="F188" i="19"/>
  <c r="E188" i="19"/>
  <c r="N188" i="19"/>
  <c r="M188" i="19"/>
  <c r="V188" i="19"/>
  <c r="U188" i="19"/>
  <c r="T188" i="19"/>
  <c r="H189" i="19"/>
  <c r="G189" i="19"/>
  <c r="P189" i="19"/>
  <c r="O189" i="19"/>
  <c r="J190" i="19"/>
  <c r="I190" i="19"/>
  <c r="D191" i="19"/>
  <c r="C191" i="19"/>
  <c r="L191" i="19"/>
  <c r="K191" i="19"/>
  <c r="T191" i="19"/>
  <c r="S191" i="19"/>
  <c r="D192" i="19"/>
  <c r="C192" i="19"/>
  <c r="L192" i="19"/>
  <c r="K192" i="19"/>
  <c r="T192" i="19"/>
  <c r="S192" i="19"/>
  <c r="D193" i="19"/>
  <c r="C193" i="19"/>
  <c r="L193" i="19"/>
  <c r="K193" i="19"/>
  <c r="T193" i="19"/>
  <c r="S193" i="19"/>
  <c r="D194" i="19"/>
  <c r="C194" i="19"/>
  <c r="L194" i="19"/>
  <c r="K194" i="19"/>
  <c r="T194" i="19"/>
  <c r="S194" i="19"/>
  <c r="D208" i="19"/>
  <c r="C208" i="19"/>
  <c r="L208" i="19"/>
  <c r="K208" i="19"/>
  <c r="T208" i="19"/>
  <c r="S208" i="19"/>
  <c r="D209" i="19"/>
  <c r="C209" i="19"/>
  <c r="L209" i="19"/>
  <c r="K209" i="19"/>
  <c r="T209" i="19"/>
  <c r="S209" i="19"/>
  <c r="D210" i="19"/>
  <c r="C210" i="19"/>
  <c r="L210" i="19"/>
  <c r="K210" i="19"/>
  <c r="T210" i="19"/>
  <c r="S210" i="19"/>
  <c r="D212" i="19"/>
  <c r="C212" i="19"/>
  <c r="L212" i="19"/>
  <c r="K212" i="19"/>
  <c r="T212" i="19"/>
  <c r="S212" i="19"/>
  <c r="D213" i="19"/>
  <c r="C213" i="19"/>
  <c r="L213" i="19"/>
  <c r="K213" i="19"/>
  <c r="T213" i="19"/>
  <c r="S213" i="19"/>
  <c r="D214" i="19"/>
  <c r="C214" i="19"/>
  <c r="L214" i="19"/>
  <c r="K214" i="19"/>
  <c r="T214" i="19"/>
  <c r="S214" i="19"/>
  <c r="D215" i="19"/>
  <c r="C215" i="19"/>
  <c r="L215" i="19"/>
  <c r="K215" i="19"/>
  <c r="T215" i="19"/>
  <c r="S215" i="19"/>
  <c r="D216" i="19"/>
  <c r="C216" i="19"/>
  <c r="L216" i="19"/>
  <c r="K216" i="19"/>
  <c r="T216" i="19"/>
  <c r="S216" i="19"/>
  <c r="D217" i="19"/>
  <c r="C217" i="19"/>
  <c r="L217" i="19"/>
  <c r="K217" i="19"/>
  <c r="T217" i="19"/>
  <c r="S217" i="19"/>
  <c r="D218" i="19"/>
  <c r="C218" i="19"/>
  <c r="L218" i="19"/>
  <c r="K218" i="19"/>
  <c r="T218" i="19"/>
  <c r="S218" i="19"/>
  <c r="D219" i="19"/>
  <c r="C219" i="19"/>
  <c r="L219" i="19"/>
  <c r="K219" i="19"/>
  <c r="T219" i="19"/>
  <c r="S219" i="19"/>
  <c r="D233" i="19"/>
  <c r="C233" i="19"/>
  <c r="L233" i="19"/>
  <c r="K233" i="19"/>
  <c r="T233" i="19"/>
  <c r="S233" i="19"/>
  <c r="D234" i="19"/>
  <c r="C234" i="19"/>
  <c r="L234" i="19"/>
  <c r="K234" i="19"/>
  <c r="T234" i="19"/>
  <c r="S234" i="19"/>
  <c r="D235" i="19"/>
  <c r="C235" i="19"/>
  <c r="L235" i="19"/>
  <c r="K235" i="19"/>
  <c r="T235" i="19"/>
  <c r="S235" i="19"/>
  <c r="V235" i="19"/>
  <c r="N237" i="19"/>
  <c r="H238" i="19"/>
  <c r="G238" i="19"/>
  <c r="P238" i="19"/>
  <c r="O238" i="19"/>
  <c r="X238" i="19"/>
  <c r="W238" i="19"/>
  <c r="H239" i="19"/>
  <c r="G239" i="19"/>
  <c r="P239" i="19"/>
  <c r="O239" i="19"/>
  <c r="X239" i="19"/>
  <c r="W239" i="19"/>
  <c r="H240" i="19"/>
  <c r="G240" i="19"/>
  <c r="P240" i="19"/>
  <c r="O240" i="19"/>
  <c r="X240" i="19"/>
  <c r="W240" i="19"/>
  <c r="H241" i="19"/>
  <c r="G241" i="19"/>
  <c r="P241" i="19"/>
  <c r="O241" i="19"/>
  <c r="X241" i="19"/>
  <c r="W241" i="19"/>
  <c r="H242" i="19"/>
  <c r="G242" i="19"/>
  <c r="P242" i="19"/>
  <c r="O242" i="19"/>
  <c r="X242" i="19"/>
  <c r="W242" i="19"/>
  <c r="H243" i="19"/>
  <c r="G243" i="19"/>
  <c r="P243" i="19"/>
  <c r="O243" i="19"/>
  <c r="X243" i="19"/>
  <c r="W243" i="19"/>
  <c r="H244" i="19"/>
  <c r="G244" i="19"/>
  <c r="P244" i="19"/>
  <c r="O244" i="19"/>
  <c r="X244" i="19"/>
  <c r="W244" i="19"/>
  <c r="H258" i="19"/>
  <c r="G258" i="19"/>
  <c r="P258" i="19"/>
  <c r="O258" i="19"/>
  <c r="X258" i="19"/>
  <c r="W258" i="19"/>
  <c r="H259" i="19"/>
  <c r="G259" i="19"/>
  <c r="P259" i="19"/>
  <c r="O259" i="19"/>
  <c r="X259" i="19"/>
  <c r="W259" i="19"/>
  <c r="H260" i="19"/>
  <c r="G260" i="19"/>
  <c r="P260" i="19"/>
  <c r="O260" i="19"/>
  <c r="X260" i="19"/>
  <c r="W260" i="19"/>
  <c r="H262" i="19"/>
  <c r="G262" i="19"/>
  <c r="P262" i="19"/>
  <c r="O262" i="19"/>
  <c r="X262" i="19"/>
  <c r="W262" i="19"/>
  <c r="H263" i="19"/>
  <c r="G263" i="19"/>
  <c r="P263" i="19"/>
  <c r="O263" i="19"/>
  <c r="X263" i="19"/>
  <c r="W263" i="19"/>
  <c r="H264" i="19"/>
  <c r="G264" i="19"/>
  <c r="P264" i="19"/>
  <c r="O264" i="19"/>
  <c r="X264" i="19"/>
  <c r="W264" i="19"/>
  <c r="H265" i="19"/>
  <c r="G265" i="19"/>
  <c r="P265" i="19"/>
  <c r="O265" i="19"/>
  <c r="X265" i="19"/>
  <c r="W265" i="19"/>
  <c r="H266" i="19"/>
  <c r="G266" i="19"/>
  <c r="P266" i="19"/>
  <c r="O266" i="19"/>
  <c r="X266" i="19"/>
  <c r="W266" i="19"/>
  <c r="H267" i="19"/>
  <c r="G267" i="19"/>
  <c r="P267" i="19"/>
  <c r="O267" i="19"/>
  <c r="X267" i="19"/>
  <c r="W267" i="19"/>
  <c r="H268" i="19"/>
  <c r="G268" i="19"/>
  <c r="P268" i="19"/>
  <c r="O268" i="19"/>
  <c r="X268" i="19"/>
  <c r="W268" i="19"/>
  <c r="H269" i="19"/>
  <c r="G269" i="19"/>
  <c r="P269" i="19"/>
  <c r="O269" i="19"/>
  <c r="X269" i="19"/>
  <c r="W269" i="19"/>
  <c r="H283" i="19"/>
  <c r="G283" i="19"/>
  <c r="P283" i="19"/>
  <c r="O283" i="19"/>
  <c r="X283" i="19"/>
  <c r="W283" i="19"/>
  <c r="H284" i="19"/>
  <c r="G284" i="19"/>
  <c r="P284" i="19"/>
  <c r="O284" i="19"/>
  <c r="X284" i="19"/>
  <c r="W284" i="19"/>
  <c r="H285" i="19"/>
  <c r="G285" i="19"/>
  <c r="P285" i="19"/>
  <c r="O285" i="19"/>
  <c r="X285" i="19"/>
  <c r="W285" i="19"/>
  <c r="H287" i="19"/>
  <c r="G287" i="19"/>
  <c r="P287" i="19"/>
  <c r="O287" i="19"/>
  <c r="X287" i="19"/>
  <c r="W287" i="19"/>
  <c r="H288" i="19"/>
  <c r="G288" i="19"/>
  <c r="P288" i="19"/>
  <c r="O288" i="19"/>
  <c r="X288" i="19"/>
  <c r="W288" i="19"/>
  <c r="H289" i="19"/>
  <c r="G289" i="19"/>
  <c r="P289" i="19"/>
  <c r="O289" i="19"/>
  <c r="X289" i="19"/>
  <c r="W289" i="19"/>
  <c r="H290" i="19"/>
  <c r="G290" i="19"/>
  <c r="P290" i="19"/>
  <c r="O290" i="19"/>
  <c r="X290" i="19"/>
  <c r="W290" i="19"/>
  <c r="H291" i="19"/>
  <c r="G291" i="19"/>
  <c r="P291" i="19"/>
  <c r="O291" i="19"/>
  <c r="X291" i="19"/>
  <c r="W291" i="19"/>
  <c r="H292" i="19"/>
  <c r="G292" i="19"/>
  <c r="P292" i="19"/>
  <c r="O292" i="19"/>
  <c r="X292" i="19"/>
  <c r="W292" i="19"/>
  <c r="H293" i="19"/>
  <c r="G293" i="19"/>
  <c r="P293" i="19"/>
  <c r="O293" i="19"/>
  <c r="X293" i="19"/>
  <c r="W293" i="19"/>
  <c r="H294" i="19"/>
  <c r="G294" i="19"/>
  <c r="P294" i="19"/>
  <c r="O294" i="19"/>
  <c r="X294" i="19"/>
  <c r="W294" i="19"/>
  <c r="H308" i="19"/>
  <c r="G308" i="19"/>
  <c r="P308" i="19"/>
  <c r="O308" i="19"/>
  <c r="X308" i="19"/>
  <c r="W308" i="19"/>
  <c r="H309" i="19"/>
  <c r="G309" i="19"/>
  <c r="P309" i="19"/>
  <c r="O309" i="19"/>
  <c r="X309" i="19"/>
  <c r="W309" i="19"/>
  <c r="H310" i="19"/>
  <c r="G310" i="19"/>
  <c r="P310" i="19"/>
  <c r="O310" i="19"/>
  <c r="X310" i="19"/>
  <c r="W310" i="19"/>
  <c r="H312" i="19"/>
  <c r="G312" i="19"/>
  <c r="P312" i="19"/>
  <c r="O312" i="19"/>
  <c r="X312" i="19"/>
  <c r="W312" i="19"/>
  <c r="H313" i="19"/>
  <c r="G313" i="19"/>
  <c r="P313" i="19"/>
  <c r="O313" i="19"/>
  <c r="X313" i="19"/>
  <c r="W313" i="19"/>
  <c r="H314" i="19"/>
  <c r="G314" i="19"/>
  <c r="P314" i="19"/>
  <c r="O314" i="19"/>
  <c r="X314" i="19"/>
  <c r="W314" i="19"/>
  <c r="H315" i="19"/>
  <c r="G315" i="19"/>
  <c r="P315" i="19"/>
  <c r="O315" i="19"/>
  <c r="X315" i="19"/>
  <c r="W315" i="19"/>
  <c r="H316" i="19"/>
  <c r="G316" i="19"/>
  <c r="P316" i="19"/>
  <c r="O316" i="19"/>
  <c r="X316" i="19"/>
  <c r="W316" i="19"/>
  <c r="H317" i="19"/>
  <c r="G317" i="19"/>
  <c r="P317" i="19"/>
  <c r="O317" i="19"/>
  <c r="X317" i="19"/>
  <c r="W317" i="19"/>
  <c r="H318" i="19"/>
  <c r="G318" i="19"/>
  <c r="P318" i="19"/>
  <c r="O318" i="19"/>
  <c r="X318" i="19"/>
  <c r="W318" i="19"/>
  <c r="H319" i="19"/>
  <c r="G319" i="19"/>
  <c r="P319" i="19"/>
  <c r="O319" i="19"/>
  <c r="X319" i="19"/>
  <c r="W319" i="19"/>
  <c r="D333" i="19"/>
  <c r="C333" i="19"/>
  <c r="L333" i="19"/>
  <c r="K333" i="19"/>
  <c r="T333" i="19"/>
  <c r="S333" i="19"/>
  <c r="D334" i="19"/>
  <c r="C334" i="19"/>
  <c r="L334" i="19"/>
  <c r="K334" i="19"/>
  <c r="T334" i="19"/>
  <c r="S334" i="19"/>
  <c r="D335" i="19"/>
  <c r="C335" i="19"/>
  <c r="L335" i="19"/>
  <c r="K335" i="19"/>
  <c r="T335" i="19"/>
  <c r="S335" i="19"/>
  <c r="D337" i="19"/>
  <c r="C337" i="19"/>
  <c r="L337" i="19"/>
  <c r="K337" i="19"/>
  <c r="T337" i="19"/>
  <c r="S337" i="19"/>
  <c r="D338" i="19"/>
  <c r="C338" i="19"/>
  <c r="L338" i="19"/>
  <c r="K338" i="19"/>
  <c r="T338" i="19"/>
  <c r="S338" i="19"/>
  <c r="D339" i="19"/>
  <c r="C339" i="19"/>
  <c r="L339" i="19"/>
  <c r="K339" i="19"/>
  <c r="T339" i="19"/>
  <c r="S339" i="19"/>
  <c r="D340" i="19"/>
  <c r="C340" i="19"/>
  <c r="L340" i="19"/>
  <c r="K340" i="19"/>
  <c r="T340" i="19"/>
  <c r="S340" i="19"/>
  <c r="D341" i="19"/>
  <c r="C341" i="19"/>
  <c r="L341" i="19"/>
  <c r="K341" i="19"/>
  <c r="T341" i="19"/>
  <c r="S341" i="19"/>
  <c r="D342" i="19"/>
  <c r="C342" i="19"/>
  <c r="L342" i="19"/>
  <c r="K342" i="19"/>
  <c r="T342" i="19"/>
  <c r="S342" i="19"/>
  <c r="D343" i="19"/>
  <c r="C343" i="19"/>
  <c r="L343" i="19"/>
  <c r="K343" i="19"/>
  <c r="T343" i="19"/>
  <c r="S343" i="19"/>
  <c r="D344" i="19"/>
  <c r="C344" i="19"/>
  <c r="L344" i="19"/>
  <c r="K344" i="19"/>
  <c r="T344" i="19"/>
  <c r="S344" i="19"/>
  <c r="D358" i="19"/>
  <c r="C358" i="19"/>
  <c r="L358" i="19"/>
  <c r="K358" i="19"/>
  <c r="T358" i="19"/>
  <c r="S358" i="19"/>
  <c r="D359" i="19"/>
  <c r="C359" i="19"/>
  <c r="L359" i="19"/>
  <c r="K359" i="19"/>
  <c r="T359" i="19"/>
  <c r="S359" i="19"/>
  <c r="D360" i="19"/>
  <c r="C360" i="19"/>
  <c r="L360" i="19"/>
  <c r="K360" i="19"/>
  <c r="T360" i="19"/>
  <c r="S360" i="19"/>
  <c r="D362" i="19"/>
  <c r="C362" i="19"/>
  <c r="L362" i="19"/>
  <c r="K362" i="19"/>
  <c r="T362" i="19"/>
  <c r="S362" i="19"/>
  <c r="D363" i="19"/>
  <c r="C363" i="19"/>
  <c r="L363" i="19"/>
  <c r="K363" i="19"/>
  <c r="T363" i="19"/>
  <c r="S363" i="19"/>
  <c r="D364" i="19"/>
  <c r="C364" i="19"/>
  <c r="L364" i="19"/>
  <c r="K364" i="19"/>
  <c r="T364" i="19"/>
  <c r="S364" i="19"/>
  <c r="D365" i="19"/>
  <c r="C365" i="19"/>
  <c r="L365" i="19"/>
  <c r="K365" i="19"/>
  <c r="T365" i="19"/>
  <c r="S365" i="19"/>
  <c r="D366" i="19"/>
  <c r="C366" i="19"/>
  <c r="L366" i="19"/>
  <c r="K366" i="19"/>
  <c r="T366" i="19"/>
  <c r="S366" i="19"/>
  <c r="D367" i="19"/>
  <c r="C367" i="19"/>
  <c r="L367" i="19"/>
  <c r="K367" i="19"/>
  <c r="T367" i="19"/>
  <c r="S367" i="19"/>
  <c r="D368" i="19"/>
  <c r="C368" i="19"/>
  <c r="L368" i="19"/>
  <c r="K368" i="19"/>
  <c r="T368" i="19"/>
  <c r="S368" i="19"/>
  <c r="D369" i="19"/>
  <c r="C369" i="19"/>
  <c r="L369" i="19"/>
  <c r="K369" i="19"/>
  <c r="T369" i="19"/>
  <c r="S369" i="19"/>
  <c r="D383" i="19"/>
  <c r="C383" i="19"/>
  <c r="L383" i="19"/>
  <c r="K383" i="19"/>
  <c r="T383" i="19"/>
  <c r="S383" i="19"/>
  <c r="D384" i="19"/>
  <c r="C384" i="19"/>
  <c r="L384" i="19"/>
  <c r="K384" i="19"/>
  <c r="T384" i="19"/>
  <c r="S384" i="19"/>
  <c r="D385" i="19"/>
  <c r="C385" i="19"/>
  <c r="L385" i="19"/>
  <c r="K385" i="19"/>
  <c r="T385" i="19"/>
  <c r="S385" i="19"/>
  <c r="D387" i="19"/>
  <c r="C387" i="19"/>
  <c r="L387" i="19"/>
  <c r="K387" i="19"/>
  <c r="T387" i="19"/>
  <c r="S387" i="19"/>
  <c r="D388" i="19"/>
  <c r="C388" i="19"/>
  <c r="L388" i="19"/>
  <c r="K388" i="19"/>
  <c r="T388" i="19"/>
  <c r="S388" i="19"/>
  <c r="H389" i="19"/>
  <c r="G389" i="19"/>
  <c r="P389" i="19"/>
  <c r="O389" i="19"/>
  <c r="X389" i="19"/>
  <c r="W389" i="19"/>
  <c r="D390" i="19"/>
  <c r="C390" i="19"/>
  <c r="L390" i="19"/>
  <c r="K390" i="19"/>
  <c r="T390" i="19"/>
  <c r="S390" i="19"/>
  <c r="D391" i="19"/>
  <c r="C391" i="19"/>
  <c r="L391" i="19"/>
  <c r="K391" i="19"/>
  <c r="T391" i="19"/>
  <c r="S391" i="19"/>
  <c r="D392" i="19"/>
  <c r="C392" i="19"/>
  <c r="L392" i="19"/>
  <c r="K392" i="19"/>
  <c r="T392" i="19"/>
  <c r="S392" i="19"/>
  <c r="D393" i="19"/>
  <c r="C393" i="19"/>
  <c r="L393" i="19"/>
  <c r="K393" i="19"/>
  <c r="T393" i="19"/>
  <c r="S393" i="19"/>
  <c r="D394" i="19"/>
  <c r="C394" i="19"/>
  <c r="L394" i="19"/>
  <c r="K394" i="19"/>
  <c r="T394" i="19"/>
  <c r="S394" i="19"/>
  <c r="D408" i="19"/>
  <c r="C408" i="19"/>
  <c r="L408" i="19"/>
  <c r="K408" i="19"/>
  <c r="T408" i="19"/>
  <c r="S408" i="19"/>
  <c r="D409" i="19"/>
  <c r="C409" i="19"/>
  <c r="L409" i="19"/>
  <c r="K409" i="19"/>
  <c r="T409" i="19"/>
  <c r="S409" i="19"/>
  <c r="D410" i="19"/>
  <c r="C410" i="19"/>
  <c r="T410" i="19"/>
  <c r="S410" i="19"/>
  <c r="H410" i="19"/>
  <c r="H412" i="19"/>
  <c r="G412" i="19"/>
  <c r="P412" i="19"/>
  <c r="O412" i="19"/>
  <c r="X412" i="19"/>
  <c r="W412" i="19"/>
  <c r="H413" i="19"/>
  <c r="G413" i="19"/>
  <c r="P413" i="19"/>
  <c r="O413" i="19"/>
  <c r="X413" i="19"/>
  <c r="W413" i="19"/>
  <c r="H414" i="19"/>
  <c r="G414" i="19"/>
  <c r="P414" i="19"/>
  <c r="O414" i="19"/>
  <c r="X414" i="19"/>
  <c r="W414" i="19"/>
  <c r="H415" i="19"/>
  <c r="G415" i="19"/>
  <c r="P415" i="19"/>
  <c r="O415" i="19"/>
  <c r="X415" i="19"/>
  <c r="W415" i="19"/>
  <c r="H416" i="19"/>
  <c r="G416" i="19"/>
  <c r="P416" i="19"/>
  <c r="O416" i="19"/>
  <c r="X416" i="19"/>
  <c r="W416" i="19"/>
  <c r="H417" i="19"/>
  <c r="G417" i="19"/>
  <c r="P417" i="19"/>
  <c r="O417" i="19"/>
  <c r="X417" i="19"/>
  <c r="W417" i="19"/>
  <c r="H418" i="19"/>
  <c r="G418" i="19"/>
  <c r="P418" i="19"/>
  <c r="O418" i="19"/>
  <c r="X418" i="19"/>
  <c r="W418" i="19"/>
  <c r="H419" i="19"/>
  <c r="G419" i="19"/>
  <c r="P419" i="19"/>
  <c r="O419" i="19"/>
  <c r="X419" i="19"/>
  <c r="W419" i="19"/>
  <c r="D283" i="8"/>
  <c r="C283" i="8"/>
  <c r="L283" i="8"/>
  <c r="K283" i="8"/>
  <c r="T283" i="8"/>
  <c r="S283" i="8"/>
  <c r="D284" i="8"/>
  <c r="C284" i="8"/>
  <c r="L284" i="8"/>
  <c r="K284" i="8"/>
  <c r="T284" i="8"/>
  <c r="S284" i="8"/>
  <c r="D285" i="8"/>
  <c r="C285" i="8"/>
  <c r="L285" i="8"/>
  <c r="K285" i="8"/>
  <c r="T285" i="8"/>
  <c r="S285" i="8"/>
  <c r="D287" i="8"/>
  <c r="C287" i="8"/>
  <c r="L287" i="8"/>
  <c r="K287" i="8"/>
  <c r="T287" i="8"/>
  <c r="S287" i="8"/>
  <c r="D288" i="8"/>
  <c r="C288" i="8"/>
  <c r="L288" i="8"/>
  <c r="K288" i="8"/>
  <c r="T288" i="8"/>
  <c r="S288" i="8"/>
  <c r="D289" i="8"/>
  <c r="C289" i="8"/>
  <c r="L289" i="8"/>
  <c r="K289" i="8"/>
  <c r="T289" i="8"/>
  <c r="S289" i="8"/>
  <c r="D290" i="8"/>
  <c r="C290" i="8"/>
  <c r="L290" i="8"/>
  <c r="K290" i="8"/>
  <c r="T290" i="8"/>
  <c r="S290" i="8"/>
  <c r="D291" i="8"/>
  <c r="C291" i="8"/>
  <c r="L291" i="8"/>
  <c r="K291" i="8"/>
  <c r="T291" i="8"/>
  <c r="S291" i="8"/>
  <c r="D292" i="8"/>
  <c r="C292" i="8"/>
  <c r="L292" i="8"/>
  <c r="K292" i="8"/>
  <c r="T292" i="8"/>
  <c r="S292" i="8"/>
  <c r="D293" i="8"/>
  <c r="C293" i="8"/>
  <c r="L293" i="8"/>
  <c r="K293" i="8"/>
  <c r="T293" i="8"/>
  <c r="S293" i="8"/>
  <c r="D294" i="8"/>
  <c r="C294" i="8"/>
  <c r="L294" i="8"/>
  <c r="K294" i="8"/>
  <c r="T294" i="8"/>
  <c r="S294" i="8"/>
  <c r="F308" i="8"/>
  <c r="E308" i="8"/>
  <c r="N308" i="8"/>
  <c r="M308" i="8"/>
  <c r="V308" i="8"/>
  <c r="U308" i="8"/>
  <c r="F309" i="8"/>
  <c r="E309" i="8"/>
  <c r="N309" i="8"/>
  <c r="M309" i="8"/>
  <c r="V309" i="8"/>
  <c r="U309" i="8"/>
  <c r="F310" i="8"/>
  <c r="E310" i="8"/>
  <c r="N310" i="8"/>
  <c r="M310" i="8"/>
  <c r="V310" i="8"/>
  <c r="U310" i="8"/>
  <c r="F312" i="8"/>
  <c r="E312" i="8"/>
  <c r="N312" i="8"/>
  <c r="M312" i="8"/>
  <c r="V312" i="8"/>
  <c r="U312" i="8"/>
  <c r="F313" i="8"/>
  <c r="E313" i="8"/>
  <c r="N313" i="8"/>
  <c r="M313" i="8"/>
  <c r="V313" i="8"/>
  <c r="U313" i="8"/>
  <c r="F314" i="8"/>
  <c r="E314" i="8"/>
  <c r="N314" i="8"/>
  <c r="M314" i="8"/>
  <c r="V314" i="8"/>
  <c r="U314" i="8"/>
  <c r="F315" i="8"/>
  <c r="E315" i="8"/>
  <c r="N315" i="8"/>
  <c r="M315" i="8"/>
  <c r="V315" i="8"/>
  <c r="U315" i="8"/>
  <c r="F316" i="8"/>
  <c r="E316" i="8"/>
  <c r="N316" i="8"/>
  <c r="M316" i="8"/>
  <c r="V316" i="8"/>
  <c r="U316" i="8"/>
  <c r="F317" i="8"/>
  <c r="E317" i="8"/>
  <c r="N317" i="8"/>
  <c r="M317" i="8"/>
  <c r="V317" i="8"/>
  <c r="U317" i="8"/>
  <c r="F318" i="8"/>
  <c r="E318" i="8"/>
  <c r="N318" i="8"/>
  <c r="M318" i="8"/>
  <c r="V318" i="8"/>
  <c r="U318" i="8"/>
  <c r="F319" i="8"/>
  <c r="E319" i="8"/>
  <c r="N319" i="8"/>
  <c r="M319" i="8"/>
  <c r="V319" i="8"/>
  <c r="U319" i="8"/>
  <c r="F333" i="8"/>
  <c r="E333" i="8"/>
  <c r="N333" i="8"/>
  <c r="M333" i="8"/>
  <c r="V333" i="8"/>
  <c r="U333" i="8"/>
  <c r="F334" i="8"/>
  <c r="E334" i="8"/>
  <c r="N334" i="8"/>
  <c r="M334" i="8"/>
  <c r="V334" i="8"/>
  <c r="U334" i="8"/>
  <c r="F335" i="8"/>
  <c r="E335" i="8"/>
  <c r="N335" i="8"/>
  <c r="M335" i="8"/>
  <c r="V335" i="8"/>
  <c r="U335" i="8"/>
  <c r="F337" i="8"/>
  <c r="E337" i="8"/>
  <c r="N337" i="8"/>
  <c r="M337" i="8"/>
  <c r="V337" i="8"/>
  <c r="U337" i="8"/>
  <c r="F338" i="8"/>
  <c r="E338" i="8"/>
  <c r="N338" i="8"/>
  <c r="M338" i="8"/>
  <c r="V338" i="8"/>
  <c r="U338" i="8"/>
  <c r="F339" i="8"/>
  <c r="E339" i="8"/>
  <c r="N339" i="8"/>
  <c r="M339" i="8"/>
  <c r="V339" i="8"/>
  <c r="U339" i="8"/>
  <c r="F340" i="8"/>
  <c r="E340" i="8"/>
  <c r="N340" i="8"/>
  <c r="M340" i="8"/>
  <c r="V340" i="8"/>
  <c r="U340" i="8"/>
  <c r="F341" i="8"/>
  <c r="E341" i="8"/>
  <c r="P341" i="8"/>
  <c r="D342" i="8"/>
  <c r="C342" i="8"/>
  <c r="L342" i="8"/>
  <c r="K342" i="8"/>
  <c r="T342" i="8"/>
  <c r="S342" i="8"/>
  <c r="D343" i="8"/>
  <c r="C343" i="8"/>
  <c r="L343" i="8"/>
  <c r="K343" i="8"/>
  <c r="T343" i="8"/>
  <c r="S343" i="8"/>
  <c r="D344" i="8"/>
  <c r="C344" i="8"/>
  <c r="L344" i="8"/>
  <c r="K344" i="8"/>
  <c r="T344" i="8"/>
  <c r="S344" i="8"/>
  <c r="D358" i="8"/>
  <c r="C358" i="8"/>
  <c r="L358" i="8"/>
  <c r="K358" i="8"/>
  <c r="T358" i="8"/>
  <c r="S358" i="8"/>
  <c r="D359" i="8"/>
  <c r="C359" i="8"/>
  <c r="L359" i="8"/>
  <c r="K359" i="8"/>
  <c r="T359" i="8"/>
  <c r="S359" i="8"/>
  <c r="D360" i="8"/>
  <c r="C360" i="8"/>
  <c r="L360" i="8"/>
  <c r="K360" i="8"/>
  <c r="T360" i="8"/>
  <c r="S360" i="8"/>
  <c r="D362" i="8"/>
  <c r="C362" i="8"/>
  <c r="L362" i="8"/>
  <c r="K362" i="8"/>
  <c r="T362" i="8"/>
  <c r="S362" i="8"/>
  <c r="D363" i="8"/>
  <c r="C363" i="8"/>
  <c r="L363" i="8"/>
  <c r="K363" i="8"/>
  <c r="T363" i="8"/>
  <c r="S363" i="8"/>
  <c r="D364" i="8"/>
  <c r="C364" i="8"/>
  <c r="L364" i="8"/>
  <c r="K364" i="8"/>
  <c r="T364" i="8"/>
  <c r="S364" i="8"/>
  <c r="D365" i="8"/>
  <c r="C365" i="8"/>
  <c r="L365" i="8"/>
  <c r="K365" i="8"/>
  <c r="T365" i="8"/>
  <c r="S365" i="8"/>
  <c r="H366" i="8"/>
  <c r="G366" i="8"/>
  <c r="P366" i="8"/>
  <c r="O366" i="8"/>
  <c r="X366" i="8"/>
  <c r="W366" i="8"/>
  <c r="H367" i="8"/>
  <c r="G367" i="8"/>
  <c r="P367" i="8"/>
  <c r="O367" i="8"/>
  <c r="X367" i="8"/>
  <c r="W367" i="8"/>
  <c r="H368" i="8"/>
  <c r="G368" i="8"/>
  <c r="P368" i="8"/>
  <c r="O368" i="8"/>
  <c r="X368" i="8"/>
  <c r="W368" i="8"/>
  <c r="H369" i="8"/>
  <c r="G369" i="8"/>
  <c r="P369" i="8"/>
  <c r="O369" i="8"/>
  <c r="X369" i="8"/>
  <c r="W369" i="8"/>
  <c r="H383" i="8"/>
  <c r="G383" i="8"/>
  <c r="P383" i="8"/>
  <c r="O383" i="8"/>
  <c r="X383" i="8"/>
  <c r="W383" i="8"/>
  <c r="H384" i="8"/>
  <c r="G384" i="8"/>
  <c r="P384" i="8"/>
  <c r="O384" i="8"/>
  <c r="X384" i="8"/>
  <c r="W384" i="8"/>
  <c r="H385" i="8"/>
  <c r="G385" i="8"/>
  <c r="P385" i="8"/>
  <c r="O385" i="8"/>
  <c r="X385" i="8"/>
  <c r="W385" i="8"/>
  <c r="H387" i="8"/>
  <c r="G387" i="8"/>
  <c r="P387" i="8"/>
  <c r="O387" i="8"/>
  <c r="X387" i="8"/>
  <c r="W387" i="8"/>
  <c r="J388" i="8"/>
  <c r="I388" i="8"/>
  <c r="R388" i="8"/>
  <c r="Q388" i="8"/>
  <c r="H389" i="8"/>
  <c r="G389" i="8"/>
  <c r="P389" i="8"/>
  <c r="O389" i="8"/>
  <c r="X389" i="8"/>
  <c r="W389" i="8"/>
  <c r="H390" i="8"/>
  <c r="G390" i="8"/>
  <c r="P390" i="8"/>
  <c r="O390" i="8"/>
  <c r="X390" i="8"/>
  <c r="W390" i="8"/>
  <c r="H391" i="8"/>
  <c r="G391" i="8"/>
  <c r="P391" i="8"/>
  <c r="O391" i="8"/>
  <c r="X391" i="8"/>
  <c r="W391" i="8"/>
  <c r="H392" i="8"/>
  <c r="G392" i="8"/>
  <c r="P392" i="8"/>
  <c r="O392" i="8"/>
  <c r="X392" i="8"/>
  <c r="W392" i="8"/>
  <c r="H393" i="8"/>
  <c r="G393" i="8"/>
  <c r="P393" i="8"/>
  <c r="O393" i="8"/>
  <c r="X393" i="8"/>
  <c r="W393" i="8"/>
  <c r="H394" i="8"/>
  <c r="G394" i="8"/>
  <c r="P394" i="8"/>
  <c r="O394" i="8"/>
  <c r="X394" i="8"/>
  <c r="W394" i="8"/>
  <c r="H408" i="8"/>
  <c r="G408" i="8"/>
  <c r="P408" i="8"/>
  <c r="O408" i="8"/>
  <c r="X408" i="8"/>
  <c r="W408" i="8"/>
  <c r="H409" i="8"/>
  <c r="G409" i="8"/>
  <c r="P409" i="8"/>
  <c r="O409" i="8"/>
  <c r="X409" i="8"/>
  <c r="W409" i="8"/>
  <c r="H410" i="8"/>
  <c r="G410" i="8"/>
  <c r="P410" i="8"/>
  <c r="O410" i="8"/>
  <c r="X410" i="8"/>
  <c r="W410" i="8"/>
  <c r="H412" i="8"/>
  <c r="G412" i="8"/>
  <c r="P412" i="8"/>
  <c r="O412" i="8"/>
  <c r="X412" i="8"/>
  <c r="W412" i="8"/>
  <c r="H413" i="8"/>
  <c r="G413" i="8"/>
  <c r="P413" i="8"/>
  <c r="O413" i="8"/>
  <c r="X413" i="8"/>
  <c r="W413" i="8"/>
  <c r="H414" i="8"/>
  <c r="G414" i="8"/>
  <c r="P414" i="8"/>
  <c r="O414" i="8"/>
  <c r="X414" i="8"/>
  <c r="W414" i="8"/>
  <c r="H415" i="8"/>
  <c r="G415" i="8"/>
  <c r="P415" i="8"/>
  <c r="O415" i="8"/>
  <c r="X415" i="8"/>
  <c r="W415" i="8"/>
  <c r="H416" i="8"/>
  <c r="G416" i="8"/>
  <c r="P416" i="8"/>
  <c r="O416" i="8"/>
  <c r="X416" i="8"/>
  <c r="W416" i="8"/>
  <c r="H417" i="8"/>
  <c r="G417" i="8"/>
  <c r="P417" i="8"/>
  <c r="O417" i="8"/>
  <c r="X417" i="8"/>
  <c r="W417" i="8"/>
  <c r="H418" i="8"/>
  <c r="G418" i="8"/>
  <c r="P418" i="8"/>
  <c r="O418" i="8"/>
  <c r="X418" i="8"/>
  <c r="W418" i="8"/>
  <c r="H419" i="8"/>
  <c r="G419" i="8"/>
  <c r="P419" i="8"/>
  <c r="O419" i="8"/>
  <c r="X419" i="8"/>
  <c r="W419" i="8"/>
  <c r="H108" i="11"/>
  <c r="G108" i="11"/>
  <c r="P108" i="11"/>
  <c r="O108" i="11"/>
  <c r="X108" i="11"/>
  <c r="W108" i="11"/>
  <c r="H109" i="11"/>
  <c r="G109" i="11"/>
  <c r="P109" i="11"/>
  <c r="O109" i="11"/>
  <c r="X109" i="11"/>
  <c r="W109" i="11"/>
  <c r="H110" i="11"/>
  <c r="G110" i="11"/>
  <c r="P110" i="11"/>
  <c r="O110" i="11"/>
  <c r="X110" i="11"/>
  <c r="W110" i="11"/>
  <c r="H112" i="11"/>
  <c r="G112" i="11"/>
  <c r="P112" i="11"/>
  <c r="O112" i="11"/>
  <c r="X112" i="11"/>
  <c r="W112" i="11"/>
  <c r="H113" i="11"/>
  <c r="G113" i="11"/>
  <c r="P113" i="11"/>
  <c r="O113" i="11"/>
  <c r="X113" i="11"/>
  <c r="W113" i="11"/>
  <c r="H114" i="11"/>
  <c r="G114" i="11"/>
  <c r="P114" i="11"/>
  <c r="O114" i="11"/>
  <c r="X114" i="11"/>
  <c r="W114" i="11"/>
  <c r="H115" i="11"/>
  <c r="G115" i="11"/>
  <c r="P115" i="11"/>
  <c r="O115" i="11"/>
  <c r="X115" i="11"/>
  <c r="W115" i="11"/>
  <c r="H116" i="11"/>
  <c r="G116" i="11"/>
  <c r="P116" i="11"/>
  <c r="O116" i="11"/>
  <c r="X116" i="11"/>
  <c r="W116" i="11"/>
  <c r="H117" i="11"/>
  <c r="G117" i="11"/>
  <c r="P117" i="11"/>
  <c r="O117" i="11"/>
  <c r="X117" i="11"/>
  <c r="W117" i="11"/>
  <c r="H118" i="11"/>
  <c r="G118" i="11"/>
  <c r="P118" i="11"/>
  <c r="O118" i="11"/>
  <c r="X118" i="11"/>
  <c r="W118" i="11"/>
  <c r="H119" i="11"/>
  <c r="G119" i="11"/>
  <c r="P119" i="11"/>
  <c r="O119" i="11"/>
  <c r="X119" i="11"/>
  <c r="W119" i="11"/>
  <c r="J133" i="11"/>
  <c r="I133" i="11"/>
  <c r="R133" i="11"/>
  <c r="Q133" i="11"/>
  <c r="J134" i="11"/>
  <c r="I134" i="11"/>
  <c r="R134" i="11"/>
  <c r="Q134" i="11"/>
  <c r="J135" i="11"/>
  <c r="I135" i="11"/>
  <c r="R135" i="11"/>
  <c r="Q135" i="11"/>
  <c r="J137" i="11"/>
  <c r="I137" i="11"/>
  <c r="R137" i="11"/>
  <c r="Q137" i="11"/>
  <c r="J138" i="11"/>
  <c r="I138" i="11"/>
  <c r="R138" i="11"/>
  <c r="Q138" i="11"/>
  <c r="J139" i="11"/>
  <c r="I139" i="11"/>
  <c r="R139" i="11"/>
  <c r="Q139" i="11"/>
  <c r="J140" i="11"/>
  <c r="I140" i="11"/>
  <c r="R140" i="11"/>
  <c r="Q140" i="11"/>
  <c r="J141" i="11"/>
  <c r="I141" i="11"/>
  <c r="R141" i="11"/>
  <c r="Q141" i="11"/>
  <c r="J142" i="11"/>
  <c r="I142" i="11"/>
  <c r="R142" i="11"/>
  <c r="Q142" i="11"/>
  <c r="J143" i="11"/>
  <c r="I143" i="11"/>
  <c r="R143" i="11"/>
  <c r="Q143" i="11"/>
  <c r="J144" i="11"/>
  <c r="I144" i="11"/>
  <c r="R144" i="11"/>
  <c r="Q144" i="11"/>
  <c r="J158" i="11"/>
  <c r="I158" i="11"/>
  <c r="R158" i="11"/>
  <c r="Q158" i="11"/>
  <c r="J159" i="11"/>
  <c r="I159" i="11"/>
  <c r="R159" i="11"/>
  <c r="Q159" i="11"/>
  <c r="F160" i="11"/>
  <c r="E160" i="11"/>
  <c r="V160" i="11"/>
  <c r="U160" i="11"/>
  <c r="P160" i="11"/>
  <c r="J162" i="11"/>
  <c r="I162" i="11"/>
  <c r="R162" i="11"/>
  <c r="Q162" i="11"/>
  <c r="F163" i="11"/>
  <c r="E163" i="11"/>
  <c r="N163" i="11"/>
  <c r="M163" i="11"/>
  <c r="V163" i="11"/>
  <c r="U163" i="11"/>
  <c r="J164" i="11"/>
  <c r="I164" i="11"/>
  <c r="R164" i="11"/>
  <c r="Q164" i="11"/>
  <c r="F165" i="11"/>
  <c r="E165" i="11"/>
  <c r="N165" i="11"/>
  <c r="M165" i="11"/>
  <c r="V165" i="11"/>
  <c r="U165" i="11"/>
  <c r="F166" i="11"/>
  <c r="E166" i="11"/>
  <c r="N166" i="11"/>
  <c r="M166" i="11"/>
  <c r="V166" i="11"/>
  <c r="U166" i="11"/>
  <c r="F167" i="11"/>
  <c r="E167" i="11"/>
  <c r="N167" i="11"/>
  <c r="M167" i="11"/>
  <c r="V167" i="11"/>
  <c r="U167" i="11"/>
  <c r="F168" i="11"/>
  <c r="E168" i="11"/>
  <c r="N168" i="11"/>
  <c r="M168" i="11"/>
  <c r="V168" i="11"/>
  <c r="U168" i="11"/>
  <c r="F169" i="11"/>
  <c r="E169" i="11"/>
  <c r="N169" i="11"/>
  <c r="M169" i="11"/>
  <c r="V169" i="11"/>
  <c r="U169" i="11"/>
  <c r="F183" i="11"/>
  <c r="E183" i="11"/>
  <c r="N183" i="11"/>
  <c r="M183" i="11"/>
  <c r="V183" i="11"/>
  <c r="U183" i="11"/>
  <c r="F184" i="11"/>
  <c r="E184" i="11"/>
  <c r="N184" i="11"/>
  <c r="M184" i="11"/>
  <c r="V184" i="11"/>
  <c r="U184" i="11"/>
  <c r="F185" i="11"/>
  <c r="E185" i="11"/>
  <c r="N185" i="11"/>
  <c r="M185" i="11"/>
  <c r="V185" i="11"/>
  <c r="U185" i="11"/>
  <c r="F187" i="11"/>
  <c r="E187" i="11"/>
  <c r="N187" i="11"/>
  <c r="M187" i="11"/>
  <c r="V187" i="11"/>
  <c r="U187" i="11"/>
  <c r="F188" i="11"/>
  <c r="E188" i="11"/>
  <c r="N188" i="11"/>
  <c r="M188" i="11"/>
  <c r="V188" i="11"/>
  <c r="U188" i="11"/>
  <c r="F189" i="11"/>
  <c r="E189" i="11"/>
  <c r="N189" i="11"/>
  <c r="M189" i="11"/>
  <c r="V189" i="11"/>
  <c r="U189" i="11"/>
  <c r="F190" i="11"/>
  <c r="E190" i="11"/>
  <c r="N190" i="11"/>
  <c r="M190" i="11"/>
  <c r="V190" i="11"/>
  <c r="U190" i="11"/>
  <c r="F191" i="11"/>
  <c r="E191" i="11"/>
  <c r="N191" i="11"/>
  <c r="M191" i="11"/>
  <c r="V191" i="11"/>
  <c r="U191" i="11"/>
  <c r="F192" i="11"/>
  <c r="E192" i="11"/>
  <c r="N192" i="11"/>
  <c r="M192" i="11"/>
  <c r="V192" i="11"/>
  <c r="U192" i="11"/>
  <c r="F193" i="11"/>
  <c r="E193" i="11"/>
  <c r="N193" i="11"/>
  <c r="M193" i="11"/>
  <c r="V193" i="11"/>
  <c r="U193" i="11"/>
  <c r="F194" i="11"/>
  <c r="E194" i="11"/>
  <c r="N194" i="11"/>
  <c r="M194" i="11"/>
  <c r="V194" i="11"/>
  <c r="U194" i="11"/>
  <c r="F208" i="11"/>
  <c r="E208" i="11"/>
  <c r="N208" i="11"/>
  <c r="M208" i="11"/>
  <c r="V208" i="11"/>
  <c r="U208" i="11"/>
  <c r="F209" i="11"/>
  <c r="E209" i="11"/>
  <c r="N209" i="11"/>
  <c r="M209" i="11"/>
  <c r="V209" i="11"/>
  <c r="U209" i="11"/>
  <c r="H210" i="11"/>
  <c r="G210" i="11"/>
  <c r="P210" i="11"/>
  <c r="O210" i="11"/>
  <c r="X210" i="11"/>
  <c r="W210" i="11"/>
  <c r="F212" i="11"/>
  <c r="E212" i="11"/>
  <c r="N212" i="11"/>
  <c r="M212" i="11"/>
  <c r="V212" i="11"/>
  <c r="U212" i="11"/>
  <c r="X212" i="11"/>
  <c r="H213" i="11"/>
  <c r="G213" i="11"/>
  <c r="P213" i="11"/>
  <c r="O213" i="11"/>
  <c r="X213" i="11"/>
  <c r="W213" i="11"/>
  <c r="H214" i="11"/>
  <c r="G214" i="11"/>
  <c r="P214" i="11"/>
  <c r="O214" i="11"/>
  <c r="X214" i="11"/>
  <c r="W214" i="11"/>
  <c r="H215" i="11"/>
  <c r="G215" i="11"/>
  <c r="P215" i="11"/>
  <c r="O215" i="11"/>
  <c r="X215" i="11"/>
  <c r="W215" i="11"/>
  <c r="H216" i="11"/>
  <c r="G216" i="11"/>
  <c r="P216" i="11"/>
  <c r="O216" i="11"/>
  <c r="X216" i="11"/>
  <c r="W216" i="11"/>
  <c r="H217" i="11"/>
  <c r="G217" i="11"/>
  <c r="P217" i="11"/>
  <c r="O217" i="11"/>
  <c r="X217" i="11"/>
  <c r="W217" i="11"/>
  <c r="H218" i="11"/>
  <c r="G218" i="11"/>
  <c r="P218" i="11"/>
  <c r="O218" i="11"/>
  <c r="X218" i="11"/>
  <c r="W218" i="11"/>
  <c r="H219" i="11"/>
  <c r="G219" i="11"/>
  <c r="P219" i="11"/>
  <c r="O219" i="11"/>
  <c r="X219" i="11"/>
  <c r="W219" i="11"/>
  <c r="H233" i="11"/>
  <c r="G233" i="11"/>
  <c r="P233" i="11"/>
  <c r="O233" i="11"/>
  <c r="X233" i="11"/>
  <c r="W233" i="11"/>
  <c r="H234" i="11"/>
  <c r="G234" i="11"/>
  <c r="P234" i="11"/>
  <c r="O234" i="11"/>
  <c r="X234" i="11"/>
  <c r="W234" i="11"/>
  <c r="H235" i="11"/>
  <c r="G235" i="11"/>
  <c r="P235" i="11"/>
  <c r="O235" i="11"/>
  <c r="X235" i="11"/>
  <c r="W235" i="11"/>
  <c r="H237" i="11"/>
  <c r="G237" i="11"/>
  <c r="P237" i="11"/>
  <c r="O237" i="11"/>
  <c r="X237" i="11"/>
  <c r="W237" i="11"/>
  <c r="H238" i="11"/>
  <c r="G238" i="11"/>
  <c r="P238" i="11"/>
  <c r="O238" i="11"/>
  <c r="X238" i="11"/>
  <c r="W238" i="11"/>
  <c r="H239" i="11"/>
  <c r="G239" i="11"/>
  <c r="P239" i="11"/>
  <c r="O239" i="11"/>
  <c r="X239" i="11"/>
  <c r="W239" i="11"/>
  <c r="H240" i="11"/>
  <c r="G240" i="11"/>
  <c r="P240" i="11"/>
  <c r="O240" i="11"/>
  <c r="X240" i="11"/>
  <c r="W240" i="11"/>
  <c r="H241" i="11"/>
  <c r="G241" i="11"/>
  <c r="P241" i="11"/>
  <c r="O241" i="11"/>
  <c r="X241" i="11"/>
  <c r="W241" i="11"/>
  <c r="H242" i="11"/>
  <c r="G242" i="11"/>
  <c r="P242" i="11"/>
  <c r="O242" i="11"/>
  <c r="X242" i="11"/>
  <c r="W242" i="11"/>
  <c r="H243" i="11"/>
  <c r="G243" i="11"/>
  <c r="P243" i="11"/>
  <c r="O243" i="11"/>
  <c r="X243" i="11"/>
  <c r="W243" i="11"/>
  <c r="H244" i="11"/>
  <c r="G244" i="11"/>
  <c r="P244" i="11"/>
  <c r="O244" i="11"/>
  <c r="X244" i="11"/>
  <c r="W244" i="11"/>
  <c r="D258" i="11"/>
  <c r="C258" i="11"/>
  <c r="L258" i="11"/>
  <c r="K258" i="11"/>
  <c r="T258" i="11"/>
  <c r="S258" i="11"/>
  <c r="D259" i="11"/>
  <c r="C259" i="11"/>
  <c r="L259" i="11"/>
  <c r="K259" i="11"/>
  <c r="T259" i="11"/>
  <c r="S259" i="11"/>
  <c r="D260" i="11"/>
  <c r="C260" i="11"/>
  <c r="L260" i="11"/>
  <c r="K260" i="11"/>
  <c r="T260" i="11"/>
  <c r="S260" i="11"/>
  <c r="D262" i="11"/>
  <c r="C262" i="11"/>
  <c r="L262" i="11"/>
  <c r="K262" i="11"/>
  <c r="T262" i="11"/>
  <c r="S262" i="11"/>
  <c r="D263" i="11"/>
  <c r="C263" i="11"/>
  <c r="L263" i="11"/>
  <c r="K263" i="11"/>
  <c r="T263" i="11"/>
  <c r="S263" i="11"/>
  <c r="D264" i="11"/>
  <c r="C264" i="11"/>
  <c r="L264" i="11"/>
  <c r="K264" i="11"/>
  <c r="T264" i="11"/>
  <c r="S264" i="11"/>
  <c r="D265" i="11"/>
  <c r="C265" i="11"/>
  <c r="L265" i="11"/>
  <c r="K265" i="11"/>
  <c r="T265" i="11"/>
  <c r="S265" i="11"/>
  <c r="D266" i="11"/>
  <c r="C266" i="11"/>
  <c r="L266" i="11"/>
  <c r="K266" i="11"/>
  <c r="T266" i="11"/>
  <c r="S266" i="11"/>
  <c r="D267" i="11"/>
  <c r="C267" i="11"/>
  <c r="L267" i="11"/>
  <c r="K267" i="11"/>
  <c r="T267" i="11"/>
  <c r="S267" i="11"/>
  <c r="D268" i="11"/>
  <c r="C268" i="11"/>
  <c r="L268" i="11"/>
  <c r="K268" i="11"/>
  <c r="T268" i="11"/>
  <c r="S268" i="11"/>
  <c r="D269" i="11"/>
  <c r="C269" i="11"/>
  <c r="L269" i="11"/>
  <c r="K269" i="11"/>
  <c r="T269" i="11"/>
  <c r="S269" i="11"/>
  <c r="D283" i="11"/>
  <c r="C283" i="11"/>
  <c r="L283" i="11"/>
  <c r="K283" i="11"/>
  <c r="T283" i="11"/>
  <c r="S283" i="11"/>
  <c r="D284" i="11"/>
  <c r="C284" i="11"/>
  <c r="L284" i="11"/>
  <c r="K284" i="11"/>
  <c r="T284" i="11"/>
  <c r="S284" i="11"/>
  <c r="D285" i="11"/>
  <c r="C285" i="11"/>
  <c r="L285" i="11"/>
  <c r="K285" i="11"/>
  <c r="T285" i="11"/>
  <c r="S285" i="11"/>
  <c r="D287" i="11"/>
  <c r="C287" i="11"/>
  <c r="L287" i="11"/>
  <c r="K287" i="11"/>
  <c r="T287" i="11"/>
  <c r="S287" i="11"/>
  <c r="D288" i="11"/>
  <c r="C288" i="11"/>
  <c r="L288" i="11"/>
  <c r="K288" i="11"/>
  <c r="T288" i="11"/>
  <c r="S288" i="11"/>
  <c r="D289" i="11"/>
  <c r="C289" i="11"/>
  <c r="L289" i="11"/>
  <c r="K289" i="11"/>
  <c r="T289" i="11"/>
  <c r="S289" i="11"/>
  <c r="D290" i="11"/>
  <c r="C290" i="11"/>
  <c r="L290" i="11"/>
  <c r="K290" i="11"/>
  <c r="T290" i="11"/>
  <c r="S290" i="11"/>
  <c r="D291" i="11"/>
  <c r="C291" i="11"/>
  <c r="L291" i="11"/>
  <c r="K291" i="11"/>
  <c r="T291" i="11"/>
  <c r="S291" i="11"/>
  <c r="D292" i="11"/>
  <c r="C292" i="11"/>
  <c r="L292" i="11"/>
  <c r="K292" i="11"/>
  <c r="T292" i="11"/>
  <c r="S292" i="11"/>
  <c r="D293" i="11"/>
  <c r="C293" i="11"/>
  <c r="L293" i="11"/>
  <c r="K293" i="11"/>
  <c r="T293" i="11"/>
  <c r="S293" i="11"/>
  <c r="H294" i="11"/>
  <c r="G294" i="11"/>
  <c r="P294" i="11"/>
  <c r="O294" i="11"/>
  <c r="X294" i="11"/>
  <c r="W294" i="11"/>
  <c r="H308" i="11"/>
  <c r="G308" i="11"/>
  <c r="P308" i="11"/>
  <c r="O308" i="11"/>
  <c r="X308" i="11"/>
  <c r="W308" i="11"/>
  <c r="H309" i="11"/>
  <c r="G309" i="11"/>
  <c r="P309" i="11"/>
  <c r="O309" i="11"/>
  <c r="X309" i="11"/>
  <c r="W309" i="11"/>
  <c r="H310" i="11"/>
  <c r="G310" i="11"/>
  <c r="P310" i="11"/>
  <c r="O310" i="11"/>
  <c r="X310" i="11"/>
  <c r="W310" i="11"/>
  <c r="H312" i="11"/>
  <c r="G312" i="11"/>
  <c r="P312" i="11"/>
  <c r="O312" i="11"/>
  <c r="X312" i="11"/>
  <c r="W312" i="11"/>
  <c r="H313" i="11"/>
  <c r="G313" i="11"/>
  <c r="P313" i="11"/>
  <c r="O313" i="11"/>
  <c r="X313" i="11"/>
  <c r="W313" i="11"/>
  <c r="H314" i="11"/>
  <c r="G314" i="11"/>
  <c r="P314" i="11"/>
  <c r="O314" i="11"/>
  <c r="X314" i="11"/>
  <c r="W314" i="11"/>
  <c r="H315" i="11"/>
  <c r="G315" i="11"/>
  <c r="P315" i="11"/>
  <c r="O315" i="11"/>
  <c r="X315" i="11"/>
  <c r="W315" i="11"/>
  <c r="H316" i="11"/>
  <c r="G316" i="11"/>
  <c r="P316" i="11"/>
  <c r="O316" i="11"/>
  <c r="X316" i="11"/>
  <c r="W316" i="11"/>
  <c r="H317" i="11"/>
  <c r="G317" i="11"/>
  <c r="P317" i="11"/>
  <c r="O317" i="11"/>
  <c r="X317" i="11"/>
  <c r="W317" i="11"/>
  <c r="H318" i="11"/>
  <c r="G318" i="11"/>
  <c r="P318" i="11"/>
  <c r="O318" i="11"/>
  <c r="X318" i="11"/>
  <c r="W318" i="11"/>
  <c r="H319" i="11"/>
  <c r="G319" i="11"/>
  <c r="P319" i="11"/>
  <c r="O319" i="11"/>
  <c r="X319" i="11"/>
  <c r="W319" i="11"/>
  <c r="H333" i="11"/>
  <c r="G333" i="11"/>
  <c r="P333" i="11"/>
  <c r="O333" i="11"/>
  <c r="X333" i="11"/>
  <c r="W333" i="11"/>
  <c r="H334" i="11"/>
  <c r="G334" i="11"/>
  <c r="P334" i="11"/>
  <c r="O334" i="11"/>
  <c r="X334" i="11"/>
  <c r="W334" i="11"/>
  <c r="H335" i="11"/>
  <c r="G335" i="11"/>
  <c r="P335" i="11"/>
  <c r="O335" i="11"/>
  <c r="X335" i="11"/>
  <c r="W335" i="11"/>
  <c r="H337" i="11"/>
  <c r="G337" i="11"/>
  <c r="P337" i="11"/>
  <c r="O337" i="11"/>
  <c r="X337" i="11"/>
  <c r="W337" i="11"/>
  <c r="D338" i="11"/>
  <c r="C338" i="11"/>
  <c r="L338" i="11"/>
  <c r="K338" i="11"/>
  <c r="T338" i="11"/>
  <c r="S338" i="11"/>
  <c r="D339" i="11"/>
  <c r="C339" i="11"/>
  <c r="L339" i="11"/>
  <c r="K339" i="11"/>
  <c r="T339" i="11"/>
  <c r="S339" i="11"/>
  <c r="H340" i="11"/>
  <c r="G340" i="11"/>
  <c r="P340" i="11"/>
  <c r="O340" i="11"/>
  <c r="X340" i="11"/>
  <c r="W340" i="11"/>
  <c r="H341" i="11"/>
  <c r="G341" i="11"/>
  <c r="P341" i="11"/>
  <c r="O341" i="11"/>
  <c r="X341" i="11"/>
  <c r="W341" i="11"/>
  <c r="H342" i="11"/>
  <c r="G342" i="11"/>
  <c r="P342" i="11"/>
  <c r="O342" i="11"/>
  <c r="X342" i="11"/>
  <c r="W342" i="11"/>
  <c r="H343" i="11"/>
  <c r="G343" i="11"/>
  <c r="P343" i="11"/>
  <c r="O343" i="11"/>
  <c r="X343" i="11"/>
  <c r="W343" i="11"/>
  <c r="H344" i="11"/>
  <c r="G344" i="11"/>
  <c r="P344" i="11"/>
  <c r="O344" i="11"/>
  <c r="X344" i="11"/>
  <c r="W344" i="11"/>
  <c r="H358" i="11"/>
  <c r="G358" i="11"/>
  <c r="P358" i="11"/>
  <c r="O358" i="11"/>
  <c r="X358" i="11"/>
  <c r="W358" i="11"/>
  <c r="H359" i="11"/>
  <c r="G359" i="11"/>
  <c r="P359" i="11"/>
  <c r="O359" i="11"/>
  <c r="X359" i="11"/>
  <c r="W359" i="11"/>
  <c r="H360" i="11"/>
  <c r="G360" i="11"/>
  <c r="P360" i="11"/>
  <c r="O360" i="11"/>
  <c r="X360" i="11"/>
  <c r="W360" i="11"/>
  <c r="H362" i="11"/>
  <c r="G362" i="11"/>
  <c r="P362" i="11"/>
  <c r="O362" i="11"/>
  <c r="X362" i="11"/>
  <c r="W362" i="11"/>
  <c r="P363" i="11"/>
  <c r="D364" i="11"/>
  <c r="C364" i="11"/>
  <c r="L364" i="11"/>
  <c r="K364" i="11"/>
  <c r="T364" i="11"/>
  <c r="S364" i="11"/>
  <c r="J365" i="11"/>
  <c r="I365" i="11"/>
  <c r="R365" i="11"/>
  <c r="Q365" i="11"/>
  <c r="J366" i="11"/>
  <c r="I366" i="11"/>
  <c r="R366" i="11"/>
  <c r="Q366" i="11"/>
  <c r="J367" i="11"/>
  <c r="I367" i="11"/>
  <c r="R367" i="11"/>
  <c r="Q367" i="11"/>
  <c r="J368" i="11"/>
  <c r="I368" i="11"/>
  <c r="R368" i="11"/>
  <c r="Q368" i="11"/>
  <c r="J369" i="11"/>
  <c r="I369" i="11"/>
  <c r="R369" i="11"/>
  <c r="Q369" i="11"/>
  <c r="J383" i="11"/>
  <c r="I383" i="11"/>
  <c r="R383" i="11"/>
  <c r="Q383" i="11"/>
  <c r="J384" i="11"/>
  <c r="I384" i="11"/>
  <c r="R384" i="11"/>
  <c r="Q384" i="11"/>
  <c r="J385" i="11"/>
  <c r="I385" i="11"/>
  <c r="R385" i="11"/>
  <c r="Q385" i="11"/>
  <c r="J387" i="11"/>
  <c r="I387" i="11"/>
  <c r="R387" i="11"/>
  <c r="Q387" i="11"/>
  <c r="J388" i="11"/>
  <c r="I388" i="11"/>
  <c r="R388" i="11"/>
  <c r="Q388" i="11"/>
  <c r="J389" i="11"/>
  <c r="I389" i="11"/>
  <c r="R389" i="11"/>
  <c r="Q389" i="11"/>
  <c r="J390" i="11"/>
  <c r="I390" i="11"/>
  <c r="R390" i="11"/>
  <c r="Q390" i="11"/>
  <c r="J391" i="11"/>
  <c r="I391" i="11"/>
  <c r="R391" i="11"/>
  <c r="Q391" i="11"/>
  <c r="J392" i="11"/>
  <c r="I392" i="11"/>
  <c r="R392" i="11"/>
  <c r="Q392" i="11"/>
  <c r="J393" i="11"/>
  <c r="I393" i="11"/>
  <c r="R393" i="11"/>
  <c r="Q393" i="11"/>
  <c r="J394" i="11"/>
  <c r="I394" i="11"/>
  <c r="R394" i="11"/>
  <c r="Q394" i="11"/>
  <c r="J408" i="11"/>
  <c r="I408" i="11"/>
  <c r="R408" i="11"/>
  <c r="Q408" i="11"/>
  <c r="J409" i="11"/>
  <c r="I409" i="11"/>
  <c r="R409" i="11"/>
  <c r="Q409" i="11"/>
  <c r="J410" i="11"/>
  <c r="I410" i="11"/>
  <c r="R410" i="11"/>
  <c r="Q410" i="11"/>
  <c r="J412" i="11"/>
  <c r="I412" i="11"/>
  <c r="R412" i="11"/>
  <c r="Q412" i="11"/>
  <c r="J413" i="11"/>
  <c r="I413" i="11"/>
  <c r="R413" i="11"/>
  <c r="Q413" i="11"/>
  <c r="J414" i="11"/>
  <c r="I414" i="11"/>
  <c r="R414" i="11"/>
  <c r="Q414" i="11"/>
  <c r="J415" i="11"/>
  <c r="I415" i="11"/>
  <c r="R415" i="11"/>
  <c r="Q415" i="11"/>
  <c r="J416" i="11"/>
  <c r="I416" i="11"/>
  <c r="R416" i="11"/>
  <c r="Q416" i="11"/>
  <c r="J417" i="11"/>
  <c r="I417" i="11"/>
  <c r="R417" i="11"/>
  <c r="Q417" i="11"/>
  <c r="J418" i="11"/>
  <c r="I418" i="11"/>
  <c r="R418" i="11"/>
  <c r="Q418" i="11"/>
  <c r="J419" i="11"/>
  <c r="I419" i="11"/>
  <c r="R419" i="11"/>
  <c r="Q419" i="11"/>
  <c r="F108" i="19"/>
  <c r="E108" i="19"/>
  <c r="N108" i="19"/>
  <c r="M108" i="19"/>
  <c r="V108" i="19"/>
  <c r="U108" i="19"/>
  <c r="F109" i="19"/>
  <c r="E109" i="19"/>
  <c r="N109" i="19"/>
  <c r="M109" i="19"/>
  <c r="V109" i="19"/>
  <c r="U109" i="19"/>
  <c r="F110" i="19"/>
  <c r="E110" i="19"/>
  <c r="N110" i="19"/>
  <c r="M110" i="19"/>
  <c r="V110" i="19"/>
  <c r="U110" i="19"/>
  <c r="F112" i="19"/>
  <c r="E112" i="19"/>
  <c r="N112" i="19"/>
  <c r="M112" i="19"/>
  <c r="V112" i="19"/>
  <c r="U112" i="19"/>
  <c r="F113" i="19"/>
  <c r="E113" i="19"/>
  <c r="N113" i="19"/>
  <c r="M113" i="19"/>
  <c r="V113" i="19"/>
  <c r="U113" i="19"/>
  <c r="F114" i="19"/>
  <c r="E114" i="19"/>
  <c r="N114" i="19"/>
  <c r="M114" i="19"/>
  <c r="V114" i="19"/>
  <c r="U114" i="19"/>
  <c r="F115" i="19"/>
  <c r="E115" i="19"/>
  <c r="N115" i="19"/>
  <c r="M115" i="19"/>
  <c r="V115" i="19"/>
  <c r="U115" i="19"/>
  <c r="F116" i="19"/>
  <c r="E116" i="19"/>
  <c r="N116" i="19"/>
  <c r="M116" i="19"/>
  <c r="V116" i="19"/>
  <c r="U116" i="19"/>
  <c r="F117" i="19"/>
  <c r="E117" i="19"/>
  <c r="N117" i="19"/>
  <c r="M117" i="19"/>
  <c r="V117" i="19"/>
  <c r="U117" i="19"/>
  <c r="F118" i="19"/>
  <c r="E118" i="19"/>
  <c r="N118" i="19"/>
  <c r="M118" i="19"/>
  <c r="V118" i="19"/>
  <c r="U118" i="19"/>
  <c r="F119" i="19"/>
  <c r="E119" i="19"/>
  <c r="N119" i="19"/>
  <c r="M119" i="19"/>
  <c r="V119" i="19"/>
  <c r="U119" i="19"/>
  <c r="F133" i="19"/>
  <c r="E133" i="19"/>
  <c r="N133" i="19"/>
  <c r="M133" i="19"/>
  <c r="V133" i="19"/>
  <c r="U133" i="19"/>
  <c r="F134" i="19"/>
  <c r="E134" i="19"/>
  <c r="N134" i="19"/>
  <c r="M134" i="19"/>
  <c r="V134" i="19"/>
  <c r="U134" i="19"/>
  <c r="F135" i="19"/>
  <c r="E135" i="19"/>
  <c r="N135" i="19"/>
  <c r="M135" i="19"/>
  <c r="V135" i="19"/>
  <c r="U135" i="19"/>
  <c r="F137" i="19"/>
  <c r="E137" i="19"/>
  <c r="N137" i="19"/>
  <c r="M137" i="19"/>
  <c r="V137" i="19"/>
  <c r="U137" i="19"/>
  <c r="F138" i="19"/>
  <c r="E138" i="19"/>
  <c r="N138" i="19"/>
  <c r="M138" i="19"/>
  <c r="V138" i="19"/>
  <c r="U138" i="19"/>
  <c r="F139" i="19"/>
  <c r="E139" i="19"/>
  <c r="N139" i="19"/>
  <c r="M139" i="19"/>
  <c r="V139" i="19"/>
  <c r="U139" i="19"/>
  <c r="F140" i="19"/>
  <c r="E140" i="19"/>
  <c r="N140" i="19"/>
  <c r="M140" i="19"/>
  <c r="V140" i="19"/>
  <c r="U140" i="19"/>
  <c r="F141" i="19"/>
  <c r="E141" i="19"/>
  <c r="N141" i="19"/>
  <c r="M141" i="19"/>
  <c r="V141" i="19"/>
  <c r="U141" i="19"/>
  <c r="F142" i="19"/>
  <c r="E142" i="19"/>
  <c r="N142" i="19"/>
  <c r="M142" i="19"/>
  <c r="V142" i="19"/>
  <c r="U142" i="19"/>
  <c r="F143" i="19"/>
  <c r="E143" i="19"/>
  <c r="N143" i="19"/>
  <c r="M143" i="19"/>
  <c r="V143" i="19"/>
  <c r="U143" i="19"/>
  <c r="F144" i="19"/>
  <c r="E144" i="19"/>
  <c r="N144" i="19"/>
  <c r="M144" i="19"/>
  <c r="V144" i="19"/>
  <c r="U144" i="19"/>
  <c r="F158" i="19"/>
  <c r="E158" i="19"/>
  <c r="N158" i="19"/>
  <c r="M158" i="19"/>
  <c r="V158" i="19"/>
  <c r="U158" i="19"/>
  <c r="F159" i="19"/>
  <c r="E159" i="19"/>
  <c r="N159" i="19"/>
  <c r="M159" i="19"/>
  <c r="V159" i="19"/>
  <c r="U159" i="19"/>
  <c r="F160" i="19"/>
  <c r="E160" i="19"/>
  <c r="N160" i="19"/>
  <c r="M160" i="19"/>
  <c r="V160" i="19"/>
  <c r="U160" i="19"/>
  <c r="F162" i="19"/>
  <c r="E162" i="19"/>
  <c r="N162" i="19"/>
  <c r="M162" i="19"/>
  <c r="V162" i="19"/>
  <c r="U162" i="19"/>
  <c r="F163" i="19"/>
  <c r="E163" i="19"/>
  <c r="N163" i="19"/>
  <c r="M163" i="19"/>
  <c r="V163" i="19"/>
  <c r="U163" i="19"/>
  <c r="F164" i="19"/>
  <c r="E164" i="19"/>
  <c r="N164" i="19"/>
  <c r="M164" i="19"/>
  <c r="V164" i="19"/>
  <c r="U164" i="19"/>
  <c r="F165" i="19"/>
  <c r="E165" i="19"/>
  <c r="N165" i="19"/>
  <c r="M165" i="19"/>
  <c r="V165" i="19"/>
  <c r="U165" i="19"/>
  <c r="F166" i="19"/>
  <c r="E166" i="19"/>
  <c r="N166" i="19"/>
  <c r="M166" i="19"/>
  <c r="V166" i="19"/>
  <c r="U166" i="19"/>
  <c r="F167" i="19"/>
  <c r="E167" i="19"/>
  <c r="N167" i="19"/>
  <c r="M167" i="19"/>
  <c r="V167" i="19"/>
  <c r="U167" i="19"/>
  <c r="F168" i="19"/>
  <c r="E168" i="19"/>
  <c r="N168" i="19"/>
  <c r="M168" i="19"/>
  <c r="V168" i="19"/>
  <c r="U168" i="19"/>
  <c r="F169" i="19"/>
  <c r="E169" i="19"/>
  <c r="N169" i="19"/>
  <c r="M169" i="19"/>
  <c r="V169" i="19"/>
  <c r="U169" i="19"/>
  <c r="F183" i="19"/>
  <c r="E183" i="19"/>
  <c r="N183" i="19"/>
  <c r="M183" i="19"/>
  <c r="V183" i="19"/>
  <c r="U183" i="19"/>
  <c r="F184" i="19"/>
  <c r="E184" i="19"/>
  <c r="N184" i="19"/>
  <c r="M184" i="19"/>
  <c r="V184" i="19"/>
  <c r="U184" i="19"/>
  <c r="F185" i="19"/>
  <c r="E185" i="19"/>
  <c r="N185" i="19"/>
  <c r="M185" i="19"/>
  <c r="V185" i="19"/>
  <c r="U185" i="19"/>
  <c r="F187" i="19"/>
  <c r="E187" i="19"/>
  <c r="N187" i="19"/>
  <c r="M187" i="19"/>
  <c r="V187" i="19"/>
  <c r="U187" i="19"/>
  <c r="H188" i="19"/>
  <c r="G188" i="19"/>
  <c r="P188" i="19"/>
  <c r="O188" i="19"/>
  <c r="X188" i="19"/>
  <c r="W188" i="19"/>
  <c r="J189" i="19"/>
  <c r="I189" i="19"/>
  <c r="R189" i="19"/>
  <c r="Q189" i="19"/>
  <c r="D190" i="19"/>
  <c r="C190" i="19"/>
  <c r="L190" i="19"/>
  <c r="K190" i="19"/>
  <c r="T190" i="19"/>
  <c r="S190" i="19"/>
  <c r="F191" i="19"/>
  <c r="E191" i="19"/>
  <c r="N191" i="19"/>
  <c r="M191" i="19"/>
  <c r="V191" i="19"/>
  <c r="U191" i="19"/>
  <c r="F192" i="19"/>
  <c r="E192" i="19"/>
  <c r="N192" i="19"/>
  <c r="M192" i="19"/>
  <c r="V192" i="19"/>
  <c r="U192" i="19"/>
  <c r="F193" i="19"/>
  <c r="E193" i="19"/>
  <c r="N193" i="19"/>
  <c r="M193" i="19"/>
  <c r="V193" i="19"/>
  <c r="U193" i="19"/>
  <c r="F194" i="19"/>
  <c r="E194" i="19"/>
  <c r="N194" i="19"/>
  <c r="M194" i="19"/>
  <c r="V194" i="19"/>
  <c r="U194" i="19"/>
  <c r="F208" i="19"/>
  <c r="E208" i="19"/>
  <c r="N208" i="19"/>
  <c r="M208" i="19"/>
  <c r="V208" i="19"/>
  <c r="U208" i="19"/>
  <c r="F209" i="19"/>
  <c r="E209" i="19"/>
  <c r="N209" i="19"/>
  <c r="M209" i="19"/>
  <c r="V209" i="19"/>
  <c r="U209" i="19"/>
  <c r="F210" i="19"/>
  <c r="E210" i="19"/>
  <c r="N210" i="19"/>
  <c r="M210" i="19"/>
  <c r="V210" i="19"/>
  <c r="U210" i="19"/>
  <c r="F212" i="19"/>
  <c r="E212" i="19"/>
  <c r="N212" i="19"/>
  <c r="M212" i="19"/>
  <c r="V212" i="19"/>
  <c r="U212" i="19"/>
  <c r="F213" i="19"/>
  <c r="E213" i="19"/>
  <c r="N213" i="19"/>
  <c r="M213" i="19"/>
  <c r="V213" i="19"/>
  <c r="U213" i="19"/>
  <c r="F214" i="19"/>
  <c r="E214" i="19"/>
  <c r="N214" i="19"/>
  <c r="M214" i="19"/>
  <c r="V214" i="19"/>
  <c r="U214" i="19"/>
  <c r="F215" i="19"/>
  <c r="E215" i="19"/>
  <c r="N215" i="19"/>
  <c r="M215" i="19"/>
  <c r="V215" i="19"/>
  <c r="U215" i="19"/>
  <c r="F216" i="19"/>
  <c r="E216" i="19"/>
  <c r="N216" i="19"/>
  <c r="M216" i="19"/>
  <c r="V216" i="19"/>
  <c r="U216" i="19"/>
  <c r="F217" i="19"/>
  <c r="E217" i="19"/>
  <c r="N217" i="19"/>
  <c r="M217" i="19"/>
  <c r="V217" i="19"/>
  <c r="U217" i="19"/>
  <c r="F218" i="19"/>
  <c r="E218" i="19"/>
  <c r="N218" i="19"/>
  <c r="M218" i="19"/>
  <c r="V218" i="19"/>
  <c r="U218" i="19"/>
  <c r="F219" i="19"/>
  <c r="E219" i="19"/>
  <c r="N219" i="19"/>
  <c r="M219" i="19"/>
  <c r="V219" i="19"/>
  <c r="U219" i="19"/>
  <c r="F233" i="19"/>
  <c r="E233" i="19"/>
  <c r="N233" i="19"/>
  <c r="M233" i="19"/>
  <c r="V233" i="19"/>
  <c r="U233" i="19"/>
  <c r="F234" i="19"/>
  <c r="E234" i="19"/>
  <c r="N234" i="19"/>
  <c r="M234" i="19"/>
  <c r="V234" i="19"/>
  <c r="U234" i="19"/>
  <c r="F235" i="19"/>
  <c r="E235" i="19"/>
  <c r="N235" i="19"/>
  <c r="M235" i="19"/>
  <c r="H237" i="19"/>
  <c r="G237" i="19"/>
  <c r="X237" i="19"/>
  <c r="W237" i="19"/>
  <c r="P237" i="19"/>
  <c r="J238" i="19"/>
  <c r="I238" i="19"/>
  <c r="R238" i="19"/>
  <c r="Q238" i="19"/>
  <c r="J239" i="19"/>
  <c r="I239" i="19"/>
  <c r="R239" i="19"/>
  <c r="Q239" i="19"/>
  <c r="J240" i="19"/>
  <c r="I240" i="19"/>
  <c r="R240" i="19"/>
  <c r="Q240" i="19"/>
  <c r="J241" i="19"/>
  <c r="I241" i="19"/>
  <c r="R241" i="19"/>
  <c r="Q241" i="19"/>
  <c r="J242" i="19"/>
  <c r="I242" i="19"/>
  <c r="R242" i="19"/>
  <c r="Q242" i="19"/>
  <c r="J243" i="19"/>
  <c r="I243" i="19"/>
  <c r="R243" i="19"/>
  <c r="Q243" i="19"/>
  <c r="J244" i="19"/>
  <c r="I244" i="19"/>
  <c r="R244" i="19"/>
  <c r="Q244" i="19"/>
  <c r="J258" i="19"/>
  <c r="I258" i="19"/>
  <c r="R258" i="19"/>
  <c r="Q258" i="19"/>
  <c r="J259" i="19"/>
  <c r="I259" i="19"/>
  <c r="R259" i="19"/>
  <c r="Q259" i="19"/>
  <c r="J260" i="19"/>
  <c r="I260" i="19"/>
  <c r="R260" i="19"/>
  <c r="Q260" i="19"/>
  <c r="J262" i="19"/>
  <c r="I262" i="19"/>
  <c r="R262" i="19"/>
  <c r="Q262" i="19"/>
  <c r="J263" i="19"/>
  <c r="I263" i="19"/>
  <c r="R263" i="19"/>
  <c r="Q263" i="19"/>
  <c r="J264" i="19"/>
  <c r="I264" i="19"/>
  <c r="R264" i="19"/>
  <c r="Q264" i="19"/>
  <c r="J265" i="19"/>
  <c r="I265" i="19"/>
  <c r="R265" i="19"/>
  <c r="Q265" i="19"/>
  <c r="J266" i="19"/>
  <c r="I266" i="19"/>
  <c r="R266" i="19"/>
  <c r="Q266" i="19"/>
  <c r="J267" i="19"/>
  <c r="I267" i="19"/>
  <c r="R267" i="19"/>
  <c r="Q267" i="19"/>
  <c r="J268" i="19"/>
  <c r="I268" i="19"/>
  <c r="R268" i="19"/>
  <c r="Q268" i="19"/>
  <c r="J269" i="19"/>
  <c r="I269" i="19"/>
  <c r="R269" i="19"/>
  <c r="Q269" i="19"/>
  <c r="J283" i="19"/>
  <c r="I283" i="19"/>
  <c r="R283" i="19"/>
  <c r="Q283" i="19"/>
  <c r="J284" i="19"/>
  <c r="I284" i="19"/>
  <c r="R284" i="19"/>
  <c r="Q284" i="19"/>
  <c r="J285" i="19"/>
  <c r="I285" i="19"/>
  <c r="R285" i="19"/>
  <c r="Q285" i="19"/>
  <c r="J287" i="19"/>
  <c r="I287" i="19"/>
  <c r="R287" i="19"/>
  <c r="Q287" i="19"/>
  <c r="J288" i="19"/>
  <c r="I288" i="19"/>
  <c r="R288" i="19"/>
  <c r="Q288" i="19"/>
  <c r="J289" i="19"/>
  <c r="I289" i="19"/>
  <c r="R289" i="19"/>
  <c r="Q289" i="19"/>
  <c r="J290" i="19"/>
  <c r="I290" i="19"/>
  <c r="R290" i="19"/>
  <c r="Q290" i="19"/>
  <c r="J291" i="19"/>
  <c r="I291" i="19"/>
  <c r="R291" i="19"/>
  <c r="Q291" i="19"/>
  <c r="J292" i="19"/>
  <c r="I292" i="19"/>
  <c r="R292" i="19"/>
  <c r="Q292" i="19"/>
  <c r="J293" i="19"/>
  <c r="I293" i="19"/>
  <c r="R293" i="19"/>
  <c r="Q293" i="19"/>
  <c r="J294" i="19"/>
  <c r="I294" i="19"/>
  <c r="R294" i="19"/>
  <c r="Q294" i="19"/>
  <c r="J308" i="19"/>
  <c r="I308" i="19"/>
  <c r="R308" i="19"/>
  <c r="Q308" i="19"/>
  <c r="J309" i="19"/>
  <c r="I309" i="19"/>
  <c r="R309" i="19"/>
  <c r="Q309" i="19"/>
  <c r="J310" i="19"/>
  <c r="I310" i="19"/>
  <c r="R310" i="19"/>
  <c r="Q310" i="19"/>
  <c r="J312" i="19"/>
  <c r="I312" i="19"/>
  <c r="R312" i="19"/>
  <c r="Q312" i="19"/>
  <c r="J313" i="19"/>
  <c r="I313" i="19"/>
  <c r="R313" i="19"/>
  <c r="Q313" i="19"/>
  <c r="J314" i="19"/>
  <c r="I314" i="19"/>
  <c r="R314" i="19"/>
  <c r="Q314" i="19"/>
  <c r="J315" i="19"/>
  <c r="I315" i="19"/>
  <c r="R315" i="19"/>
  <c r="Q315" i="19"/>
  <c r="J316" i="19"/>
  <c r="I316" i="19"/>
  <c r="R316" i="19"/>
  <c r="Q316" i="19"/>
  <c r="J317" i="19"/>
  <c r="I317" i="19"/>
  <c r="R317" i="19"/>
  <c r="Q317" i="19"/>
  <c r="J318" i="19"/>
  <c r="I318" i="19"/>
  <c r="R318" i="19"/>
  <c r="Q318" i="19"/>
  <c r="J319" i="19"/>
  <c r="I319" i="19"/>
  <c r="R319" i="19"/>
  <c r="Q319" i="19"/>
  <c r="F333" i="19"/>
  <c r="E333" i="19"/>
  <c r="N333" i="19"/>
  <c r="M333" i="19"/>
  <c r="V333" i="19"/>
  <c r="U333" i="19"/>
  <c r="F334" i="19"/>
  <c r="E334" i="19"/>
  <c r="N334" i="19"/>
  <c r="M334" i="19"/>
  <c r="V334" i="19"/>
  <c r="U334" i="19"/>
  <c r="F335" i="19"/>
  <c r="E335" i="19"/>
  <c r="N335" i="19"/>
  <c r="M335" i="19"/>
  <c r="V335" i="19"/>
  <c r="U335" i="19"/>
  <c r="F337" i="19"/>
  <c r="E337" i="19"/>
  <c r="N337" i="19"/>
  <c r="M337" i="19"/>
  <c r="V337" i="19"/>
  <c r="U337" i="19"/>
  <c r="F338" i="19"/>
  <c r="E338" i="19"/>
  <c r="N338" i="19"/>
  <c r="M338" i="19"/>
  <c r="V338" i="19"/>
  <c r="U338" i="19"/>
  <c r="F339" i="19"/>
  <c r="E339" i="19"/>
  <c r="N339" i="19"/>
  <c r="M339" i="19"/>
  <c r="V339" i="19"/>
  <c r="U339" i="19"/>
  <c r="F340" i="19"/>
  <c r="E340" i="19"/>
  <c r="N340" i="19"/>
  <c r="M340" i="19"/>
  <c r="V340" i="19"/>
  <c r="U340" i="19"/>
  <c r="F341" i="19"/>
  <c r="E341" i="19"/>
  <c r="N341" i="19"/>
  <c r="M341" i="19"/>
  <c r="V341" i="19"/>
  <c r="U341" i="19"/>
  <c r="F342" i="19"/>
  <c r="E342" i="19"/>
  <c r="N342" i="19"/>
  <c r="M342" i="19"/>
  <c r="V342" i="19"/>
  <c r="U342" i="19"/>
  <c r="F343" i="19"/>
  <c r="E343" i="19"/>
  <c r="N343" i="19"/>
  <c r="M343" i="19"/>
  <c r="V343" i="19"/>
  <c r="U343" i="19"/>
  <c r="F344" i="19"/>
  <c r="E344" i="19"/>
  <c r="N344" i="19"/>
  <c r="M344" i="19"/>
  <c r="V344" i="19"/>
  <c r="U344" i="19"/>
  <c r="F358" i="19"/>
  <c r="E358" i="19"/>
  <c r="N358" i="19"/>
  <c r="M358" i="19"/>
  <c r="V358" i="19"/>
  <c r="U358" i="19"/>
  <c r="F359" i="19"/>
  <c r="E359" i="19"/>
  <c r="N359" i="19"/>
  <c r="M359" i="19"/>
  <c r="V359" i="19"/>
  <c r="U359" i="19"/>
  <c r="F360" i="19"/>
  <c r="E360" i="19"/>
  <c r="N360" i="19"/>
  <c r="M360" i="19"/>
  <c r="V360" i="19"/>
  <c r="U360" i="19"/>
  <c r="F362" i="19"/>
  <c r="E362" i="19"/>
  <c r="N362" i="19"/>
  <c r="M362" i="19"/>
  <c r="V362" i="19"/>
  <c r="U362" i="19"/>
  <c r="F363" i="19"/>
  <c r="E363" i="19"/>
  <c r="N363" i="19"/>
  <c r="M363" i="19"/>
  <c r="V363" i="19"/>
  <c r="U363" i="19"/>
  <c r="F364" i="19"/>
  <c r="E364" i="19"/>
  <c r="N364" i="19"/>
  <c r="M364" i="19"/>
  <c r="V364" i="19"/>
  <c r="U364" i="19"/>
  <c r="F365" i="19"/>
  <c r="E365" i="19"/>
  <c r="N365" i="19"/>
  <c r="M365" i="19"/>
  <c r="V365" i="19"/>
  <c r="U365" i="19"/>
  <c r="F366" i="19"/>
  <c r="E366" i="19"/>
  <c r="N366" i="19"/>
  <c r="M366" i="19"/>
  <c r="V366" i="19"/>
  <c r="U366" i="19"/>
  <c r="F367" i="19"/>
  <c r="E367" i="19"/>
  <c r="N367" i="19"/>
  <c r="M367" i="19"/>
  <c r="V367" i="19"/>
  <c r="U367" i="19"/>
  <c r="F368" i="19"/>
  <c r="E368" i="19"/>
  <c r="N368" i="19"/>
  <c r="M368" i="19"/>
  <c r="V368" i="19"/>
  <c r="U368" i="19"/>
  <c r="F369" i="19"/>
  <c r="E369" i="19"/>
  <c r="N369" i="19"/>
  <c r="M369" i="19"/>
  <c r="V369" i="19"/>
  <c r="U369" i="19"/>
  <c r="F383" i="19"/>
  <c r="E383" i="19"/>
  <c r="N383" i="19"/>
  <c r="M383" i="19"/>
  <c r="V383" i="19"/>
  <c r="U383" i="19"/>
  <c r="F384" i="19"/>
  <c r="E384" i="19"/>
  <c r="N384" i="19"/>
  <c r="M384" i="19"/>
  <c r="V384" i="19"/>
  <c r="U384" i="19"/>
  <c r="F385" i="19"/>
  <c r="E385" i="19"/>
  <c r="N385" i="19"/>
  <c r="M385" i="19"/>
  <c r="V385" i="19"/>
  <c r="U385" i="19"/>
  <c r="F387" i="19"/>
  <c r="E387" i="19"/>
  <c r="N387" i="19"/>
  <c r="M387" i="19"/>
  <c r="V387" i="19"/>
  <c r="U387" i="19"/>
  <c r="F388" i="19"/>
  <c r="E388" i="19"/>
  <c r="N388" i="19"/>
  <c r="M388" i="19"/>
  <c r="V388" i="19"/>
  <c r="U388" i="19"/>
  <c r="J389" i="19"/>
  <c r="I389" i="19"/>
  <c r="R389" i="19"/>
  <c r="Q389" i="19"/>
  <c r="F390" i="19"/>
  <c r="E390" i="19"/>
  <c r="N390" i="19"/>
  <c r="M390" i="19"/>
  <c r="V390" i="19"/>
  <c r="U390" i="19"/>
  <c r="F391" i="19"/>
  <c r="E391" i="19"/>
  <c r="N391" i="19"/>
  <c r="M391" i="19"/>
  <c r="V391" i="19"/>
  <c r="U391" i="19"/>
  <c r="F392" i="19"/>
  <c r="E392" i="19"/>
  <c r="N392" i="19"/>
  <c r="M392" i="19"/>
  <c r="V392" i="19"/>
  <c r="U392" i="19"/>
  <c r="F393" i="19"/>
  <c r="E393" i="19"/>
  <c r="N393" i="19"/>
  <c r="M393" i="19"/>
  <c r="V393" i="19"/>
  <c r="U393" i="19"/>
  <c r="F394" i="19"/>
  <c r="E394" i="19"/>
  <c r="N394" i="19"/>
  <c r="M394" i="19"/>
  <c r="V394" i="19"/>
  <c r="U394" i="19"/>
  <c r="F408" i="19"/>
  <c r="E408" i="19"/>
  <c r="N408" i="19"/>
  <c r="M408" i="19"/>
  <c r="V408" i="19"/>
  <c r="U408" i="19"/>
  <c r="F409" i="19"/>
  <c r="E409" i="19"/>
  <c r="N409" i="19"/>
  <c r="M409" i="19"/>
  <c r="V409" i="19"/>
  <c r="U409" i="19"/>
  <c r="F410" i="19"/>
  <c r="E410" i="19"/>
  <c r="N410" i="19"/>
  <c r="M410" i="19"/>
  <c r="V410" i="19"/>
  <c r="U410" i="19"/>
  <c r="L410" i="19"/>
  <c r="J412" i="19"/>
  <c r="I412" i="19"/>
  <c r="R412" i="19"/>
  <c r="Q412" i="19"/>
  <c r="J413" i="19"/>
  <c r="I413" i="19"/>
  <c r="R413" i="19"/>
  <c r="Q413" i="19"/>
  <c r="J414" i="19"/>
  <c r="I414" i="19"/>
  <c r="R414" i="19"/>
  <c r="Q414" i="19"/>
  <c r="J415" i="19"/>
  <c r="I415" i="19"/>
  <c r="R415" i="19"/>
  <c r="Q415" i="19"/>
  <c r="J416" i="19"/>
  <c r="I416" i="19"/>
  <c r="R416" i="19"/>
  <c r="Q416" i="19"/>
  <c r="J417" i="19"/>
  <c r="I417" i="19"/>
  <c r="R417" i="19"/>
  <c r="Q417" i="19"/>
  <c r="J418" i="19"/>
  <c r="I418" i="19"/>
  <c r="R418" i="19"/>
  <c r="Q418" i="19"/>
  <c r="J419" i="19"/>
  <c r="I419" i="19"/>
  <c r="R419" i="19"/>
  <c r="Q419" i="19"/>
  <c r="N285" i="8"/>
  <c r="M285" i="8"/>
  <c r="V285" i="8"/>
  <c r="U285" i="8"/>
  <c r="F287" i="8"/>
  <c r="E287" i="8"/>
  <c r="N287" i="8"/>
  <c r="M287" i="8"/>
  <c r="V287" i="8"/>
  <c r="U287" i="8"/>
  <c r="F288" i="8"/>
  <c r="E288" i="8"/>
  <c r="N288" i="8"/>
  <c r="M288" i="8"/>
  <c r="V288" i="8"/>
  <c r="U288" i="8"/>
  <c r="F289" i="8"/>
  <c r="E289" i="8"/>
  <c r="N289" i="8"/>
  <c r="M289" i="8"/>
  <c r="V289" i="8"/>
  <c r="U289" i="8"/>
  <c r="F290" i="8"/>
  <c r="E290" i="8"/>
  <c r="N290" i="8"/>
  <c r="M290" i="8"/>
  <c r="V290" i="8"/>
  <c r="U290" i="8"/>
  <c r="F291" i="8"/>
  <c r="E291" i="8"/>
  <c r="N291" i="8"/>
  <c r="M291" i="8"/>
  <c r="V291" i="8"/>
  <c r="U291" i="8"/>
  <c r="F292" i="8"/>
  <c r="E292" i="8"/>
  <c r="N292" i="8"/>
  <c r="M292" i="8"/>
  <c r="V292" i="8"/>
  <c r="U292" i="8"/>
  <c r="F293" i="8"/>
  <c r="E293" i="8"/>
  <c r="N293" i="8"/>
  <c r="M293" i="8"/>
  <c r="V293" i="8"/>
  <c r="U293" i="8"/>
  <c r="F294" i="8"/>
  <c r="E294" i="8"/>
  <c r="N294" i="8"/>
  <c r="M294" i="8"/>
  <c r="V294" i="8"/>
  <c r="U294" i="8"/>
  <c r="H308" i="8"/>
  <c r="G308" i="8"/>
  <c r="P308" i="8"/>
  <c r="O308" i="8"/>
  <c r="X308" i="8"/>
  <c r="W308" i="8"/>
  <c r="H309" i="8"/>
  <c r="G309" i="8"/>
  <c r="P309" i="8"/>
  <c r="O309" i="8"/>
  <c r="X309" i="8"/>
  <c r="W309" i="8"/>
  <c r="H310" i="8"/>
  <c r="G310" i="8"/>
  <c r="P310" i="8"/>
  <c r="O310" i="8"/>
  <c r="X310" i="8"/>
  <c r="W310" i="8"/>
  <c r="H312" i="8"/>
  <c r="G312" i="8"/>
  <c r="P312" i="8"/>
  <c r="O312" i="8"/>
  <c r="X312" i="8"/>
  <c r="W312" i="8"/>
  <c r="H313" i="8"/>
  <c r="G313" i="8"/>
  <c r="P313" i="8"/>
  <c r="O313" i="8"/>
  <c r="X313" i="8"/>
  <c r="W313" i="8"/>
  <c r="H314" i="8"/>
  <c r="G314" i="8"/>
  <c r="P314" i="8"/>
  <c r="O314" i="8"/>
  <c r="X314" i="8"/>
  <c r="W314" i="8"/>
  <c r="H315" i="8"/>
  <c r="G315" i="8"/>
  <c r="P315" i="8"/>
  <c r="O315" i="8"/>
  <c r="X315" i="8"/>
  <c r="W315" i="8"/>
  <c r="H316" i="8"/>
  <c r="G316" i="8"/>
  <c r="P316" i="8"/>
  <c r="O316" i="8"/>
  <c r="X316" i="8"/>
  <c r="W316" i="8"/>
  <c r="H317" i="8"/>
  <c r="G317" i="8"/>
  <c r="P317" i="8"/>
  <c r="O317" i="8"/>
  <c r="X317" i="8"/>
  <c r="W317" i="8"/>
  <c r="H318" i="8"/>
  <c r="G318" i="8"/>
  <c r="P318" i="8"/>
  <c r="O318" i="8"/>
  <c r="X318" i="8"/>
  <c r="W318" i="8"/>
  <c r="H319" i="8"/>
  <c r="G319" i="8"/>
  <c r="P319" i="8"/>
  <c r="O319" i="8"/>
  <c r="X319" i="8"/>
  <c r="W319" i="8"/>
  <c r="H333" i="8"/>
  <c r="G333" i="8"/>
  <c r="P333" i="8"/>
  <c r="O333" i="8"/>
  <c r="X333" i="8"/>
  <c r="W333" i="8"/>
  <c r="H334" i="8"/>
  <c r="G334" i="8"/>
  <c r="P334" i="8"/>
  <c r="O334" i="8"/>
  <c r="X334" i="8"/>
  <c r="W334" i="8"/>
  <c r="H335" i="8"/>
  <c r="G335" i="8"/>
  <c r="P335" i="8"/>
  <c r="O335" i="8"/>
  <c r="X335" i="8"/>
  <c r="W335" i="8"/>
  <c r="H337" i="8"/>
  <c r="G337" i="8"/>
  <c r="P337" i="8"/>
  <c r="O337" i="8"/>
  <c r="X337" i="8"/>
  <c r="W337" i="8"/>
  <c r="H338" i="8"/>
  <c r="G338" i="8"/>
  <c r="P338" i="8"/>
  <c r="O338" i="8"/>
  <c r="X338" i="8"/>
  <c r="W338" i="8"/>
  <c r="H339" i="8"/>
  <c r="G339" i="8"/>
  <c r="P339" i="8"/>
  <c r="O339" i="8"/>
  <c r="X339" i="8"/>
  <c r="W339" i="8"/>
  <c r="H340" i="8"/>
  <c r="G340" i="8"/>
  <c r="P340" i="8"/>
  <c r="O340" i="8"/>
  <c r="X340" i="8"/>
  <c r="W340" i="8"/>
  <c r="H341" i="8"/>
  <c r="G341" i="8"/>
  <c r="F342" i="8"/>
  <c r="E342" i="8"/>
  <c r="N342" i="8"/>
  <c r="M342" i="8"/>
  <c r="V342" i="8"/>
  <c r="U342" i="8"/>
  <c r="F343" i="8"/>
  <c r="E343" i="8"/>
  <c r="N343" i="8"/>
  <c r="M343" i="8"/>
  <c r="V343" i="8"/>
  <c r="U343" i="8"/>
  <c r="F344" i="8"/>
  <c r="E344" i="8"/>
  <c r="N344" i="8"/>
  <c r="M344" i="8"/>
  <c r="V344" i="8"/>
  <c r="U344" i="8"/>
  <c r="F358" i="8"/>
  <c r="E358" i="8"/>
  <c r="N358" i="8"/>
  <c r="M358" i="8"/>
  <c r="V358" i="8"/>
  <c r="U358" i="8"/>
  <c r="F359" i="8"/>
  <c r="E359" i="8"/>
  <c r="N359" i="8"/>
  <c r="M359" i="8"/>
  <c r="V359" i="8"/>
  <c r="U359" i="8"/>
  <c r="F360" i="8"/>
  <c r="E360" i="8"/>
  <c r="N360" i="8"/>
  <c r="M360" i="8"/>
  <c r="V360" i="8"/>
  <c r="U360" i="8"/>
  <c r="F362" i="8"/>
  <c r="E362" i="8"/>
  <c r="N362" i="8"/>
  <c r="M362" i="8"/>
  <c r="V362" i="8"/>
  <c r="U362" i="8"/>
  <c r="F363" i="8"/>
  <c r="E363" i="8"/>
  <c r="N363" i="8"/>
  <c r="M363" i="8"/>
  <c r="V363" i="8"/>
  <c r="U363" i="8"/>
  <c r="F364" i="8"/>
  <c r="E364" i="8"/>
  <c r="N364" i="8"/>
  <c r="M364" i="8"/>
  <c r="V364" i="8"/>
  <c r="U364" i="8"/>
  <c r="F365" i="8"/>
  <c r="E365" i="8"/>
  <c r="N365" i="8"/>
  <c r="M365" i="8"/>
  <c r="V365" i="8"/>
  <c r="U365" i="8"/>
  <c r="J366" i="8"/>
  <c r="I366" i="8"/>
  <c r="R366" i="8"/>
  <c r="Q366" i="8"/>
  <c r="J367" i="8"/>
  <c r="I367" i="8"/>
  <c r="R367" i="8"/>
  <c r="Q367" i="8"/>
  <c r="J368" i="8"/>
  <c r="I368" i="8"/>
  <c r="R368" i="8"/>
  <c r="Q368" i="8"/>
  <c r="J369" i="8"/>
  <c r="I369" i="8"/>
  <c r="R369" i="8"/>
  <c r="Q369" i="8"/>
  <c r="J383" i="8"/>
  <c r="I383" i="8"/>
  <c r="R383" i="8"/>
  <c r="Q383" i="8"/>
  <c r="J384" i="8"/>
  <c r="I384" i="8"/>
  <c r="R384" i="8"/>
  <c r="Q384" i="8"/>
  <c r="J385" i="8"/>
  <c r="I385" i="8"/>
  <c r="R385" i="8"/>
  <c r="Q385" i="8"/>
  <c r="J387" i="8"/>
  <c r="I387" i="8"/>
  <c r="R387" i="8"/>
  <c r="Q387" i="8"/>
  <c r="D388" i="8"/>
  <c r="C388" i="8"/>
  <c r="L388" i="8"/>
  <c r="K388" i="8"/>
  <c r="T388" i="8"/>
  <c r="S388" i="8"/>
  <c r="J389" i="8"/>
  <c r="I389" i="8"/>
  <c r="R389" i="8"/>
  <c r="Q389" i="8"/>
  <c r="J390" i="8"/>
  <c r="I390" i="8"/>
  <c r="R390" i="8"/>
  <c r="Q390" i="8"/>
  <c r="J391" i="8"/>
  <c r="I391" i="8"/>
  <c r="R391" i="8"/>
  <c r="Q391" i="8"/>
  <c r="J392" i="8"/>
  <c r="I392" i="8"/>
  <c r="R392" i="8"/>
  <c r="Q392" i="8"/>
  <c r="J393" i="8"/>
  <c r="I393" i="8"/>
  <c r="R393" i="8"/>
  <c r="Q393" i="8"/>
  <c r="J394" i="8"/>
  <c r="I394" i="8"/>
  <c r="R394" i="8"/>
  <c r="Q394" i="8"/>
  <c r="J408" i="8"/>
  <c r="I408" i="8"/>
  <c r="R408" i="8"/>
  <c r="Q408" i="8"/>
  <c r="J409" i="8"/>
  <c r="I409" i="8"/>
  <c r="R409" i="8"/>
  <c r="Q409" i="8"/>
  <c r="J410" i="8"/>
  <c r="I410" i="8"/>
  <c r="R410" i="8"/>
  <c r="Q410" i="8"/>
  <c r="J412" i="8"/>
  <c r="I412" i="8"/>
  <c r="R412" i="8"/>
  <c r="Q412" i="8"/>
  <c r="J413" i="8"/>
  <c r="I413" i="8"/>
  <c r="R413" i="8"/>
  <c r="Q413" i="8"/>
  <c r="J414" i="8"/>
  <c r="I414" i="8"/>
  <c r="R414" i="8"/>
  <c r="Q414" i="8"/>
  <c r="J415" i="8"/>
  <c r="I415" i="8"/>
  <c r="R415" i="8"/>
  <c r="Q415" i="8"/>
  <c r="J416" i="8"/>
  <c r="I416" i="8"/>
  <c r="R416" i="8"/>
  <c r="Q416" i="8"/>
  <c r="J417" i="8"/>
  <c r="I417" i="8"/>
  <c r="R417" i="8"/>
  <c r="Q417" i="8"/>
  <c r="J418" i="8"/>
  <c r="I418" i="8"/>
  <c r="R418" i="8"/>
  <c r="Q418" i="8"/>
  <c r="J419" i="8"/>
  <c r="I419" i="8"/>
  <c r="R419" i="8"/>
  <c r="Q419" i="8"/>
  <c r="J108" i="11"/>
  <c r="I108" i="11"/>
  <c r="R108" i="11"/>
  <c r="Q108" i="11"/>
  <c r="J109" i="11"/>
  <c r="I109" i="11"/>
  <c r="R109" i="11"/>
  <c r="Q109" i="11"/>
  <c r="J110" i="11"/>
  <c r="I110" i="11"/>
  <c r="R110" i="11"/>
  <c r="Q110" i="11"/>
  <c r="J112" i="11"/>
  <c r="I112" i="11"/>
  <c r="R112" i="11"/>
  <c r="Q112" i="11"/>
  <c r="J113" i="11"/>
  <c r="I113" i="11"/>
  <c r="R113" i="11"/>
  <c r="Q113" i="11"/>
  <c r="J114" i="11"/>
  <c r="I114" i="11"/>
  <c r="R114" i="11"/>
  <c r="Q114" i="11"/>
  <c r="J115" i="11"/>
  <c r="I115" i="11"/>
  <c r="R115" i="11"/>
  <c r="Q115" i="11"/>
  <c r="J116" i="11"/>
  <c r="I116" i="11"/>
  <c r="R116" i="11"/>
  <c r="Q116" i="11"/>
  <c r="J117" i="11"/>
  <c r="I117" i="11"/>
  <c r="R117" i="11"/>
  <c r="Q117" i="11"/>
  <c r="J118" i="11"/>
  <c r="I118" i="11"/>
  <c r="R118" i="11"/>
  <c r="Q118" i="11"/>
  <c r="J119" i="11"/>
  <c r="I119" i="11"/>
  <c r="R119" i="11"/>
  <c r="Q119" i="11"/>
  <c r="D133" i="11"/>
  <c r="C133" i="11"/>
  <c r="L133" i="11"/>
  <c r="K133" i="11"/>
  <c r="T133" i="11"/>
  <c r="S133" i="11"/>
  <c r="D134" i="11"/>
  <c r="C134" i="11"/>
  <c r="L134" i="11"/>
  <c r="K134" i="11"/>
  <c r="T134" i="11"/>
  <c r="S134" i="11"/>
  <c r="D135" i="11"/>
  <c r="C135" i="11"/>
  <c r="L135" i="11"/>
  <c r="K135" i="11"/>
  <c r="T135" i="11"/>
  <c r="S135" i="11"/>
  <c r="D137" i="11"/>
  <c r="C137" i="11"/>
  <c r="L137" i="11"/>
  <c r="K137" i="11"/>
  <c r="T137" i="11"/>
  <c r="S137" i="11"/>
  <c r="D138" i="11"/>
  <c r="C138" i="11"/>
  <c r="L138" i="11"/>
  <c r="K138" i="11"/>
  <c r="T138" i="11"/>
  <c r="S138" i="11"/>
  <c r="D139" i="11"/>
  <c r="C139" i="11"/>
  <c r="L139" i="11"/>
  <c r="K139" i="11"/>
  <c r="T139" i="11"/>
  <c r="S139" i="11"/>
  <c r="D140" i="11"/>
  <c r="C140" i="11"/>
  <c r="L140" i="11"/>
  <c r="K140" i="11"/>
  <c r="T140" i="11"/>
  <c r="S140" i="11"/>
  <c r="D141" i="11"/>
  <c r="C141" i="11"/>
  <c r="L141" i="11"/>
  <c r="K141" i="11"/>
  <c r="T141" i="11"/>
  <c r="S141" i="11"/>
  <c r="D142" i="11"/>
  <c r="C142" i="11"/>
  <c r="L142" i="11"/>
  <c r="K142" i="11"/>
  <c r="T142" i="11"/>
  <c r="S142" i="11"/>
  <c r="D143" i="11"/>
  <c r="C143" i="11"/>
  <c r="L143" i="11"/>
  <c r="K143" i="11"/>
  <c r="T143" i="11"/>
  <c r="S143" i="11"/>
  <c r="D144" i="11"/>
  <c r="C144" i="11"/>
  <c r="L144" i="11"/>
  <c r="K144" i="11"/>
  <c r="T144" i="11"/>
  <c r="S144" i="11"/>
  <c r="D158" i="11"/>
  <c r="C158" i="11"/>
  <c r="L158" i="11"/>
  <c r="K158" i="11"/>
  <c r="T158" i="11"/>
  <c r="S158" i="11"/>
  <c r="D159" i="11"/>
  <c r="C159" i="11"/>
  <c r="T159" i="11"/>
  <c r="S159" i="11"/>
  <c r="L159" i="11"/>
  <c r="H160" i="11"/>
  <c r="G160" i="11"/>
  <c r="X160" i="11"/>
  <c r="D162" i="11"/>
  <c r="C162" i="11"/>
  <c r="L162" i="11"/>
  <c r="K162" i="11"/>
  <c r="T162" i="11"/>
  <c r="S162" i="11"/>
  <c r="H163" i="11"/>
  <c r="G163" i="11"/>
  <c r="P163" i="11"/>
  <c r="O163" i="11"/>
  <c r="X163" i="11"/>
  <c r="W163" i="11"/>
  <c r="D164" i="11"/>
  <c r="C164" i="11"/>
  <c r="L164" i="11"/>
  <c r="H165" i="11"/>
  <c r="G165" i="11"/>
  <c r="P165" i="11"/>
  <c r="O165" i="11"/>
  <c r="X165" i="11"/>
  <c r="W165" i="11"/>
  <c r="H166" i="11"/>
  <c r="G166" i="11"/>
  <c r="P166" i="11"/>
  <c r="O166" i="11"/>
  <c r="X166" i="11"/>
  <c r="W166" i="11"/>
  <c r="H167" i="11"/>
  <c r="G167" i="11"/>
  <c r="P167" i="11"/>
  <c r="O167" i="11"/>
  <c r="X167" i="11"/>
  <c r="W167" i="11"/>
  <c r="H168" i="11"/>
  <c r="G168" i="11"/>
  <c r="P168" i="11"/>
  <c r="O168" i="11"/>
  <c r="X168" i="11"/>
  <c r="W168" i="11"/>
  <c r="H169" i="11"/>
  <c r="G169" i="11"/>
  <c r="P169" i="11"/>
  <c r="O169" i="11"/>
  <c r="X169" i="11"/>
  <c r="W169" i="11"/>
  <c r="H183" i="11"/>
  <c r="G183" i="11"/>
  <c r="P183" i="11"/>
  <c r="O183" i="11"/>
  <c r="X183" i="11"/>
  <c r="W183" i="11"/>
  <c r="H184" i="11"/>
  <c r="G184" i="11"/>
  <c r="P184" i="11"/>
  <c r="O184" i="11"/>
  <c r="X184" i="11"/>
  <c r="W184" i="11"/>
  <c r="H185" i="11"/>
  <c r="G185" i="11"/>
  <c r="P185" i="11"/>
  <c r="O185" i="11"/>
  <c r="X185" i="11"/>
  <c r="W185" i="11"/>
  <c r="H187" i="11"/>
  <c r="G187" i="11"/>
  <c r="P187" i="11"/>
  <c r="O187" i="11"/>
  <c r="X187" i="11"/>
  <c r="W187" i="11"/>
  <c r="H188" i="11"/>
  <c r="G188" i="11"/>
  <c r="P188" i="11"/>
  <c r="O188" i="11"/>
  <c r="X188" i="11"/>
  <c r="W188" i="11"/>
  <c r="H189" i="11"/>
  <c r="G189" i="11"/>
  <c r="P189" i="11"/>
  <c r="O189" i="11"/>
  <c r="X189" i="11"/>
  <c r="W189" i="11"/>
  <c r="H190" i="11"/>
  <c r="G190" i="11"/>
  <c r="P190" i="11"/>
  <c r="O190" i="11"/>
  <c r="X190" i="11"/>
  <c r="W190" i="11"/>
  <c r="H191" i="11"/>
  <c r="G191" i="11"/>
  <c r="P191" i="11"/>
  <c r="O191" i="11"/>
  <c r="X191" i="11"/>
  <c r="W191" i="11"/>
  <c r="H192" i="11"/>
  <c r="G192" i="11"/>
  <c r="P192" i="11"/>
  <c r="O192" i="11"/>
  <c r="X192" i="11"/>
  <c r="W192" i="11"/>
  <c r="H193" i="11"/>
  <c r="G193" i="11"/>
  <c r="P193" i="11"/>
  <c r="O193" i="11"/>
  <c r="X193" i="11"/>
  <c r="W193" i="11"/>
  <c r="H194" i="11"/>
  <c r="G194" i="11"/>
  <c r="P194" i="11"/>
  <c r="O194" i="11"/>
  <c r="X194" i="11"/>
  <c r="W194" i="11"/>
  <c r="H208" i="11"/>
  <c r="G208" i="11"/>
  <c r="P208" i="11"/>
  <c r="O208" i="11"/>
  <c r="X208" i="11"/>
  <c r="W208" i="11"/>
  <c r="X209" i="11"/>
  <c r="W209" i="11"/>
  <c r="P209" i="11"/>
  <c r="P212" i="11"/>
  <c r="O212" i="11"/>
  <c r="J213" i="11"/>
  <c r="I213" i="11"/>
  <c r="R213" i="11"/>
  <c r="Q213" i="11"/>
  <c r="J214" i="11"/>
  <c r="I214" i="11"/>
  <c r="R214" i="11"/>
  <c r="Q214" i="11"/>
  <c r="J215" i="11"/>
  <c r="I215" i="11"/>
  <c r="R215" i="11"/>
  <c r="Q215" i="11"/>
  <c r="J216" i="11"/>
  <c r="I216" i="11"/>
  <c r="R216" i="11"/>
  <c r="Q216" i="11"/>
  <c r="J217" i="11"/>
  <c r="I217" i="11"/>
  <c r="R217" i="11"/>
  <c r="Q217" i="11"/>
  <c r="J218" i="11"/>
  <c r="I218" i="11"/>
  <c r="R218" i="11"/>
  <c r="Q218" i="11"/>
  <c r="J219" i="11"/>
  <c r="I219" i="11"/>
  <c r="R219" i="11"/>
  <c r="Q219" i="11"/>
  <c r="J233" i="11"/>
  <c r="I233" i="11"/>
  <c r="R233" i="11"/>
  <c r="Q233" i="11"/>
  <c r="J234" i="11"/>
  <c r="I234" i="11"/>
  <c r="R234" i="11"/>
  <c r="Q234" i="11"/>
  <c r="J235" i="11"/>
  <c r="I235" i="11"/>
  <c r="R235" i="11"/>
  <c r="Q235" i="11"/>
  <c r="J237" i="11"/>
  <c r="I237" i="11"/>
  <c r="R237" i="11"/>
  <c r="Q237" i="11"/>
  <c r="J238" i="11"/>
  <c r="I238" i="11"/>
  <c r="R238" i="11"/>
  <c r="Q238" i="11"/>
  <c r="J239" i="11"/>
  <c r="I239" i="11"/>
  <c r="R239" i="11"/>
  <c r="Q239" i="11"/>
  <c r="J240" i="11"/>
  <c r="I240" i="11"/>
  <c r="R240" i="11"/>
  <c r="Q240" i="11"/>
  <c r="J241" i="11"/>
  <c r="I241" i="11"/>
  <c r="R241" i="11"/>
  <c r="Q241" i="11"/>
  <c r="J242" i="11"/>
  <c r="I242" i="11"/>
  <c r="R242" i="11"/>
  <c r="Q242" i="11"/>
  <c r="J243" i="11"/>
  <c r="I243" i="11"/>
  <c r="R243" i="11"/>
  <c r="Q243" i="11"/>
  <c r="J244" i="11"/>
  <c r="I244" i="11"/>
  <c r="R244" i="11"/>
  <c r="Q244" i="11"/>
  <c r="F258" i="11"/>
  <c r="E258" i="11"/>
  <c r="N258" i="11"/>
  <c r="M258" i="11"/>
  <c r="V258" i="11"/>
  <c r="U258" i="11"/>
  <c r="F259" i="11"/>
  <c r="E259" i="11"/>
  <c r="N259" i="11"/>
  <c r="M259" i="11"/>
  <c r="V259" i="11"/>
  <c r="U259" i="11"/>
  <c r="F260" i="11"/>
  <c r="E260" i="11"/>
  <c r="N260" i="11"/>
  <c r="M260" i="11"/>
  <c r="V260" i="11"/>
  <c r="U260" i="11"/>
  <c r="F262" i="11"/>
  <c r="E262" i="11"/>
  <c r="N262" i="11"/>
  <c r="M262" i="11"/>
  <c r="V262" i="11"/>
  <c r="U262" i="11"/>
  <c r="F263" i="11"/>
  <c r="E263" i="11"/>
  <c r="N263" i="11"/>
  <c r="M263" i="11"/>
  <c r="V263" i="11"/>
  <c r="U263" i="11"/>
  <c r="F264" i="11"/>
  <c r="E264" i="11"/>
  <c r="N264" i="11"/>
  <c r="M264" i="11"/>
  <c r="V264" i="11"/>
  <c r="U264" i="11"/>
  <c r="F265" i="11"/>
  <c r="E265" i="11"/>
  <c r="N265" i="11"/>
  <c r="M265" i="11"/>
  <c r="V265" i="11"/>
  <c r="U265" i="11"/>
  <c r="F266" i="11"/>
  <c r="E266" i="11"/>
  <c r="N266" i="11"/>
  <c r="M266" i="11"/>
  <c r="V266" i="11"/>
  <c r="U266" i="11"/>
  <c r="F267" i="11"/>
  <c r="E267" i="11"/>
  <c r="N267" i="11"/>
  <c r="M267" i="11"/>
  <c r="V267" i="11"/>
  <c r="U267" i="11"/>
  <c r="F268" i="11"/>
  <c r="E268" i="11"/>
  <c r="N268" i="11"/>
  <c r="M268" i="11"/>
  <c r="V268" i="11"/>
  <c r="U268" i="11"/>
  <c r="F269" i="11"/>
  <c r="E269" i="11"/>
  <c r="N269" i="11"/>
  <c r="M269" i="11"/>
  <c r="V269" i="11"/>
  <c r="U269" i="11"/>
  <c r="F283" i="11"/>
  <c r="E283" i="11"/>
  <c r="N283" i="11"/>
  <c r="M283" i="11"/>
  <c r="V283" i="11"/>
  <c r="U283" i="11"/>
  <c r="F284" i="11"/>
  <c r="E284" i="11"/>
  <c r="N284" i="11"/>
  <c r="M284" i="11"/>
  <c r="V284" i="11"/>
  <c r="U284" i="11"/>
  <c r="F285" i="11"/>
  <c r="E285" i="11"/>
  <c r="N285" i="11"/>
  <c r="M285" i="11"/>
  <c r="V285" i="11"/>
  <c r="U285" i="11"/>
  <c r="F287" i="11"/>
  <c r="E287" i="11"/>
  <c r="N287" i="11"/>
  <c r="M287" i="11"/>
  <c r="V287" i="11"/>
  <c r="U287" i="11"/>
  <c r="F288" i="11"/>
  <c r="E288" i="11"/>
  <c r="N288" i="11"/>
  <c r="M288" i="11"/>
  <c r="V288" i="11"/>
  <c r="U288" i="11"/>
  <c r="F289" i="11"/>
  <c r="E289" i="11"/>
  <c r="N289" i="11"/>
  <c r="M289" i="11"/>
  <c r="V289" i="11"/>
  <c r="U289" i="11"/>
  <c r="F290" i="11"/>
  <c r="E290" i="11"/>
  <c r="N290" i="11"/>
  <c r="M290" i="11"/>
  <c r="V290" i="11"/>
  <c r="U290" i="11"/>
  <c r="F291" i="11"/>
  <c r="E291" i="11"/>
  <c r="N291" i="11"/>
  <c r="M291" i="11"/>
  <c r="V291" i="11"/>
  <c r="U291" i="11"/>
  <c r="F292" i="11"/>
  <c r="E292" i="11"/>
  <c r="N292" i="11"/>
  <c r="M292" i="11"/>
  <c r="V292" i="11"/>
  <c r="U292" i="11"/>
  <c r="F293" i="11"/>
  <c r="E293" i="11"/>
  <c r="N293" i="11"/>
  <c r="M293" i="11"/>
  <c r="V293" i="11"/>
  <c r="U293" i="11"/>
  <c r="J294" i="11"/>
  <c r="I294" i="11"/>
  <c r="R294" i="11"/>
  <c r="Q294" i="11"/>
  <c r="J308" i="11"/>
  <c r="I308" i="11"/>
  <c r="R308" i="11"/>
  <c r="Q308" i="11"/>
  <c r="J309" i="11"/>
  <c r="I309" i="11"/>
  <c r="R309" i="11"/>
  <c r="Q309" i="11"/>
  <c r="J310" i="11"/>
  <c r="I310" i="11"/>
  <c r="R310" i="11"/>
  <c r="Q310" i="11"/>
  <c r="J312" i="11"/>
  <c r="I312" i="11"/>
  <c r="R312" i="11"/>
  <c r="Q312" i="11"/>
  <c r="J313" i="11"/>
  <c r="I313" i="11"/>
  <c r="R313" i="11"/>
  <c r="Q313" i="11"/>
  <c r="J314" i="11"/>
  <c r="I314" i="11"/>
  <c r="R314" i="11"/>
  <c r="Q314" i="11"/>
  <c r="J315" i="11"/>
  <c r="I315" i="11"/>
  <c r="R315" i="11"/>
  <c r="Q315" i="11"/>
  <c r="J316" i="11"/>
  <c r="I316" i="11"/>
  <c r="R316" i="11"/>
  <c r="Q316" i="11"/>
  <c r="J317" i="11"/>
  <c r="I317" i="11"/>
  <c r="R317" i="11"/>
  <c r="Q317" i="11"/>
  <c r="J318" i="11"/>
  <c r="I318" i="11"/>
  <c r="R318" i="11"/>
  <c r="Q318" i="11"/>
  <c r="J319" i="11"/>
  <c r="I319" i="11"/>
  <c r="R319" i="11"/>
  <c r="Q319" i="11"/>
  <c r="J333" i="11"/>
  <c r="I333" i="11"/>
  <c r="R333" i="11"/>
  <c r="Q333" i="11"/>
  <c r="J334" i="11"/>
  <c r="I334" i="11"/>
  <c r="R334" i="11"/>
  <c r="Q334" i="11"/>
  <c r="J335" i="11"/>
  <c r="I335" i="11"/>
  <c r="R335" i="11"/>
  <c r="Q335" i="11"/>
  <c r="J337" i="11"/>
  <c r="I337" i="11"/>
  <c r="R337" i="11"/>
  <c r="Q337" i="11"/>
  <c r="F338" i="11"/>
  <c r="E338" i="11"/>
  <c r="N338" i="11"/>
  <c r="M338" i="11"/>
  <c r="V338" i="11"/>
  <c r="U338" i="11"/>
  <c r="F339" i="11"/>
  <c r="E339" i="11"/>
  <c r="N339" i="11"/>
  <c r="M339" i="11"/>
  <c r="V339" i="11"/>
  <c r="U339" i="11"/>
  <c r="J340" i="11"/>
  <c r="I340" i="11"/>
  <c r="R340" i="11"/>
  <c r="Q340" i="11"/>
  <c r="J341" i="11"/>
  <c r="I341" i="11"/>
  <c r="R341" i="11"/>
  <c r="Q341" i="11"/>
  <c r="J342" i="11"/>
  <c r="I342" i="11"/>
  <c r="R342" i="11"/>
  <c r="Q342" i="11"/>
  <c r="J343" i="11"/>
  <c r="I343" i="11"/>
  <c r="R343" i="11"/>
  <c r="Q343" i="11"/>
  <c r="J344" i="11"/>
  <c r="I344" i="11"/>
  <c r="R344" i="11"/>
  <c r="Q344" i="11"/>
  <c r="J358" i="11"/>
  <c r="I358" i="11"/>
  <c r="R358" i="11"/>
  <c r="Q358" i="11"/>
  <c r="J359" i="11"/>
  <c r="I359" i="11"/>
  <c r="R359" i="11"/>
  <c r="Q359" i="11"/>
  <c r="J360" i="11"/>
  <c r="I360" i="11"/>
  <c r="R360" i="11"/>
  <c r="Q360" i="11"/>
  <c r="J362" i="11"/>
  <c r="I362" i="11"/>
  <c r="R362" i="11"/>
  <c r="Q362" i="11"/>
  <c r="J363" i="11"/>
  <c r="I363" i="11"/>
  <c r="R363" i="11"/>
  <c r="Q363" i="11"/>
  <c r="F364" i="11"/>
  <c r="E364" i="11"/>
  <c r="N364" i="11"/>
  <c r="M364" i="11"/>
  <c r="V364" i="11"/>
  <c r="U364" i="11"/>
  <c r="D365" i="11"/>
  <c r="C365" i="11"/>
  <c r="L365" i="11"/>
  <c r="K365" i="11"/>
  <c r="T365" i="11"/>
  <c r="S365" i="11"/>
  <c r="D366" i="11"/>
  <c r="C366" i="11"/>
  <c r="L366" i="11"/>
  <c r="K366" i="11"/>
  <c r="T366" i="11"/>
  <c r="S366" i="11"/>
  <c r="D367" i="11"/>
  <c r="C367" i="11"/>
  <c r="L367" i="11"/>
  <c r="K367" i="11"/>
  <c r="T367" i="11"/>
  <c r="S367" i="11"/>
  <c r="D368" i="11"/>
  <c r="C368" i="11"/>
  <c r="L368" i="11"/>
  <c r="K368" i="11"/>
  <c r="T368" i="11"/>
  <c r="S368" i="11"/>
  <c r="D369" i="11"/>
  <c r="C369" i="11"/>
  <c r="L369" i="11"/>
  <c r="K369" i="11"/>
  <c r="T369" i="11"/>
  <c r="S369" i="11"/>
  <c r="D383" i="11"/>
  <c r="C383" i="11"/>
  <c r="L383" i="11"/>
  <c r="K383" i="11"/>
  <c r="T383" i="11"/>
  <c r="S383" i="11"/>
  <c r="D384" i="11"/>
  <c r="C384" i="11"/>
  <c r="L384" i="11"/>
  <c r="K384" i="11"/>
  <c r="T384" i="11"/>
  <c r="S384" i="11"/>
  <c r="D385" i="11"/>
  <c r="C385" i="11"/>
  <c r="L385" i="11"/>
  <c r="K385" i="11"/>
  <c r="T385" i="11"/>
  <c r="S385" i="11"/>
  <c r="D387" i="11"/>
  <c r="C387" i="11"/>
  <c r="L387" i="11"/>
  <c r="K387" i="11"/>
  <c r="T387" i="11"/>
  <c r="S387" i="11"/>
  <c r="D388" i="11"/>
  <c r="C388" i="11"/>
  <c r="L388" i="11"/>
  <c r="K388" i="11"/>
  <c r="T388" i="11"/>
  <c r="S388" i="11"/>
  <c r="D389" i="11"/>
  <c r="C389" i="11"/>
  <c r="L389" i="11"/>
  <c r="K389" i="11"/>
  <c r="T389" i="11"/>
  <c r="S389" i="11"/>
  <c r="D390" i="11"/>
  <c r="C390" i="11"/>
  <c r="L390" i="11"/>
  <c r="K390" i="11"/>
  <c r="T390" i="11"/>
  <c r="S390" i="11"/>
  <c r="D391" i="11"/>
  <c r="C391" i="11"/>
  <c r="L391" i="11"/>
  <c r="K391" i="11"/>
  <c r="T391" i="11"/>
  <c r="S391" i="11"/>
  <c r="D392" i="11"/>
  <c r="C392" i="11"/>
  <c r="L392" i="11"/>
  <c r="K392" i="11"/>
  <c r="T392" i="11"/>
  <c r="S392" i="11"/>
  <c r="D393" i="11"/>
  <c r="C393" i="11"/>
  <c r="L393" i="11"/>
  <c r="K393" i="11"/>
  <c r="T393" i="11"/>
  <c r="S393" i="11"/>
  <c r="D394" i="11"/>
  <c r="C394" i="11"/>
  <c r="L394" i="11"/>
  <c r="K394" i="11"/>
  <c r="T394" i="11"/>
  <c r="S394" i="11"/>
  <c r="D408" i="11"/>
  <c r="C408" i="11"/>
  <c r="L408" i="11"/>
  <c r="K408" i="11"/>
  <c r="T408" i="11"/>
  <c r="S408" i="11"/>
  <c r="D409" i="11"/>
  <c r="C409" i="11"/>
  <c r="L409" i="11"/>
  <c r="K409" i="11"/>
  <c r="T409" i="11"/>
  <c r="S409" i="11"/>
  <c r="D410" i="11"/>
  <c r="C410" i="11"/>
  <c r="L410" i="11"/>
  <c r="K410" i="11"/>
  <c r="T410" i="11"/>
  <c r="S410" i="11"/>
  <c r="D412" i="11"/>
  <c r="C412" i="11"/>
  <c r="L412" i="11"/>
  <c r="K412" i="11"/>
  <c r="T412" i="11"/>
  <c r="S412" i="11"/>
  <c r="D413" i="11"/>
  <c r="C413" i="11"/>
  <c r="L413" i="11"/>
  <c r="K413" i="11"/>
  <c r="T413" i="11"/>
  <c r="S413" i="11"/>
  <c r="D414" i="11"/>
  <c r="C414" i="11"/>
  <c r="L414" i="11"/>
  <c r="K414" i="11"/>
  <c r="T414" i="11"/>
  <c r="S414" i="11"/>
  <c r="D415" i="11"/>
  <c r="C415" i="11"/>
  <c r="L415" i="11"/>
  <c r="K415" i="11"/>
  <c r="T415" i="11"/>
  <c r="S415" i="11"/>
  <c r="D416" i="11"/>
  <c r="C416" i="11"/>
  <c r="L416" i="11"/>
  <c r="K416" i="11"/>
  <c r="T416" i="11"/>
  <c r="S416" i="11"/>
  <c r="D417" i="11"/>
  <c r="C417" i="11"/>
  <c r="L417" i="11"/>
  <c r="K417" i="11"/>
  <c r="T417" i="11"/>
  <c r="S417" i="11"/>
  <c r="D418" i="11"/>
  <c r="C418" i="11"/>
  <c r="L418" i="11"/>
  <c r="K418" i="11"/>
  <c r="T418" i="11"/>
  <c r="S418" i="11"/>
  <c r="D419" i="11"/>
  <c r="C419" i="11"/>
  <c r="L419" i="11"/>
  <c r="K419" i="11"/>
  <c r="T419" i="11"/>
  <c r="S419" i="11"/>
  <c r="H108" i="19"/>
  <c r="G108" i="19"/>
  <c r="P108" i="19"/>
  <c r="O108" i="19"/>
  <c r="X108" i="19"/>
  <c r="W108" i="19"/>
  <c r="H109" i="19"/>
  <c r="G109" i="19"/>
  <c r="P109" i="19"/>
  <c r="O109" i="19"/>
  <c r="X109" i="19"/>
  <c r="W109" i="19"/>
  <c r="H110" i="19"/>
  <c r="G110" i="19"/>
  <c r="P110" i="19"/>
  <c r="O110" i="19"/>
  <c r="X110" i="19"/>
  <c r="W110" i="19"/>
  <c r="H112" i="19"/>
  <c r="G112" i="19"/>
  <c r="P112" i="19"/>
  <c r="O112" i="19"/>
  <c r="X112" i="19"/>
  <c r="W112" i="19"/>
  <c r="H113" i="19"/>
  <c r="G113" i="19"/>
  <c r="P113" i="19"/>
  <c r="O113" i="19"/>
  <c r="X113" i="19"/>
  <c r="W113" i="19"/>
  <c r="H114" i="19"/>
  <c r="G114" i="19"/>
  <c r="P114" i="19"/>
  <c r="O114" i="19"/>
  <c r="X114" i="19"/>
  <c r="W114" i="19"/>
  <c r="H115" i="19"/>
  <c r="G115" i="19"/>
  <c r="P115" i="19"/>
  <c r="O115" i="19"/>
  <c r="X115" i="19"/>
  <c r="W115" i="19"/>
  <c r="H116" i="19"/>
  <c r="G116" i="19"/>
  <c r="P116" i="19"/>
  <c r="O116" i="19"/>
  <c r="X116" i="19"/>
  <c r="W116" i="19"/>
  <c r="H117" i="19"/>
  <c r="G117" i="19"/>
  <c r="P117" i="19"/>
  <c r="O117" i="19"/>
  <c r="X117" i="19"/>
  <c r="W117" i="19"/>
  <c r="H118" i="19"/>
  <c r="G118" i="19"/>
  <c r="P118" i="19"/>
  <c r="O118" i="19"/>
  <c r="X118" i="19"/>
  <c r="W118" i="19"/>
  <c r="H119" i="19"/>
  <c r="G119" i="19"/>
  <c r="P119" i="19"/>
  <c r="O119" i="19"/>
  <c r="X119" i="19"/>
  <c r="W119" i="19"/>
  <c r="H133" i="19"/>
  <c r="G133" i="19"/>
  <c r="P133" i="19"/>
  <c r="O133" i="19"/>
  <c r="X133" i="19"/>
  <c r="W133" i="19"/>
  <c r="H134" i="19"/>
  <c r="G134" i="19"/>
  <c r="P134" i="19"/>
  <c r="O134" i="19"/>
  <c r="X134" i="19"/>
  <c r="W134" i="19"/>
  <c r="H135" i="19"/>
  <c r="G135" i="19"/>
  <c r="P135" i="19"/>
  <c r="O135" i="19"/>
  <c r="X135" i="19"/>
  <c r="W135" i="19"/>
  <c r="H137" i="19"/>
  <c r="G137" i="19"/>
  <c r="P137" i="19"/>
  <c r="O137" i="19"/>
  <c r="X137" i="19"/>
  <c r="W137" i="19"/>
  <c r="H138" i="19"/>
  <c r="G138" i="19"/>
  <c r="P138" i="19"/>
  <c r="O138" i="19"/>
  <c r="X138" i="19"/>
  <c r="W138" i="19"/>
  <c r="H139" i="19"/>
  <c r="G139" i="19"/>
  <c r="P139" i="19"/>
  <c r="O139" i="19"/>
  <c r="X139" i="19"/>
  <c r="W139" i="19"/>
  <c r="H140" i="19"/>
  <c r="G140" i="19"/>
  <c r="P140" i="19"/>
  <c r="O140" i="19"/>
  <c r="X140" i="19"/>
  <c r="W140" i="19"/>
  <c r="H141" i="19"/>
  <c r="G141" i="19"/>
  <c r="P141" i="19"/>
  <c r="O141" i="19"/>
  <c r="X141" i="19"/>
  <c r="W141" i="19"/>
  <c r="H142" i="19"/>
  <c r="G142" i="19"/>
  <c r="P142" i="19"/>
  <c r="O142" i="19"/>
  <c r="X142" i="19"/>
  <c r="W142" i="19"/>
  <c r="H143" i="19"/>
  <c r="G143" i="19"/>
  <c r="P143" i="19"/>
  <c r="O143" i="19"/>
  <c r="X143" i="19"/>
  <c r="W143" i="19"/>
  <c r="H144" i="19"/>
  <c r="G144" i="19"/>
  <c r="P144" i="19"/>
  <c r="O144" i="19"/>
  <c r="X144" i="19"/>
  <c r="W144" i="19"/>
  <c r="H158" i="19"/>
  <c r="G158" i="19"/>
  <c r="P158" i="19"/>
  <c r="O158" i="19"/>
  <c r="X158" i="19"/>
  <c r="W158" i="19"/>
  <c r="H159" i="19"/>
  <c r="G159" i="19"/>
  <c r="P159" i="19"/>
  <c r="O159" i="19"/>
  <c r="X159" i="19"/>
  <c r="W159" i="19"/>
  <c r="H160" i="19"/>
  <c r="G160" i="19"/>
  <c r="P160" i="19"/>
  <c r="O160" i="19"/>
  <c r="X160" i="19"/>
  <c r="W160" i="19"/>
  <c r="H162" i="19"/>
  <c r="G162" i="19"/>
  <c r="P162" i="19"/>
  <c r="O162" i="19"/>
  <c r="X162" i="19"/>
  <c r="W162" i="19"/>
  <c r="H163" i="19"/>
  <c r="G163" i="19"/>
  <c r="P163" i="19"/>
  <c r="O163" i="19"/>
  <c r="X163" i="19"/>
  <c r="W163" i="19"/>
  <c r="H164" i="19"/>
  <c r="G164" i="19"/>
  <c r="P164" i="19"/>
  <c r="O164" i="19"/>
  <c r="X164" i="19"/>
  <c r="W164" i="19"/>
  <c r="H165" i="19"/>
  <c r="G165" i="19"/>
  <c r="P165" i="19"/>
  <c r="O165" i="19"/>
  <c r="X165" i="19"/>
  <c r="W165" i="19"/>
  <c r="H166" i="19"/>
  <c r="G166" i="19"/>
  <c r="P166" i="19"/>
  <c r="O166" i="19"/>
  <c r="X166" i="19"/>
  <c r="W166" i="19"/>
  <c r="H167" i="19"/>
  <c r="G167" i="19"/>
  <c r="P167" i="19"/>
  <c r="O167" i="19"/>
  <c r="X167" i="19"/>
  <c r="W167" i="19"/>
  <c r="H168" i="19"/>
  <c r="G168" i="19"/>
  <c r="P168" i="19"/>
  <c r="O168" i="19"/>
  <c r="X168" i="19"/>
  <c r="W168" i="19"/>
  <c r="H169" i="19"/>
  <c r="G169" i="19"/>
  <c r="P169" i="19"/>
  <c r="O169" i="19"/>
  <c r="X169" i="19"/>
  <c r="W169" i="19"/>
  <c r="H183" i="19"/>
  <c r="G183" i="19"/>
  <c r="P183" i="19"/>
  <c r="O183" i="19"/>
  <c r="X183" i="19"/>
  <c r="W183" i="19"/>
  <c r="H184" i="19"/>
  <c r="G184" i="19"/>
  <c r="P184" i="19"/>
  <c r="O184" i="19"/>
  <c r="X184" i="19"/>
  <c r="W184" i="19"/>
  <c r="H185" i="19"/>
  <c r="G185" i="19"/>
  <c r="P185" i="19"/>
  <c r="O185" i="19"/>
  <c r="X185" i="19"/>
  <c r="W185" i="19"/>
  <c r="P187" i="19"/>
  <c r="O187" i="19"/>
  <c r="X187" i="19"/>
  <c r="W187" i="19"/>
  <c r="R188" i="19"/>
  <c r="Q188" i="19"/>
  <c r="D189" i="19"/>
  <c r="C189" i="19"/>
  <c r="T189" i="19"/>
  <c r="S189" i="19"/>
  <c r="L189" i="19"/>
  <c r="F190" i="19"/>
  <c r="E190" i="19"/>
  <c r="N190" i="19"/>
  <c r="M190" i="19"/>
  <c r="V190" i="19"/>
  <c r="U190" i="19"/>
  <c r="H191" i="19"/>
  <c r="G191" i="19"/>
  <c r="P191" i="19"/>
  <c r="O191" i="19"/>
  <c r="X191" i="19"/>
  <c r="W191" i="19"/>
  <c r="H192" i="19"/>
  <c r="G192" i="19"/>
  <c r="P192" i="19"/>
  <c r="O192" i="19"/>
  <c r="X192" i="19"/>
  <c r="W192" i="19"/>
  <c r="H193" i="19"/>
  <c r="G193" i="19"/>
  <c r="P193" i="19"/>
  <c r="O193" i="19"/>
  <c r="X193" i="19"/>
  <c r="W193" i="19"/>
  <c r="H194" i="19"/>
  <c r="G194" i="19"/>
  <c r="P194" i="19"/>
  <c r="O194" i="19"/>
  <c r="X194" i="19"/>
  <c r="W194" i="19"/>
  <c r="H208" i="19"/>
  <c r="G208" i="19"/>
  <c r="P208" i="19"/>
  <c r="O208" i="19"/>
  <c r="X208" i="19"/>
  <c r="W208" i="19"/>
  <c r="H209" i="19"/>
  <c r="G209" i="19"/>
  <c r="P209" i="19"/>
  <c r="O209" i="19"/>
  <c r="X209" i="19"/>
  <c r="W209" i="19"/>
  <c r="H210" i="19"/>
  <c r="G210" i="19"/>
  <c r="P210" i="19"/>
  <c r="O210" i="19"/>
  <c r="X210" i="19"/>
  <c r="W210" i="19"/>
  <c r="H212" i="19"/>
  <c r="G212" i="19"/>
  <c r="P212" i="19"/>
  <c r="O212" i="19"/>
  <c r="X212" i="19"/>
  <c r="W212" i="19"/>
  <c r="H213" i="19"/>
  <c r="G213" i="19"/>
  <c r="P213" i="19"/>
  <c r="O213" i="19"/>
  <c r="X213" i="19"/>
  <c r="W213" i="19"/>
  <c r="H214" i="19"/>
  <c r="G214" i="19"/>
  <c r="P214" i="19"/>
  <c r="O214" i="19"/>
  <c r="X214" i="19"/>
  <c r="W214" i="19"/>
  <c r="H215" i="19"/>
  <c r="G215" i="19"/>
  <c r="P215" i="19"/>
  <c r="O215" i="19"/>
  <c r="X215" i="19"/>
  <c r="W215" i="19"/>
  <c r="H216" i="19"/>
  <c r="G216" i="19"/>
  <c r="P216" i="19"/>
  <c r="O216" i="19"/>
  <c r="X216" i="19"/>
  <c r="W216" i="19"/>
  <c r="H217" i="19"/>
  <c r="G217" i="19"/>
  <c r="P217" i="19"/>
  <c r="O217" i="19"/>
  <c r="X217" i="19"/>
  <c r="W217" i="19"/>
  <c r="H218" i="19"/>
  <c r="G218" i="19"/>
  <c r="P218" i="19"/>
  <c r="O218" i="19"/>
  <c r="X218" i="19"/>
  <c r="W218" i="19"/>
  <c r="H219" i="19"/>
  <c r="G219" i="19"/>
  <c r="P219" i="19"/>
  <c r="O219" i="19"/>
  <c r="X219" i="19"/>
  <c r="W219" i="19"/>
  <c r="H233" i="19"/>
  <c r="G233" i="19"/>
  <c r="P233" i="19"/>
  <c r="O233" i="19"/>
  <c r="X233" i="19"/>
  <c r="W233" i="19"/>
  <c r="H234" i="19"/>
  <c r="G234" i="19"/>
  <c r="P234" i="19"/>
  <c r="O234" i="19"/>
  <c r="X234" i="19"/>
  <c r="W234" i="19"/>
  <c r="H235" i="19"/>
  <c r="G235" i="19"/>
  <c r="P235" i="19"/>
  <c r="O235" i="19"/>
  <c r="X235" i="19"/>
  <c r="W235" i="19"/>
  <c r="J237" i="19"/>
  <c r="I237" i="19"/>
  <c r="R237" i="19"/>
  <c r="Q237" i="19"/>
  <c r="D238" i="19"/>
  <c r="C238" i="19"/>
  <c r="L238" i="19"/>
  <c r="K238" i="19"/>
  <c r="T238" i="19"/>
  <c r="S238" i="19"/>
  <c r="D239" i="19"/>
  <c r="C239" i="19"/>
  <c r="L239" i="19"/>
  <c r="K239" i="19"/>
  <c r="T239" i="19"/>
  <c r="S239" i="19"/>
  <c r="D240" i="19"/>
  <c r="C240" i="19"/>
  <c r="L240" i="19"/>
  <c r="K240" i="19"/>
  <c r="T240" i="19"/>
  <c r="S240" i="19"/>
  <c r="D241" i="19"/>
  <c r="C241" i="19"/>
  <c r="L241" i="19"/>
  <c r="K241" i="19"/>
  <c r="T241" i="19"/>
  <c r="S241" i="19"/>
  <c r="D242" i="19"/>
  <c r="C242" i="19"/>
  <c r="L242" i="19"/>
  <c r="K242" i="19"/>
  <c r="T242" i="19"/>
  <c r="S242" i="19"/>
  <c r="D243" i="19"/>
  <c r="C243" i="19"/>
  <c r="L243" i="19"/>
  <c r="K243" i="19"/>
  <c r="T243" i="19"/>
  <c r="S243" i="19"/>
  <c r="D244" i="19"/>
  <c r="C244" i="19"/>
  <c r="L244" i="19"/>
  <c r="K244" i="19"/>
  <c r="T244" i="19"/>
  <c r="S244" i="19"/>
  <c r="D258" i="19"/>
  <c r="C258" i="19"/>
  <c r="L258" i="19"/>
  <c r="K258" i="19"/>
  <c r="T258" i="19"/>
  <c r="S258" i="19"/>
  <c r="D259" i="19"/>
  <c r="C259" i="19"/>
  <c r="L259" i="19"/>
  <c r="K259" i="19"/>
  <c r="T259" i="19"/>
  <c r="S259" i="19"/>
  <c r="D260" i="19"/>
  <c r="C260" i="19"/>
  <c r="L260" i="19"/>
  <c r="K260" i="19"/>
  <c r="T260" i="19"/>
  <c r="S260" i="19"/>
  <c r="D262" i="19"/>
  <c r="C262" i="19"/>
  <c r="L262" i="19"/>
  <c r="K262" i="19"/>
  <c r="T262" i="19"/>
  <c r="S262" i="19"/>
  <c r="D263" i="19"/>
  <c r="C263" i="19"/>
  <c r="L263" i="19"/>
  <c r="K263" i="19"/>
  <c r="T263" i="19"/>
  <c r="S263" i="19"/>
  <c r="D264" i="19"/>
  <c r="C264" i="19"/>
  <c r="L264" i="19"/>
  <c r="K264" i="19"/>
  <c r="T264" i="19"/>
  <c r="S264" i="19"/>
  <c r="D265" i="19"/>
  <c r="C265" i="19"/>
  <c r="L265" i="19"/>
  <c r="K265" i="19"/>
  <c r="T265" i="19"/>
  <c r="S265" i="19"/>
  <c r="D266" i="19"/>
  <c r="C266" i="19"/>
  <c r="L266" i="19"/>
  <c r="K266" i="19"/>
  <c r="T266" i="19"/>
  <c r="S266" i="19"/>
  <c r="D267" i="19"/>
  <c r="C267" i="19"/>
  <c r="L267" i="19"/>
  <c r="K267" i="19"/>
  <c r="T267" i="19"/>
  <c r="S267" i="19"/>
  <c r="D268" i="19"/>
  <c r="C268" i="19"/>
  <c r="L268" i="19"/>
  <c r="K268" i="19"/>
  <c r="T268" i="19"/>
  <c r="S268" i="19"/>
  <c r="D269" i="19"/>
  <c r="C269" i="19"/>
  <c r="L269" i="19"/>
  <c r="K269" i="19"/>
  <c r="T269" i="19"/>
  <c r="S269" i="19"/>
  <c r="D283" i="19"/>
  <c r="C283" i="19"/>
  <c r="L283" i="19"/>
  <c r="K283" i="19"/>
  <c r="T283" i="19"/>
  <c r="S283" i="19"/>
  <c r="D284" i="19"/>
  <c r="C284" i="19"/>
  <c r="L284" i="19"/>
  <c r="K284" i="19"/>
  <c r="T284" i="19"/>
  <c r="S284" i="19"/>
  <c r="D285" i="19"/>
  <c r="C285" i="19"/>
  <c r="L285" i="19"/>
  <c r="K285" i="19"/>
  <c r="T285" i="19"/>
  <c r="S285" i="19"/>
  <c r="D287" i="19"/>
  <c r="C287" i="19"/>
  <c r="L287" i="19"/>
  <c r="K287" i="19"/>
  <c r="T287" i="19"/>
  <c r="S287" i="19"/>
  <c r="D288" i="19"/>
  <c r="C288" i="19"/>
  <c r="L288" i="19"/>
  <c r="K288" i="19"/>
  <c r="T288" i="19"/>
  <c r="S288" i="19"/>
  <c r="D289" i="19"/>
  <c r="C289" i="19"/>
  <c r="L289" i="19"/>
  <c r="K289" i="19"/>
  <c r="T289" i="19"/>
  <c r="S289" i="19"/>
  <c r="D290" i="19"/>
  <c r="C290" i="19"/>
  <c r="L290" i="19"/>
  <c r="K290" i="19"/>
  <c r="T290" i="19"/>
  <c r="S290" i="19"/>
  <c r="D291" i="19"/>
  <c r="C291" i="19"/>
  <c r="L291" i="19"/>
  <c r="K291" i="19"/>
  <c r="T291" i="19"/>
  <c r="S291" i="19"/>
  <c r="D292" i="19"/>
  <c r="C292" i="19"/>
  <c r="L292" i="19"/>
  <c r="K292" i="19"/>
  <c r="T292" i="19"/>
  <c r="S292" i="19"/>
  <c r="D293" i="19"/>
  <c r="C293" i="19"/>
  <c r="L293" i="19"/>
  <c r="K293" i="19"/>
  <c r="T293" i="19"/>
  <c r="S293" i="19"/>
  <c r="D294" i="19"/>
  <c r="C294" i="19"/>
  <c r="L294" i="19"/>
  <c r="K294" i="19"/>
  <c r="T294" i="19"/>
  <c r="S294" i="19"/>
  <c r="D308" i="19"/>
  <c r="C308" i="19"/>
  <c r="L308" i="19"/>
  <c r="K308" i="19"/>
  <c r="T308" i="19"/>
  <c r="S308" i="19"/>
  <c r="D309" i="19"/>
  <c r="C309" i="19"/>
  <c r="L309" i="19"/>
  <c r="K309" i="19"/>
  <c r="T309" i="19"/>
  <c r="S309" i="19"/>
  <c r="D310" i="19"/>
  <c r="C310" i="19"/>
  <c r="L310" i="19"/>
  <c r="K310" i="19"/>
  <c r="T310" i="19"/>
  <c r="S310" i="19"/>
  <c r="D312" i="19"/>
  <c r="C312" i="19"/>
  <c r="L312" i="19"/>
  <c r="K312" i="19"/>
  <c r="T312" i="19"/>
  <c r="S312" i="19"/>
  <c r="D313" i="19"/>
  <c r="C313" i="19"/>
  <c r="L313" i="19"/>
  <c r="K313" i="19"/>
  <c r="T313" i="19"/>
  <c r="S313" i="19"/>
  <c r="D314" i="19"/>
  <c r="C314" i="19"/>
  <c r="L314" i="19"/>
  <c r="K314" i="19"/>
  <c r="T314" i="19"/>
  <c r="S314" i="19"/>
  <c r="D315" i="19"/>
  <c r="C315" i="19"/>
  <c r="L315" i="19"/>
  <c r="K315" i="19"/>
  <c r="T315" i="19"/>
  <c r="S315" i="19"/>
  <c r="D316" i="19"/>
  <c r="C316" i="19"/>
  <c r="L316" i="19"/>
  <c r="K316" i="19"/>
  <c r="T316" i="19"/>
  <c r="S316" i="19"/>
  <c r="D317" i="19"/>
  <c r="C317" i="19"/>
  <c r="L317" i="19"/>
  <c r="K317" i="19"/>
  <c r="T317" i="19"/>
  <c r="S317" i="19"/>
  <c r="D318" i="19"/>
  <c r="C318" i="19"/>
  <c r="L318" i="19"/>
  <c r="K318" i="19"/>
  <c r="T318" i="19"/>
  <c r="S318" i="19"/>
  <c r="D319" i="19"/>
  <c r="C319" i="19"/>
  <c r="L319" i="19"/>
  <c r="K319" i="19"/>
  <c r="T319" i="19"/>
  <c r="S319" i="19"/>
  <c r="H333" i="19"/>
  <c r="G333" i="19"/>
  <c r="P333" i="19"/>
  <c r="O333" i="19"/>
  <c r="X333" i="19"/>
  <c r="W333" i="19"/>
  <c r="H334" i="19"/>
  <c r="G334" i="19"/>
  <c r="P334" i="19"/>
  <c r="O334" i="19"/>
  <c r="X334" i="19"/>
  <c r="W334" i="19"/>
  <c r="H335" i="19"/>
  <c r="G335" i="19"/>
  <c r="P335" i="19"/>
  <c r="O335" i="19"/>
  <c r="X335" i="19"/>
  <c r="W335" i="19"/>
  <c r="H337" i="19"/>
  <c r="G337" i="19"/>
  <c r="P337" i="19"/>
  <c r="O337" i="19"/>
  <c r="X337" i="19"/>
  <c r="W337" i="19"/>
  <c r="H338" i="19"/>
  <c r="G338" i="19"/>
  <c r="P338" i="19"/>
  <c r="O338" i="19"/>
  <c r="X338" i="19"/>
  <c r="W338" i="19"/>
  <c r="H339" i="19"/>
  <c r="G339" i="19"/>
  <c r="P339" i="19"/>
  <c r="O339" i="19"/>
  <c r="X339" i="19"/>
  <c r="W339" i="19"/>
  <c r="H340" i="19"/>
  <c r="G340" i="19"/>
  <c r="P340" i="19"/>
  <c r="O340" i="19"/>
  <c r="X340" i="19"/>
  <c r="W340" i="19"/>
  <c r="H341" i="19"/>
  <c r="G341" i="19"/>
  <c r="P341" i="19"/>
  <c r="O341" i="19"/>
  <c r="X341" i="19"/>
  <c r="W341" i="19"/>
  <c r="H342" i="19"/>
  <c r="G342" i="19"/>
  <c r="P342" i="19"/>
  <c r="O342" i="19"/>
  <c r="X342" i="19"/>
  <c r="W342" i="19"/>
  <c r="H343" i="19"/>
  <c r="G343" i="19"/>
  <c r="P343" i="19"/>
  <c r="O343" i="19"/>
  <c r="X343" i="19"/>
  <c r="W343" i="19"/>
  <c r="H344" i="19"/>
  <c r="G344" i="19"/>
  <c r="P344" i="19"/>
  <c r="O344" i="19"/>
  <c r="X344" i="19"/>
  <c r="W344" i="19"/>
  <c r="H358" i="19"/>
  <c r="G358" i="19"/>
  <c r="P358" i="19"/>
  <c r="O358" i="19"/>
  <c r="X358" i="19"/>
  <c r="W358" i="19"/>
  <c r="H359" i="19"/>
  <c r="G359" i="19"/>
  <c r="P359" i="19"/>
  <c r="O359" i="19"/>
  <c r="X359" i="19"/>
  <c r="W359" i="19"/>
  <c r="H360" i="19"/>
  <c r="G360" i="19"/>
  <c r="P360" i="19"/>
  <c r="O360" i="19"/>
  <c r="X360" i="19"/>
  <c r="W360" i="19"/>
  <c r="H362" i="19"/>
  <c r="G362" i="19"/>
  <c r="P362" i="19"/>
  <c r="O362" i="19"/>
  <c r="X362" i="19"/>
  <c r="W362" i="19"/>
  <c r="H363" i="19"/>
  <c r="G363" i="19"/>
  <c r="P363" i="19"/>
  <c r="O363" i="19"/>
  <c r="X363" i="19"/>
  <c r="W363" i="19"/>
  <c r="H364" i="19"/>
  <c r="G364" i="19"/>
  <c r="P364" i="19"/>
  <c r="O364" i="19"/>
  <c r="X364" i="19"/>
  <c r="W364" i="19"/>
  <c r="H365" i="19"/>
  <c r="G365" i="19"/>
  <c r="P365" i="19"/>
  <c r="O365" i="19"/>
  <c r="X365" i="19"/>
  <c r="W365" i="19"/>
  <c r="H366" i="19"/>
  <c r="G366" i="19"/>
  <c r="P366" i="19"/>
  <c r="O366" i="19"/>
  <c r="X366" i="19"/>
  <c r="W366" i="19"/>
  <c r="H367" i="19"/>
  <c r="G367" i="19"/>
  <c r="P367" i="19"/>
  <c r="O367" i="19"/>
  <c r="X367" i="19"/>
  <c r="W367" i="19"/>
  <c r="H368" i="19"/>
  <c r="G368" i="19"/>
  <c r="P368" i="19"/>
  <c r="O368" i="19"/>
  <c r="X368" i="19"/>
  <c r="W368" i="19"/>
  <c r="H369" i="19"/>
  <c r="G369" i="19"/>
  <c r="P369" i="19"/>
  <c r="O369" i="19"/>
  <c r="X369" i="19"/>
  <c r="W369" i="19"/>
  <c r="H383" i="19"/>
  <c r="G383" i="19"/>
  <c r="P383" i="19"/>
  <c r="O383" i="19"/>
  <c r="X383" i="19"/>
  <c r="W383" i="19"/>
  <c r="H384" i="19"/>
  <c r="G384" i="19"/>
  <c r="P384" i="19"/>
  <c r="O384" i="19"/>
  <c r="X384" i="19"/>
  <c r="W384" i="19"/>
  <c r="H385" i="19"/>
  <c r="G385" i="19"/>
  <c r="P385" i="19"/>
  <c r="O385" i="19"/>
  <c r="X385" i="19"/>
  <c r="W385" i="19"/>
  <c r="H387" i="19"/>
  <c r="G387" i="19"/>
  <c r="P387" i="19"/>
  <c r="O387" i="19"/>
  <c r="X387" i="19"/>
  <c r="W387" i="19"/>
  <c r="H388" i="19"/>
  <c r="G388" i="19"/>
  <c r="P388" i="19"/>
  <c r="O388" i="19"/>
  <c r="X388" i="19"/>
  <c r="W388" i="19"/>
  <c r="D389" i="19"/>
  <c r="C389" i="19"/>
  <c r="L389" i="19"/>
  <c r="K389" i="19"/>
  <c r="T389" i="19"/>
  <c r="S389" i="19"/>
  <c r="H390" i="19"/>
  <c r="G390" i="19"/>
  <c r="P390" i="19"/>
  <c r="O390" i="19"/>
  <c r="X390" i="19"/>
  <c r="W390" i="19"/>
  <c r="H391" i="19"/>
  <c r="G391" i="19"/>
  <c r="P391" i="19"/>
  <c r="O391" i="19"/>
  <c r="X391" i="19"/>
  <c r="W391" i="19"/>
  <c r="H392" i="19"/>
  <c r="G392" i="19"/>
  <c r="P392" i="19"/>
  <c r="O392" i="19"/>
  <c r="X392" i="19"/>
  <c r="W392" i="19"/>
  <c r="H393" i="19"/>
  <c r="G393" i="19"/>
  <c r="P393" i="19"/>
  <c r="O393" i="19"/>
  <c r="X393" i="19"/>
  <c r="W393" i="19"/>
  <c r="H394" i="19"/>
  <c r="G394" i="19"/>
  <c r="P394" i="19"/>
  <c r="O394" i="19"/>
  <c r="X394" i="19"/>
  <c r="W394" i="19"/>
  <c r="H408" i="19"/>
  <c r="G408" i="19"/>
  <c r="P408" i="19"/>
  <c r="O408" i="19"/>
  <c r="X408" i="19"/>
  <c r="W408" i="19"/>
  <c r="H409" i="19"/>
  <c r="G409" i="19"/>
  <c r="P409" i="19"/>
  <c r="O409" i="19"/>
  <c r="X409" i="19"/>
  <c r="W409" i="19"/>
  <c r="P410" i="19"/>
  <c r="D412" i="19"/>
  <c r="C412" i="19"/>
  <c r="L412" i="19"/>
  <c r="K412" i="19"/>
  <c r="T412" i="19"/>
  <c r="S412" i="19"/>
  <c r="D413" i="19"/>
  <c r="C413" i="19"/>
  <c r="L413" i="19"/>
  <c r="K413" i="19"/>
  <c r="T413" i="19"/>
  <c r="S413" i="19"/>
  <c r="D414" i="19"/>
  <c r="C414" i="19"/>
  <c r="L414" i="19"/>
  <c r="K414" i="19"/>
  <c r="T414" i="19"/>
  <c r="S414" i="19"/>
  <c r="D415" i="19"/>
  <c r="C415" i="19"/>
  <c r="L415" i="19"/>
  <c r="K415" i="19"/>
  <c r="T415" i="19"/>
  <c r="S415" i="19"/>
  <c r="D416" i="19"/>
  <c r="C416" i="19"/>
  <c r="L416" i="19"/>
  <c r="K416" i="19"/>
  <c r="T416" i="19"/>
  <c r="S416" i="19"/>
  <c r="D417" i="19"/>
  <c r="C417" i="19"/>
  <c r="L417" i="19"/>
  <c r="K417" i="19"/>
  <c r="T417" i="19"/>
  <c r="S417" i="19"/>
  <c r="D418" i="19"/>
  <c r="C418" i="19"/>
  <c r="L418" i="19"/>
  <c r="K418" i="19"/>
  <c r="T418" i="19"/>
  <c r="S418" i="19"/>
  <c r="D419" i="19"/>
  <c r="C419" i="19"/>
  <c r="L419" i="19"/>
  <c r="K419" i="19"/>
  <c r="T419" i="19"/>
  <c r="S419" i="19"/>
  <c r="D108" i="19"/>
  <c r="C108" i="19"/>
  <c r="X268" i="8"/>
  <c r="W268" i="8"/>
  <c r="H269" i="8"/>
  <c r="G269" i="8"/>
  <c r="P269" i="8"/>
  <c r="O269" i="8"/>
  <c r="X269" i="8"/>
  <c r="W269" i="8"/>
  <c r="H283" i="8"/>
  <c r="G283" i="8"/>
  <c r="P283" i="8"/>
  <c r="O283" i="8"/>
  <c r="X283" i="8"/>
  <c r="W283" i="8"/>
  <c r="H284" i="8"/>
  <c r="G284" i="8"/>
  <c r="P284" i="8"/>
  <c r="O284" i="8"/>
  <c r="X284" i="8"/>
  <c r="W284" i="8"/>
  <c r="H285" i="8"/>
  <c r="G285" i="8"/>
  <c r="P285" i="8"/>
  <c r="O285" i="8"/>
  <c r="X285" i="8"/>
  <c r="W285" i="8"/>
  <c r="H287" i="8"/>
  <c r="G287" i="8"/>
  <c r="P287" i="8"/>
  <c r="O287" i="8"/>
  <c r="X287" i="8"/>
  <c r="W287" i="8"/>
  <c r="H288" i="8"/>
  <c r="G288" i="8"/>
  <c r="P288" i="8"/>
  <c r="O288" i="8"/>
  <c r="X288" i="8"/>
  <c r="W288" i="8"/>
  <c r="H289" i="8"/>
  <c r="G289" i="8"/>
  <c r="P289" i="8"/>
  <c r="O289" i="8"/>
  <c r="X289" i="8"/>
  <c r="W289" i="8"/>
  <c r="H290" i="8"/>
  <c r="G290" i="8"/>
  <c r="P290" i="8"/>
  <c r="O290" i="8"/>
  <c r="X290" i="8"/>
  <c r="W290" i="8"/>
  <c r="H291" i="8"/>
  <c r="G291" i="8"/>
  <c r="P291" i="8"/>
  <c r="O291" i="8"/>
  <c r="X291" i="8"/>
  <c r="W291" i="8"/>
  <c r="H292" i="8"/>
  <c r="G292" i="8"/>
  <c r="P292" i="8"/>
  <c r="O292" i="8"/>
  <c r="X292" i="8"/>
  <c r="W292" i="8"/>
  <c r="H293" i="8"/>
  <c r="G293" i="8"/>
  <c r="P293" i="8"/>
  <c r="O293" i="8"/>
  <c r="X293" i="8"/>
  <c r="W293" i="8"/>
  <c r="H294" i="8"/>
  <c r="G294" i="8"/>
  <c r="P294" i="8"/>
  <c r="O294" i="8"/>
  <c r="X294" i="8"/>
  <c r="W294" i="8"/>
  <c r="J308" i="8"/>
  <c r="I308" i="8"/>
  <c r="R308" i="8"/>
  <c r="Q308" i="8"/>
  <c r="J309" i="8"/>
  <c r="I309" i="8"/>
  <c r="R309" i="8"/>
  <c r="Q309" i="8"/>
  <c r="J310" i="8"/>
  <c r="I310" i="8"/>
  <c r="R310" i="8"/>
  <c r="Q310" i="8"/>
  <c r="J312" i="8"/>
  <c r="I312" i="8"/>
  <c r="R312" i="8"/>
  <c r="Q312" i="8"/>
  <c r="J313" i="8"/>
  <c r="I313" i="8"/>
  <c r="R313" i="8"/>
  <c r="Q313" i="8"/>
  <c r="J314" i="8"/>
  <c r="I314" i="8"/>
  <c r="R314" i="8"/>
  <c r="Q314" i="8"/>
  <c r="J315" i="8"/>
  <c r="I315" i="8"/>
  <c r="R315" i="8"/>
  <c r="Q315" i="8"/>
  <c r="J316" i="8"/>
  <c r="I316" i="8"/>
  <c r="R316" i="8"/>
  <c r="Q316" i="8"/>
  <c r="J317" i="8"/>
  <c r="I317" i="8"/>
  <c r="R317" i="8"/>
  <c r="Q317" i="8"/>
  <c r="J318" i="8"/>
  <c r="I318" i="8"/>
  <c r="R318" i="8"/>
  <c r="Q318" i="8"/>
  <c r="J319" i="8"/>
  <c r="I319" i="8"/>
  <c r="R319" i="8"/>
  <c r="Q319" i="8"/>
  <c r="J333" i="8"/>
  <c r="I333" i="8"/>
  <c r="R333" i="8"/>
  <c r="Q333" i="8"/>
  <c r="J334" i="8"/>
  <c r="I334" i="8"/>
  <c r="R334" i="8"/>
  <c r="Q334" i="8"/>
  <c r="J335" i="8"/>
  <c r="I335" i="8"/>
  <c r="R335" i="8"/>
  <c r="Q335" i="8"/>
  <c r="J337" i="8"/>
  <c r="I337" i="8"/>
  <c r="R337" i="8"/>
  <c r="Q337" i="8"/>
  <c r="J338" i="8"/>
  <c r="I338" i="8"/>
  <c r="R338" i="8"/>
  <c r="Q338" i="8"/>
  <c r="J339" i="8"/>
  <c r="I339" i="8"/>
  <c r="R339" i="8"/>
  <c r="Q339" i="8"/>
  <c r="J340" i="8"/>
  <c r="I340" i="8"/>
  <c r="R340" i="8"/>
  <c r="Q340" i="8"/>
  <c r="J341" i="8"/>
  <c r="I341" i="8"/>
  <c r="R341" i="8"/>
  <c r="Q341" i="8"/>
  <c r="X341" i="8"/>
  <c r="H342" i="8"/>
  <c r="G342" i="8"/>
  <c r="P342" i="8"/>
  <c r="O342" i="8"/>
  <c r="X342" i="8"/>
  <c r="W342" i="8"/>
  <c r="H343" i="8"/>
  <c r="G343" i="8"/>
  <c r="P343" i="8"/>
  <c r="O343" i="8"/>
  <c r="X343" i="8"/>
  <c r="W343" i="8"/>
  <c r="H344" i="8"/>
  <c r="G344" i="8"/>
  <c r="P344" i="8"/>
  <c r="O344" i="8"/>
  <c r="X344" i="8"/>
  <c r="W344" i="8"/>
  <c r="H358" i="8"/>
  <c r="G358" i="8"/>
  <c r="P358" i="8"/>
  <c r="O358" i="8"/>
  <c r="X358" i="8"/>
  <c r="W358" i="8"/>
  <c r="H359" i="8"/>
  <c r="G359" i="8"/>
  <c r="P359" i="8"/>
  <c r="O359" i="8"/>
  <c r="X359" i="8"/>
  <c r="W359" i="8"/>
  <c r="H360" i="8"/>
  <c r="G360" i="8"/>
  <c r="P360" i="8"/>
  <c r="O360" i="8"/>
  <c r="X360" i="8"/>
  <c r="W360" i="8"/>
  <c r="H362" i="8"/>
  <c r="G362" i="8"/>
  <c r="P362" i="8"/>
  <c r="O362" i="8"/>
  <c r="X362" i="8"/>
  <c r="W362" i="8"/>
  <c r="H363" i="8"/>
  <c r="G363" i="8"/>
  <c r="P363" i="8"/>
  <c r="O363" i="8"/>
  <c r="X363" i="8"/>
  <c r="W363" i="8"/>
  <c r="H364" i="8"/>
  <c r="G364" i="8"/>
  <c r="P364" i="8"/>
  <c r="O364" i="8"/>
  <c r="X364" i="8"/>
  <c r="W364" i="8"/>
  <c r="H365" i="8"/>
  <c r="G365" i="8"/>
  <c r="X365" i="8"/>
  <c r="W365" i="8"/>
  <c r="D366" i="8"/>
  <c r="C366" i="8"/>
  <c r="L366" i="8"/>
  <c r="K366" i="8"/>
  <c r="T366" i="8"/>
  <c r="S366" i="8"/>
  <c r="D367" i="8"/>
  <c r="C367" i="8"/>
  <c r="L367" i="8"/>
  <c r="K367" i="8"/>
  <c r="T367" i="8"/>
  <c r="S367" i="8"/>
  <c r="D368" i="8"/>
  <c r="C368" i="8"/>
  <c r="L368" i="8"/>
  <c r="K368" i="8"/>
  <c r="T368" i="8"/>
  <c r="S368" i="8"/>
  <c r="D369" i="8"/>
  <c r="C369" i="8"/>
  <c r="L369" i="8"/>
  <c r="K369" i="8"/>
  <c r="T369" i="8"/>
  <c r="S369" i="8"/>
  <c r="D383" i="8"/>
  <c r="C383" i="8"/>
  <c r="L383" i="8"/>
  <c r="K383" i="8"/>
  <c r="T383" i="8"/>
  <c r="S383" i="8"/>
  <c r="D384" i="8"/>
  <c r="C384" i="8"/>
  <c r="L384" i="8"/>
  <c r="K384" i="8"/>
  <c r="T384" i="8"/>
  <c r="S384" i="8"/>
  <c r="D385" i="8"/>
  <c r="C385" i="8"/>
  <c r="L385" i="8"/>
  <c r="K385" i="8"/>
  <c r="T385" i="8"/>
  <c r="S385" i="8"/>
  <c r="D387" i="8"/>
  <c r="C387" i="8"/>
  <c r="L387" i="8"/>
  <c r="K387" i="8"/>
  <c r="T387" i="8"/>
  <c r="S387" i="8"/>
  <c r="F388" i="8"/>
  <c r="E388" i="8"/>
  <c r="N388" i="8"/>
  <c r="M388" i="8"/>
  <c r="V388" i="8"/>
  <c r="U388" i="8"/>
  <c r="D389" i="8"/>
  <c r="C389" i="8"/>
  <c r="L389" i="8"/>
  <c r="K389" i="8"/>
  <c r="T389" i="8"/>
  <c r="S389" i="8"/>
  <c r="D390" i="8"/>
  <c r="C390" i="8"/>
  <c r="L390" i="8"/>
  <c r="K390" i="8"/>
  <c r="T390" i="8"/>
  <c r="S390" i="8"/>
  <c r="D391" i="8"/>
  <c r="C391" i="8"/>
  <c r="L391" i="8"/>
  <c r="K391" i="8"/>
  <c r="T391" i="8"/>
  <c r="S391" i="8"/>
  <c r="D392" i="8"/>
  <c r="C392" i="8"/>
  <c r="L392" i="8"/>
  <c r="K392" i="8"/>
  <c r="T392" i="8"/>
  <c r="S392" i="8"/>
  <c r="D393" i="8"/>
  <c r="C393" i="8"/>
  <c r="L393" i="8"/>
  <c r="K393" i="8"/>
  <c r="T393" i="8"/>
  <c r="S393" i="8"/>
  <c r="D394" i="8"/>
  <c r="C394" i="8"/>
  <c r="L394" i="8"/>
  <c r="K394" i="8"/>
  <c r="T394" i="8"/>
  <c r="S394" i="8"/>
  <c r="D408" i="8"/>
  <c r="C408" i="8"/>
  <c r="L408" i="8"/>
  <c r="K408" i="8"/>
  <c r="T408" i="8"/>
  <c r="S408" i="8"/>
  <c r="D409" i="8"/>
  <c r="C409" i="8"/>
  <c r="L409" i="8"/>
  <c r="K409" i="8"/>
  <c r="T409" i="8"/>
  <c r="S409" i="8"/>
  <c r="D410" i="8"/>
  <c r="C410" i="8"/>
  <c r="L410" i="8"/>
  <c r="K410" i="8"/>
  <c r="T410" i="8"/>
  <c r="S410" i="8"/>
  <c r="D412" i="8"/>
  <c r="C412" i="8"/>
  <c r="L412" i="8"/>
  <c r="K412" i="8"/>
  <c r="T412" i="8"/>
  <c r="S412" i="8"/>
  <c r="D413" i="8"/>
  <c r="C413" i="8"/>
  <c r="L413" i="8"/>
  <c r="K413" i="8"/>
  <c r="T413" i="8"/>
  <c r="S413" i="8"/>
  <c r="D414" i="8"/>
  <c r="C414" i="8"/>
  <c r="L414" i="8"/>
  <c r="K414" i="8"/>
  <c r="T414" i="8"/>
  <c r="S414" i="8"/>
  <c r="D415" i="8"/>
  <c r="C415" i="8"/>
  <c r="L415" i="8"/>
  <c r="K415" i="8"/>
  <c r="T415" i="8"/>
  <c r="S415" i="8"/>
  <c r="D416" i="8"/>
  <c r="C416" i="8"/>
  <c r="L416" i="8"/>
  <c r="K416" i="8"/>
  <c r="T416" i="8"/>
  <c r="S416" i="8"/>
  <c r="D417" i="8"/>
  <c r="C417" i="8"/>
  <c r="L417" i="8"/>
  <c r="K417" i="8"/>
  <c r="T417" i="8"/>
  <c r="S417" i="8"/>
  <c r="D418" i="8"/>
  <c r="C418" i="8"/>
  <c r="L418" i="8"/>
  <c r="K418" i="8"/>
  <c r="T418" i="8"/>
  <c r="S418" i="8"/>
  <c r="D419" i="8"/>
  <c r="C419" i="8"/>
  <c r="L419" i="8"/>
  <c r="K419" i="8"/>
  <c r="T419" i="8"/>
  <c r="S419" i="8"/>
  <c r="D109" i="8"/>
  <c r="C109" i="8"/>
  <c r="Y109" i="8" s="1"/>
  <c r="D108" i="11"/>
  <c r="C108" i="11"/>
  <c r="L108" i="11"/>
  <c r="K108" i="11"/>
  <c r="T108" i="11"/>
  <c r="S108" i="11"/>
  <c r="D109" i="11"/>
  <c r="C109" i="11"/>
  <c r="L109" i="11"/>
  <c r="K109" i="11"/>
  <c r="T109" i="11"/>
  <c r="S109" i="11"/>
  <c r="D110" i="11"/>
  <c r="C110" i="11"/>
  <c r="L110" i="11"/>
  <c r="K110" i="11"/>
  <c r="T110" i="11"/>
  <c r="S110" i="11"/>
  <c r="D112" i="11"/>
  <c r="C112" i="11"/>
  <c r="L112" i="11"/>
  <c r="K112" i="11"/>
  <c r="T112" i="11"/>
  <c r="S112" i="11"/>
  <c r="D113" i="11"/>
  <c r="C113" i="11"/>
  <c r="L113" i="11"/>
  <c r="K113" i="11"/>
  <c r="T113" i="11"/>
  <c r="S113" i="11"/>
  <c r="D114" i="11"/>
  <c r="C114" i="11"/>
  <c r="L114" i="11"/>
  <c r="K114" i="11"/>
  <c r="T114" i="11"/>
  <c r="S114" i="11"/>
  <c r="D115" i="11"/>
  <c r="C115" i="11"/>
  <c r="L115" i="11"/>
  <c r="K115" i="11"/>
  <c r="T115" i="11"/>
  <c r="S115" i="11"/>
  <c r="D116" i="11"/>
  <c r="C116" i="11"/>
  <c r="L116" i="11"/>
  <c r="K116" i="11"/>
  <c r="T116" i="11"/>
  <c r="S116" i="11"/>
  <c r="D117" i="11"/>
  <c r="C117" i="11"/>
  <c r="L117" i="11"/>
  <c r="K117" i="11"/>
  <c r="T117" i="11"/>
  <c r="S117" i="11"/>
  <c r="D118" i="11"/>
  <c r="C118" i="11"/>
  <c r="L118" i="11"/>
  <c r="K118" i="11"/>
  <c r="T118" i="11"/>
  <c r="S118" i="11"/>
  <c r="D119" i="11"/>
  <c r="C119" i="11"/>
  <c r="L119" i="11"/>
  <c r="K119" i="11"/>
  <c r="T119" i="11"/>
  <c r="S119" i="11"/>
  <c r="F133" i="11"/>
  <c r="E133" i="11"/>
  <c r="N133" i="11"/>
  <c r="M133" i="11"/>
  <c r="V133" i="11"/>
  <c r="U133" i="11"/>
  <c r="F134" i="11"/>
  <c r="E134" i="11"/>
  <c r="N134" i="11"/>
  <c r="M134" i="11"/>
  <c r="V134" i="11"/>
  <c r="U134" i="11"/>
  <c r="F135" i="11"/>
  <c r="E135" i="11"/>
  <c r="N135" i="11"/>
  <c r="M135" i="11"/>
  <c r="V135" i="11"/>
  <c r="U135" i="11"/>
  <c r="F137" i="11"/>
  <c r="E137" i="11"/>
  <c r="N137" i="11"/>
  <c r="M137" i="11"/>
  <c r="V137" i="11"/>
  <c r="U137" i="11"/>
  <c r="F138" i="11"/>
  <c r="E138" i="11"/>
  <c r="N138" i="11"/>
  <c r="M138" i="11"/>
  <c r="V138" i="11"/>
  <c r="U138" i="11"/>
  <c r="F139" i="11"/>
  <c r="E139" i="11"/>
  <c r="N139" i="11"/>
  <c r="M139" i="11"/>
  <c r="V139" i="11"/>
  <c r="U139" i="11"/>
  <c r="F140" i="11"/>
  <c r="E140" i="11"/>
  <c r="N140" i="11"/>
  <c r="M140" i="11"/>
  <c r="V140" i="11"/>
  <c r="U140" i="11"/>
  <c r="F141" i="11"/>
  <c r="E141" i="11"/>
  <c r="N141" i="11"/>
  <c r="M141" i="11"/>
  <c r="V141" i="11"/>
  <c r="U141" i="11"/>
  <c r="F142" i="11"/>
  <c r="E142" i="11"/>
  <c r="N142" i="11"/>
  <c r="M142" i="11"/>
  <c r="V142" i="11"/>
  <c r="U142" i="11"/>
  <c r="F143" i="11"/>
  <c r="E143" i="11"/>
  <c r="N143" i="11"/>
  <c r="M143" i="11"/>
  <c r="V143" i="11"/>
  <c r="U143" i="11"/>
  <c r="F144" i="11"/>
  <c r="E144" i="11"/>
  <c r="N144" i="11"/>
  <c r="M144" i="11"/>
  <c r="V144" i="11"/>
  <c r="U144" i="11"/>
  <c r="F158" i="11"/>
  <c r="E158" i="11"/>
  <c r="N158" i="11"/>
  <c r="M158" i="11"/>
  <c r="V158" i="11"/>
  <c r="U158" i="11"/>
  <c r="F159" i="11"/>
  <c r="E159" i="11"/>
  <c r="N159" i="11"/>
  <c r="J160" i="11"/>
  <c r="I160" i="11"/>
  <c r="R160" i="11"/>
  <c r="Q160" i="11"/>
  <c r="F162" i="11"/>
  <c r="E162" i="11"/>
  <c r="V162" i="11"/>
  <c r="U162" i="11"/>
  <c r="J163" i="11"/>
  <c r="I163" i="11"/>
  <c r="R163" i="11"/>
  <c r="Q163" i="11"/>
  <c r="F164" i="11"/>
  <c r="E164" i="11"/>
  <c r="N164" i="11"/>
  <c r="M164" i="11"/>
  <c r="V164" i="11"/>
  <c r="U164" i="11"/>
  <c r="T164" i="11"/>
  <c r="J165" i="11"/>
  <c r="I165" i="11"/>
  <c r="R165" i="11"/>
  <c r="Q165" i="11"/>
  <c r="J166" i="11"/>
  <c r="I166" i="11"/>
  <c r="R166" i="11"/>
  <c r="Q166" i="11"/>
  <c r="J167" i="11"/>
  <c r="I167" i="11"/>
  <c r="R167" i="11"/>
  <c r="Q167" i="11"/>
  <c r="J168" i="11"/>
  <c r="I168" i="11"/>
  <c r="R168" i="11"/>
  <c r="Q168" i="11"/>
  <c r="J169" i="11"/>
  <c r="I169" i="11"/>
  <c r="R169" i="11"/>
  <c r="Q169" i="11"/>
  <c r="J183" i="11"/>
  <c r="I183" i="11"/>
  <c r="R183" i="11"/>
  <c r="Q183" i="11"/>
  <c r="J184" i="11"/>
  <c r="I184" i="11"/>
  <c r="R184" i="11"/>
  <c r="Q184" i="11"/>
  <c r="J185" i="11"/>
  <c r="I185" i="11"/>
  <c r="R185" i="11"/>
  <c r="Q185" i="11"/>
  <c r="J187" i="11"/>
  <c r="I187" i="11"/>
  <c r="R187" i="11"/>
  <c r="Q187" i="11"/>
  <c r="J188" i="11"/>
  <c r="I188" i="11"/>
  <c r="R188" i="11"/>
  <c r="Q188" i="11"/>
  <c r="J189" i="11"/>
  <c r="I189" i="11"/>
  <c r="R189" i="11"/>
  <c r="Q189" i="11"/>
  <c r="J190" i="11"/>
  <c r="I190" i="11"/>
  <c r="R190" i="11"/>
  <c r="Q190" i="11"/>
  <c r="J191" i="11"/>
  <c r="I191" i="11"/>
  <c r="R191" i="11"/>
  <c r="Q191" i="11"/>
  <c r="J192" i="11"/>
  <c r="I192" i="11"/>
  <c r="R192" i="11"/>
  <c r="Q192" i="11"/>
  <c r="J193" i="11"/>
  <c r="I193" i="11"/>
  <c r="R193" i="11"/>
  <c r="Q193" i="11"/>
  <c r="J194" i="11"/>
  <c r="I194" i="11"/>
  <c r="R194" i="11"/>
  <c r="Q194" i="11"/>
  <c r="J208" i="11"/>
  <c r="I208" i="11"/>
  <c r="R208" i="11"/>
  <c r="Q208" i="11"/>
  <c r="R209" i="11"/>
  <c r="D210" i="11"/>
  <c r="C210" i="11"/>
  <c r="L210" i="11"/>
  <c r="K210" i="11"/>
  <c r="T210" i="11"/>
  <c r="S210" i="11"/>
  <c r="J210" i="11"/>
  <c r="J212" i="11"/>
  <c r="I212" i="11"/>
  <c r="R212" i="11"/>
  <c r="Q212" i="11"/>
  <c r="D213" i="11"/>
  <c r="C213" i="11"/>
  <c r="L213" i="11"/>
  <c r="K213" i="11"/>
  <c r="T213" i="11"/>
  <c r="S213" i="11"/>
  <c r="D214" i="11"/>
  <c r="C214" i="11"/>
  <c r="L214" i="11"/>
  <c r="K214" i="11"/>
  <c r="T214" i="11"/>
  <c r="S214" i="11"/>
  <c r="D215" i="11"/>
  <c r="C215" i="11"/>
  <c r="L215" i="11"/>
  <c r="K215" i="11"/>
  <c r="T215" i="11"/>
  <c r="S215" i="11"/>
  <c r="D216" i="11"/>
  <c r="C216" i="11"/>
  <c r="L216" i="11"/>
  <c r="K216" i="11"/>
  <c r="T216" i="11"/>
  <c r="S216" i="11"/>
  <c r="D217" i="11"/>
  <c r="C217" i="11"/>
  <c r="L217" i="11"/>
  <c r="K217" i="11"/>
  <c r="T217" i="11"/>
  <c r="S217" i="11"/>
  <c r="D218" i="11"/>
  <c r="C218" i="11"/>
  <c r="L218" i="11"/>
  <c r="K218" i="11"/>
  <c r="T218" i="11"/>
  <c r="S218" i="11"/>
  <c r="D219" i="11"/>
  <c r="C219" i="11"/>
  <c r="L219" i="11"/>
  <c r="K219" i="11"/>
  <c r="T219" i="11"/>
  <c r="S219" i="11"/>
  <c r="D233" i="11"/>
  <c r="C233" i="11"/>
  <c r="L233" i="11"/>
  <c r="K233" i="11"/>
  <c r="T233" i="11"/>
  <c r="S233" i="11"/>
  <c r="D234" i="11"/>
  <c r="C234" i="11"/>
  <c r="L234" i="11"/>
  <c r="K234" i="11"/>
  <c r="T234" i="11"/>
  <c r="S234" i="11"/>
  <c r="D235" i="11"/>
  <c r="C235" i="11"/>
  <c r="L235" i="11"/>
  <c r="K235" i="11"/>
  <c r="T235" i="11"/>
  <c r="S235" i="11"/>
  <c r="D237" i="11"/>
  <c r="C237" i="11"/>
  <c r="L237" i="11"/>
  <c r="K237" i="11"/>
  <c r="T237" i="11"/>
  <c r="S237" i="11"/>
  <c r="D238" i="11"/>
  <c r="C238" i="11"/>
  <c r="L238" i="11"/>
  <c r="K238" i="11"/>
  <c r="T238" i="11"/>
  <c r="S238" i="11"/>
  <c r="D239" i="11"/>
  <c r="C239" i="11"/>
  <c r="L239" i="11"/>
  <c r="K239" i="11"/>
  <c r="T239" i="11"/>
  <c r="S239" i="11"/>
  <c r="D240" i="11"/>
  <c r="C240" i="11"/>
  <c r="L240" i="11"/>
  <c r="K240" i="11"/>
  <c r="T240" i="11"/>
  <c r="S240" i="11"/>
  <c r="D241" i="11"/>
  <c r="C241" i="11"/>
  <c r="L241" i="11"/>
  <c r="K241" i="11"/>
  <c r="T241" i="11"/>
  <c r="S241" i="11"/>
  <c r="D242" i="11"/>
  <c r="C242" i="11"/>
  <c r="L242" i="11"/>
  <c r="K242" i="11"/>
  <c r="T242" i="11"/>
  <c r="S242" i="11"/>
  <c r="D243" i="11"/>
  <c r="C243" i="11"/>
  <c r="L243" i="11"/>
  <c r="K243" i="11"/>
  <c r="T243" i="11"/>
  <c r="S243" i="11"/>
  <c r="D244" i="11"/>
  <c r="C244" i="11"/>
  <c r="L244" i="11"/>
  <c r="K244" i="11"/>
  <c r="T244" i="11"/>
  <c r="S244" i="11"/>
  <c r="H258" i="11"/>
  <c r="G258" i="11"/>
  <c r="P258" i="11"/>
  <c r="O258" i="11"/>
  <c r="X258" i="11"/>
  <c r="W258" i="11"/>
  <c r="H259" i="11"/>
  <c r="G259" i="11"/>
  <c r="P259" i="11"/>
  <c r="O259" i="11"/>
  <c r="X259" i="11"/>
  <c r="W259" i="11"/>
  <c r="H260" i="11"/>
  <c r="G260" i="11"/>
  <c r="P260" i="11"/>
  <c r="O260" i="11"/>
  <c r="X260" i="11"/>
  <c r="W260" i="11"/>
  <c r="H262" i="11"/>
  <c r="G262" i="11"/>
  <c r="P262" i="11"/>
  <c r="O262" i="11"/>
  <c r="X262" i="11"/>
  <c r="W262" i="11"/>
  <c r="H263" i="11"/>
  <c r="G263" i="11"/>
  <c r="P263" i="11"/>
  <c r="O263" i="11"/>
  <c r="X263" i="11"/>
  <c r="W263" i="11"/>
  <c r="H264" i="11"/>
  <c r="G264" i="11"/>
  <c r="P264" i="11"/>
  <c r="O264" i="11"/>
  <c r="X264" i="11"/>
  <c r="W264" i="11"/>
  <c r="H265" i="11"/>
  <c r="G265" i="11"/>
  <c r="P265" i="11"/>
  <c r="O265" i="11"/>
  <c r="X265" i="11"/>
  <c r="W265" i="11"/>
  <c r="H266" i="11"/>
  <c r="G266" i="11"/>
  <c r="P266" i="11"/>
  <c r="O266" i="11"/>
  <c r="X266" i="11"/>
  <c r="W266" i="11"/>
  <c r="H267" i="11"/>
  <c r="G267" i="11"/>
  <c r="P267" i="11"/>
  <c r="O267" i="11"/>
  <c r="X267" i="11"/>
  <c r="W267" i="11"/>
  <c r="H268" i="11"/>
  <c r="G268" i="11"/>
  <c r="P268" i="11"/>
  <c r="O268" i="11"/>
  <c r="X268" i="11"/>
  <c r="W268" i="11"/>
  <c r="H269" i="11"/>
  <c r="G269" i="11"/>
  <c r="P269" i="11"/>
  <c r="O269" i="11"/>
  <c r="X269" i="11"/>
  <c r="W269" i="11"/>
  <c r="H283" i="11"/>
  <c r="G283" i="11"/>
  <c r="P283" i="11"/>
  <c r="O283" i="11"/>
  <c r="X283" i="11"/>
  <c r="W283" i="11"/>
  <c r="H284" i="11"/>
  <c r="G284" i="11"/>
  <c r="P284" i="11"/>
  <c r="O284" i="11"/>
  <c r="X284" i="11"/>
  <c r="W284" i="11"/>
  <c r="H285" i="11"/>
  <c r="G285" i="11"/>
  <c r="P285" i="11"/>
  <c r="O285" i="11"/>
  <c r="X285" i="11"/>
  <c r="W285" i="11"/>
  <c r="H287" i="11"/>
  <c r="G287" i="11"/>
  <c r="P287" i="11"/>
  <c r="O287" i="11"/>
  <c r="X287" i="11"/>
  <c r="W287" i="11"/>
  <c r="H288" i="11"/>
  <c r="G288" i="11"/>
  <c r="P288" i="11"/>
  <c r="O288" i="11"/>
  <c r="X288" i="11"/>
  <c r="W288" i="11"/>
  <c r="H289" i="11"/>
  <c r="G289" i="11"/>
  <c r="P289" i="11"/>
  <c r="O289" i="11"/>
  <c r="X289" i="11"/>
  <c r="W289" i="11"/>
  <c r="H290" i="11"/>
  <c r="G290" i="11"/>
  <c r="P290" i="11"/>
  <c r="O290" i="11"/>
  <c r="X290" i="11"/>
  <c r="W290" i="11"/>
  <c r="H291" i="11"/>
  <c r="G291" i="11"/>
  <c r="P291" i="11"/>
  <c r="O291" i="11"/>
  <c r="X291" i="11"/>
  <c r="W291" i="11"/>
  <c r="H292" i="11"/>
  <c r="G292" i="11"/>
  <c r="P292" i="11"/>
  <c r="O292" i="11"/>
  <c r="X292" i="11"/>
  <c r="W292" i="11"/>
  <c r="H293" i="11"/>
  <c r="G293" i="11"/>
  <c r="P293" i="11"/>
  <c r="O293" i="11"/>
  <c r="X293" i="11"/>
  <c r="W293" i="11"/>
  <c r="D294" i="11"/>
  <c r="C294" i="11"/>
  <c r="L294" i="11"/>
  <c r="K294" i="11"/>
  <c r="T294" i="11"/>
  <c r="S294" i="11"/>
  <c r="D308" i="11"/>
  <c r="C308" i="11"/>
  <c r="L308" i="11"/>
  <c r="K308" i="11"/>
  <c r="T308" i="11"/>
  <c r="S308" i="11"/>
  <c r="D309" i="11"/>
  <c r="C309" i="11"/>
  <c r="L309" i="11"/>
  <c r="K309" i="11"/>
  <c r="T309" i="11"/>
  <c r="S309" i="11"/>
  <c r="D310" i="11"/>
  <c r="C310" i="11"/>
  <c r="L310" i="11"/>
  <c r="K310" i="11"/>
  <c r="T310" i="11"/>
  <c r="S310" i="11"/>
  <c r="D312" i="11"/>
  <c r="C312" i="11"/>
  <c r="L312" i="11"/>
  <c r="K312" i="11"/>
  <c r="T312" i="11"/>
  <c r="S312" i="11"/>
  <c r="D313" i="11"/>
  <c r="C313" i="11"/>
  <c r="L313" i="11"/>
  <c r="K313" i="11"/>
  <c r="T313" i="11"/>
  <c r="S313" i="11"/>
  <c r="D314" i="11"/>
  <c r="C314" i="11"/>
  <c r="L314" i="11"/>
  <c r="K314" i="11"/>
  <c r="T314" i="11"/>
  <c r="S314" i="11"/>
  <c r="D315" i="11"/>
  <c r="C315" i="11"/>
  <c r="L315" i="11"/>
  <c r="K315" i="11"/>
  <c r="T315" i="11"/>
  <c r="S315" i="11"/>
  <c r="D316" i="11"/>
  <c r="C316" i="11"/>
  <c r="L316" i="11"/>
  <c r="K316" i="11"/>
  <c r="T316" i="11"/>
  <c r="S316" i="11"/>
  <c r="D317" i="11"/>
  <c r="C317" i="11"/>
  <c r="L317" i="11"/>
  <c r="K317" i="11"/>
  <c r="T317" i="11"/>
  <c r="S317" i="11"/>
  <c r="D318" i="11"/>
  <c r="C318" i="11"/>
  <c r="L318" i="11"/>
  <c r="K318" i="11"/>
  <c r="T318" i="11"/>
  <c r="S318" i="11"/>
  <c r="D319" i="11"/>
  <c r="C319" i="11"/>
  <c r="L319" i="11"/>
  <c r="K319" i="11"/>
  <c r="T319" i="11"/>
  <c r="S319" i="11"/>
  <c r="D333" i="11"/>
  <c r="C333" i="11"/>
  <c r="L333" i="11"/>
  <c r="K333" i="11"/>
  <c r="T333" i="11"/>
  <c r="S333" i="11"/>
  <c r="D334" i="11"/>
  <c r="C334" i="11"/>
  <c r="L334" i="11"/>
  <c r="K334" i="11"/>
  <c r="T334" i="11"/>
  <c r="S334" i="11"/>
  <c r="D335" i="11"/>
  <c r="C335" i="11"/>
  <c r="L335" i="11"/>
  <c r="K335" i="11"/>
  <c r="T335" i="11"/>
  <c r="S335" i="11"/>
  <c r="D337" i="11"/>
  <c r="C337" i="11"/>
  <c r="L337" i="11"/>
  <c r="K337" i="11"/>
  <c r="T337" i="11"/>
  <c r="S337" i="11"/>
  <c r="H338" i="11"/>
  <c r="G338" i="11"/>
  <c r="P338" i="11"/>
  <c r="O338" i="11"/>
  <c r="X338" i="11"/>
  <c r="W338" i="11"/>
  <c r="H339" i="11"/>
  <c r="G339" i="11"/>
  <c r="P339" i="11"/>
  <c r="O339" i="11"/>
  <c r="X339" i="11"/>
  <c r="W339" i="11"/>
  <c r="D340" i="11"/>
  <c r="C340" i="11"/>
  <c r="L340" i="11"/>
  <c r="K340" i="11"/>
  <c r="T340" i="11"/>
  <c r="S340" i="11"/>
  <c r="D341" i="11"/>
  <c r="C341" i="11"/>
  <c r="L341" i="11"/>
  <c r="K341" i="11"/>
  <c r="T341" i="11"/>
  <c r="S341" i="11"/>
  <c r="D342" i="11"/>
  <c r="C342" i="11"/>
  <c r="L342" i="11"/>
  <c r="K342" i="11"/>
  <c r="T342" i="11"/>
  <c r="S342" i="11"/>
  <c r="D343" i="11"/>
  <c r="C343" i="11"/>
  <c r="L343" i="11"/>
  <c r="K343" i="11"/>
  <c r="T343" i="11"/>
  <c r="S343" i="11"/>
  <c r="D344" i="11"/>
  <c r="C344" i="11"/>
  <c r="L344" i="11"/>
  <c r="K344" i="11"/>
  <c r="T344" i="11"/>
  <c r="S344" i="11"/>
  <c r="D358" i="11"/>
  <c r="C358" i="11"/>
  <c r="L358" i="11"/>
  <c r="K358" i="11"/>
  <c r="T358" i="11"/>
  <c r="S358" i="11"/>
  <c r="D359" i="11"/>
  <c r="C359" i="11"/>
  <c r="L359" i="11"/>
  <c r="K359" i="11"/>
  <c r="T359" i="11"/>
  <c r="S359" i="11"/>
  <c r="D360" i="11"/>
  <c r="C360" i="11"/>
  <c r="L360" i="11"/>
  <c r="K360" i="11"/>
  <c r="T360" i="11"/>
  <c r="S360" i="11"/>
  <c r="D362" i="11"/>
  <c r="C362" i="11"/>
  <c r="L362" i="11"/>
  <c r="K362" i="11"/>
  <c r="T362" i="11"/>
  <c r="S362" i="11"/>
  <c r="D363" i="11"/>
  <c r="C363" i="11"/>
  <c r="T363" i="11"/>
  <c r="S363" i="11"/>
  <c r="H363" i="11"/>
  <c r="H364" i="11"/>
  <c r="G364" i="11"/>
  <c r="P364" i="11"/>
  <c r="O364" i="11"/>
  <c r="X364" i="11"/>
  <c r="W364" i="11"/>
  <c r="F365" i="11"/>
  <c r="E365" i="11"/>
  <c r="N365" i="11"/>
  <c r="M365" i="11"/>
  <c r="V365" i="11"/>
  <c r="U365" i="11"/>
  <c r="F366" i="11"/>
  <c r="E366" i="11"/>
  <c r="N366" i="11"/>
  <c r="M366" i="11"/>
  <c r="V366" i="11"/>
  <c r="U366" i="11"/>
  <c r="F367" i="11"/>
  <c r="E367" i="11"/>
  <c r="N367" i="11"/>
  <c r="M367" i="11"/>
  <c r="V367" i="11"/>
  <c r="U367" i="11"/>
  <c r="F368" i="11"/>
  <c r="E368" i="11"/>
  <c r="N368" i="11"/>
  <c r="M368" i="11"/>
  <c r="V368" i="11"/>
  <c r="U368" i="11"/>
  <c r="F369" i="11"/>
  <c r="E369" i="11"/>
  <c r="N369" i="11"/>
  <c r="M369" i="11"/>
  <c r="V369" i="11"/>
  <c r="U369" i="11"/>
  <c r="F383" i="11"/>
  <c r="E383" i="11"/>
  <c r="N383" i="11"/>
  <c r="M383" i="11"/>
  <c r="V383" i="11"/>
  <c r="U383" i="11"/>
  <c r="F384" i="11"/>
  <c r="E384" i="11"/>
  <c r="N384" i="11"/>
  <c r="M384" i="11"/>
  <c r="V384" i="11"/>
  <c r="U384" i="11"/>
  <c r="F385" i="11"/>
  <c r="E385" i="11"/>
  <c r="N385" i="11"/>
  <c r="M385" i="11"/>
  <c r="V385" i="11"/>
  <c r="U385" i="11"/>
  <c r="F387" i="11"/>
  <c r="E387" i="11"/>
  <c r="N387" i="11"/>
  <c r="M387" i="11"/>
  <c r="V387" i="11"/>
  <c r="U387" i="11"/>
  <c r="F388" i="11"/>
  <c r="E388" i="11"/>
  <c r="N388" i="11"/>
  <c r="M388" i="11"/>
  <c r="V388" i="11"/>
  <c r="U388" i="11"/>
  <c r="F389" i="11"/>
  <c r="E389" i="11"/>
  <c r="N389" i="11"/>
  <c r="M389" i="11"/>
  <c r="V389" i="11"/>
  <c r="U389" i="11"/>
  <c r="F390" i="11"/>
  <c r="E390" i="11"/>
  <c r="N390" i="11"/>
  <c r="M390" i="11"/>
  <c r="V390" i="11"/>
  <c r="U390" i="11"/>
  <c r="F391" i="11"/>
  <c r="E391" i="11"/>
  <c r="N391" i="11"/>
  <c r="M391" i="11"/>
  <c r="V391" i="11"/>
  <c r="U391" i="11"/>
  <c r="F392" i="11"/>
  <c r="E392" i="11"/>
  <c r="N392" i="11"/>
  <c r="M392" i="11"/>
  <c r="V392" i="11"/>
  <c r="U392" i="11"/>
  <c r="F393" i="11"/>
  <c r="E393" i="11"/>
  <c r="N393" i="11"/>
  <c r="M393" i="11"/>
  <c r="V393" i="11"/>
  <c r="U393" i="11"/>
  <c r="F394" i="11"/>
  <c r="E394" i="11"/>
  <c r="N394" i="11"/>
  <c r="M394" i="11"/>
  <c r="V394" i="11"/>
  <c r="U394" i="11"/>
  <c r="F408" i="11"/>
  <c r="E408" i="11"/>
  <c r="N408" i="11"/>
  <c r="M408" i="11"/>
  <c r="V408" i="11"/>
  <c r="U408" i="11"/>
  <c r="F409" i="11"/>
  <c r="E409" i="11"/>
  <c r="N409" i="11"/>
  <c r="M409" i="11"/>
  <c r="V409" i="11"/>
  <c r="U409" i="11"/>
  <c r="F410" i="11"/>
  <c r="E410" i="11"/>
  <c r="N410" i="11"/>
  <c r="M410" i="11"/>
  <c r="V410" i="11"/>
  <c r="U410" i="11"/>
  <c r="F412" i="11"/>
  <c r="E412" i="11"/>
  <c r="N412" i="11"/>
  <c r="M412" i="11"/>
  <c r="V412" i="11"/>
  <c r="U412" i="11"/>
  <c r="F413" i="11"/>
  <c r="E413" i="11"/>
  <c r="N413" i="11"/>
  <c r="M413" i="11"/>
  <c r="V413" i="11"/>
  <c r="U413" i="11"/>
  <c r="F414" i="11"/>
  <c r="E414" i="11"/>
  <c r="N414" i="11"/>
  <c r="M414" i="11"/>
  <c r="V414" i="11"/>
  <c r="U414" i="11"/>
  <c r="F415" i="11"/>
  <c r="E415" i="11"/>
  <c r="N415" i="11"/>
  <c r="M415" i="11"/>
  <c r="V415" i="11"/>
  <c r="U415" i="11"/>
  <c r="F416" i="11"/>
  <c r="E416" i="11"/>
  <c r="N416" i="11"/>
  <c r="M416" i="11"/>
  <c r="V416" i="11"/>
  <c r="U416" i="11"/>
  <c r="F417" i="11"/>
  <c r="E417" i="11"/>
  <c r="N417" i="11"/>
  <c r="M417" i="11"/>
  <c r="V417" i="11"/>
  <c r="U417" i="11"/>
  <c r="F418" i="11"/>
  <c r="E418" i="11"/>
  <c r="N418" i="11"/>
  <c r="M418" i="11"/>
  <c r="V418" i="11"/>
  <c r="U418" i="11"/>
  <c r="F419" i="11"/>
  <c r="E419" i="11"/>
  <c r="N419" i="11"/>
  <c r="M419" i="11"/>
  <c r="V419" i="11"/>
  <c r="U419" i="11"/>
  <c r="J108" i="19"/>
  <c r="I108" i="19"/>
  <c r="R108" i="19"/>
  <c r="Q108" i="19"/>
  <c r="J109" i="19"/>
  <c r="I109" i="19"/>
  <c r="R109" i="19"/>
  <c r="Q109" i="19"/>
  <c r="J110" i="19"/>
  <c r="I110" i="19"/>
  <c r="R110" i="19"/>
  <c r="Q110" i="19"/>
  <c r="J112" i="19"/>
  <c r="I112" i="19"/>
  <c r="R112" i="19"/>
  <c r="Q112" i="19"/>
  <c r="J113" i="19"/>
  <c r="I113" i="19"/>
  <c r="R113" i="19"/>
  <c r="Q113" i="19"/>
  <c r="J114" i="19"/>
  <c r="I114" i="19"/>
  <c r="R114" i="19"/>
  <c r="Q114" i="19"/>
  <c r="J115" i="19"/>
  <c r="I115" i="19"/>
  <c r="R115" i="19"/>
  <c r="Q115" i="19"/>
  <c r="J116" i="19"/>
  <c r="I116" i="19"/>
  <c r="R116" i="19"/>
  <c r="Q116" i="19"/>
  <c r="J117" i="19"/>
  <c r="I117" i="19"/>
  <c r="R117" i="19"/>
  <c r="Q117" i="19"/>
  <c r="J118" i="19"/>
  <c r="I118" i="19"/>
  <c r="R118" i="19"/>
  <c r="Q118" i="19"/>
  <c r="J119" i="19"/>
  <c r="I119" i="19"/>
  <c r="R119" i="19"/>
  <c r="Q119" i="19"/>
  <c r="J133" i="19"/>
  <c r="I133" i="19"/>
  <c r="R133" i="19"/>
  <c r="Q133" i="19"/>
  <c r="J134" i="19"/>
  <c r="I134" i="19"/>
  <c r="R134" i="19"/>
  <c r="Q134" i="19"/>
  <c r="J135" i="19"/>
  <c r="I135" i="19"/>
  <c r="R135" i="19"/>
  <c r="Q135" i="19"/>
  <c r="J137" i="19"/>
  <c r="I137" i="19"/>
  <c r="R137" i="19"/>
  <c r="Q137" i="19"/>
  <c r="J138" i="19"/>
  <c r="I138" i="19"/>
  <c r="R138" i="19"/>
  <c r="Q138" i="19"/>
  <c r="J139" i="19"/>
  <c r="I139" i="19"/>
  <c r="R139" i="19"/>
  <c r="Q139" i="19"/>
  <c r="J140" i="19"/>
  <c r="I140" i="19"/>
  <c r="R140" i="19"/>
  <c r="Q140" i="19"/>
  <c r="J141" i="19"/>
  <c r="I141" i="19"/>
  <c r="R141" i="19"/>
  <c r="Q141" i="19"/>
  <c r="J142" i="19"/>
  <c r="I142" i="19"/>
  <c r="R142" i="19"/>
  <c r="Q142" i="19"/>
  <c r="J143" i="19"/>
  <c r="I143" i="19"/>
  <c r="R143" i="19"/>
  <c r="Q143" i="19"/>
  <c r="J144" i="19"/>
  <c r="I144" i="19"/>
  <c r="R144" i="19"/>
  <c r="Q144" i="19"/>
  <c r="J158" i="19"/>
  <c r="I158" i="19"/>
  <c r="R158" i="19"/>
  <c r="Q158" i="19"/>
  <c r="J159" i="19"/>
  <c r="I159" i="19"/>
  <c r="R159" i="19"/>
  <c r="Q159" i="19"/>
  <c r="J160" i="19"/>
  <c r="I160" i="19"/>
  <c r="R160" i="19"/>
  <c r="Q160" i="19"/>
  <c r="J162" i="19"/>
  <c r="I162" i="19"/>
  <c r="R162" i="19"/>
  <c r="Q162" i="19"/>
  <c r="J163" i="19"/>
  <c r="I163" i="19"/>
  <c r="R163" i="19"/>
  <c r="Q163" i="19"/>
  <c r="J164" i="19"/>
  <c r="I164" i="19"/>
  <c r="R164" i="19"/>
  <c r="Q164" i="19"/>
  <c r="J165" i="19"/>
  <c r="I165" i="19"/>
  <c r="R165" i="19"/>
  <c r="Q165" i="19"/>
  <c r="J166" i="19"/>
  <c r="I166" i="19"/>
  <c r="R166" i="19"/>
  <c r="Q166" i="19"/>
  <c r="J167" i="19"/>
  <c r="I167" i="19"/>
  <c r="R167" i="19"/>
  <c r="Q167" i="19"/>
  <c r="J168" i="19"/>
  <c r="I168" i="19"/>
  <c r="R168" i="19"/>
  <c r="Q168" i="19"/>
  <c r="J169" i="19"/>
  <c r="I169" i="19"/>
  <c r="R169" i="19"/>
  <c r="Q169" i="19"/>
  <c r="J183" i="19"/>
  <c r="I183" i="19"/>
  <c r="R183" i="19"/>
  <c r="Q183" i="19"/>
  <c r="J184" i="19"/>
  <c r="I184" i="19"/>
  <c r="R184" i="19"/>
  <c r="Q184" i="19"/>
  <c r="J185" i="19"/>
  <c r="I185" i="19"/>
  <c r="R185" i="19"/>
  <c r="Q185" i="19"/>
  <c r="J187" i="19"/>
  <c r="I187" i="19"/>
  <c r="T187" i="19"/>
  <c r="D188" i="19"/>
  <c r="C188" i="19"/>
  <c r="L188" i="19"/>
  <c r="K188" i="19"/>
  <c r="J188" i="19"/>
  <c r="F189" i="19"/>
  <c r="E189" i="19"/>
  <c r="N189" i="19"/>
  <c r="M189" i="19"/>
  <c r="V189" i="19"/>
  <c r="U189" i="19"/>
  <c r="X189" i="19"/>
  <c r="H190" i="19"/>
  <c r="G190" i="19"/>
  <c r="X190" i="19"/>
  <c r="W190" i="19"/>
  <c r="J191" i="19"/>
  <c r="I191" i="19"/>
  <c r="R191" i="19"/>
  <c r="Q191" i="19"/>
  <c r="J192" i="19"/>
  <c r="I192" i="19"/>
  <c r="R192" i="19"/>
  <c r="Q192" i="19"/>
  <c r="J193" i="19"/>
  <c r="I193" i="19"/>
  <c r="R193" i="19"/>
  <c r="Q193" i="19"/>
  <c r="J194" i="19"/>
  <c r="I194" i="19"/>
  <c r="R194" i="19"/>
  <c r="Q194" i="19"/>
  <c r="J208" i="19"/>
  <c r="I208" i="19"/>
  <c r="R208" i="19"/>
  <c r="Q208" i="19"/>
  <c r="J209" i="19"/>
  <c r="I209" i="19"/>
  <c r="R209" i="19"/>
  <c r="Q209" i="19"/>
  <c r="J210" i="19"/>
  <c r="I210" i="19"/>
  <c r="R210" i="19"/>
  <c r="Q210" i="19"/>
  <c r="J212" i="19"/>
  <c r="I212" i="19"/>
  <c r="R212" i="19"/>
  <c r="Q212" i="19"/>
  <c r="J213" i="19"/>
  <c r="I213" i="19"/>
  <c r="R213" i="19"/>
  <c r="Q213" i="19"/>
  <c r="J214" i="19"/>
  <c r="I214" i="19"/>
  <c r="R214" i="19"/>
  <c r="Q214" i="19"/>
  <c r="J215" i="19"/>
  <c r="I215" i="19"/>
  <c r="R215" i="19"/>
  <c r="Q215" i="19"/>
  <c r="J216" i="19"/>
  <c r="I216" i="19"/>
  <c r="R216" i="19"/>
  <c r="Q216" i="19"/>
  <c r="J217" i="19"/>
  <c r="I217" i="19"/>
  <c r="R217" i="19"/>
  <c r="Q217" i="19"/>
  <c r="J218" i="19"/>
  <c r="I218" i="19"/>
  <c r="R218" i="19"/>
  <c r="Q218" i="19"/>
  <c r="J219" i="19"/>
  <c r="I219" i="19"/>
  <c r="R219" i="19"/>
  <c r="Q219" i="19"/>
  <c r="J233" i="19"/>
  <c r="I233" i="19"/>
  <c r="R233" i="19"/>
  <c r="Q233" i="19"/>
  <c r="J234" i="19"/>
  <c r="I234" i="19"/>
  <c r="R234" i="19"/>
  <c r="Q234" i="19"/>
  <c r="J235" i="19"/>
  <c r="I235" i="19"/>
  <c r="R235" i="19"/>
  <c r="Q235" i="19"/>
  <c r="D237" i="19"/>
  <c r="C237" i="19"/>
  <c r="L237" i="19"/>
  <c r="K237" i="19"/>
  <c r="T237" i="19"/>
  <c r="S237" i="19"/>
  <c r="F237" i="19"/>
  <c r="F238" i="19"/>
  <c r="E238" i="19"/>
  <c r="N238" i="19"/>
  <c r="M238" i="19"/>
  <c r="V238" i="19"/>
  <c r="U238" i="19"/>
  <c r="F239" i="19"/>
  <c r="E239" i="19"/>
  <c r="N239" i="19"/>
  <c r="M239" i="19"/>
  <c r="V239" i="19"/>
  <c r="U239" i="19"/>
  <c r="F240" i="19"/>
  <c r="E240" i="19"/>
  <c r="N240" i="19"/>
  <c r="M240" i="19"/>
  <c r="V240" i="19"/>
  <c r="U240" i="19"/>
  <c r="F241" i="19"/>
  <c r="E241" i="19"/>
  <c r="N241" i="19"/>
  <c r="M241" i="19"/>
  <c r="V241" i="19"/>
  <c r="U241" i="19"/>
  <c r="F242" i="19"/>
  <c r="E242" i="19"/>
  <c r="N242" i="19"/>
  <c r="M242" i="19"/>
  <c r="V242" i="19"/>
  <c r="U242" i="19"/>
  <c r="F243" i="19"/>
  <c r="E243" i="19"/>
  <c r="N243" i="19"/>
  <c r="M243" i="19"/>
  <c r="V243" i="19"/>
  <c r="U243" i="19"/>
  <c r="F244" i="19"/>
  <c r="E244" i="19"/>
  <c r="N244" i="19"/>
  <c r="M244" i="19"/>
  <c r="V244" i="19"/>
  <c r="U244" i="19"/>
  <c r="F258" i="19"/>
  <c r="E258" i="19"/>
  <c r="N258" i="19"/>
  <c r="M258" i="19"/>
  <c r="V258" i="19"/>
  <c r="U258" i="19"/>
  <c r="F259" i="19"/>
  <c r="E259" i="19"/>
  <c r="N259" i="19"/>
  <c r="M259" i="19"/>
  <c r="V259" i="19"/>
  <c r="U259" i="19"/>
  <c r="F260" i="19"/>
  <c r="E260" i="19"/>
  <c r="N260" i="19"/>
  <c r="M260" i="19"/>
  <c r="V260" i="19"/>
  <c r="U260" i="19"/>
  <c r="F262" i="19"/>
  <c r="E262" i="19"/>
  <c r="N262" i="19"/>
  <c r="M262" i="19"/>
  <c r="V262" i="19"/>
  <c r="U262" i="19"/>
  <c r="F263" i="19"/>
  <c r="E263" i="19"/>
  <c r="N263" i="19"/>
  <c r="M263" i="19"/>
  <c r="V263" i="19"/>
  <c r="U263" i="19"/>
  <c r="F264" i="19"/>
  <c r="E264" i="19"/>
  <c r="N264" i="19"/>
  <c r="M264" i="19"/>
  <c r="V264" i="19"/>
  <c r="U264" i="19"/>
  <c r="F265" i="19"/>
  <c r="E265" i="19"/>
  <c r="N265" i="19"/>
  <c r="M265" i="19"/>
  <c r="V265" i="19"/>
  <c r="U265" i="19"/>
  <c r="F266" i="19"/>
  <c r="E266" i="19"/>
  <c r="N266" i="19"/>
  <c r="M266" i="19"/>
  <c r="V266" i="19"/>
  <c r="U266" i="19"/>
  <c r="F267" i="19"/>
  <c r="E267" i="19"/>
  <c r="N267" i="19"/>
  <c r="M267" i="19"/>
  <c r="V267" i="19"/>
  <c r="U267" i="19"/>
  <c r="F268" i="19"/>
  <c r="E268" i="19"/>
  <c r="N268" i="19"/>
  <c r="M268" i="19"/>
  <c r="V268" i="19"/>
  <c r="U268" i="19"/>
  <c r="F269" i="19"/>
  <c r="E269" i="19"/>
  <c r="N269" i="19"/>
  <c r="M269" i="19"/>
  <c r="V269" i="19"/>
  <c r="U269" i="19"/>
  <c r="F283" i="19"/>
  <c r="E283" i="19"/>
  <c r="N283" i="19"/>
  <c r="M283" i="19"/>
  <c r="V283" i="19"/>
  <c r="U283" i="19"/>
  <c r="F284" i="19"/>
  <c r="E284" i="19"/>
  <c r="N284" i="19"/>
  <c r="M284" i="19"/>
  <c r="V284" i="19"/>
  <c r="U284" i="19"/>
  <c r="F285" i="19"/>
  <c r="E285" i="19"/>
  <c r="N285" i="19"/>
  <c r="M285" i="19"/>
  <c r="V285" i="19"/>
  <c r="U285" i="19"/>
  <c r="F287" i="19"/>
  <c r="E287" i="19"/>
  <c r="N287" i="19"/>
  <c r="M287" i="19"/>
  <c r="V287" i="19"/>
  <c r="U287" i="19"/>
  <c r="F288" i="19"/>
  <c r="E288" i="19"/>
  <c r="N288" i="19"/>
  <c r="M288" i="19"/>
  <c r="V288" i="19"/>
  <c r="U288" i="19"/>
  <c r="F289" i="19"/>
  <c r="E289" i="19"/>
  <c r="N289" i="19"/>
  <c r="M289" i="19"/>
  <c r="V289" i="19"/>
  <c r="U289" i="19"/>
  <c r="F290" i="19"/>
  <c r="E290" i="19"/>
  <c r="N290" i="19"/>
  <c r="M290" i="19"/>
  <c r="V290" i="19"/>
  <c r="U290" i="19"/>
  <c r="F291" i="19"/>
  <c r="E291" i="19"/>
  <c r="N291" i="19"/>
  <c r="M291" i="19"/>
  <c r="V291" i="19"/>
  <c r="U291" i="19"/>
  <c r="F292" i="19"/>
  <c r="E292" i="19"/>
  <c r="N292" i="19"/>
  <c r="M292" i="19"/>
  <c r="V292" i="19"/>
  <c r="U292" i="19"/>
  <c r="F293" i="19"/>
  <c r="E293" i="19"/>
  <c r="N293" i="19"/>
  <c r="M293" i="19"/>
  <c r="V293" i="19"/>
  <c r="U293" i="19"/>
  <c r="F294" i="19"/>
  <c r="E294" i="19"/>
  <c r="N294" i="19"/>
  <c r="M294" i="19"/>
  <c r="V294" i="19"/>
  <c r="U294" i="19"/>
  <c r="F308" i="19"/>
  <c r="E308" i="19"/>
  <c r="N308" i="19"/>
  <c r="M308" i="19"/>
  <c r="V308" i="19"/>
  <c r="U308" i="19"/>
  <c r="F309" i="19"/>
  <c r="E309" i="19"/>
  <c r="N309" i="19"/>
  <c r="M309" i="19"/>
  <c r="V309" i="19"/>
  <c r="U309" i="19"/>
  <c r="F310" i="19"/>
  <c r="E310" i="19"/>
  <c r="N310" i="19"/>
  <c r="M310" i="19"/>
  <c r="V310" i="19"/>
  <c r="U310" i="19"/>
  <c r="F312" i="19"/>
  <c r="E312" i="19"/>
  <c r="N312" i="19"/>
  <c r="M312" i="19"/>
  <c r="V312" i="19"/>
  <c r="U312" i="19"/>
  <c r="F313" i="19"/>
  <c r="E313" i="19"/>
  <c r="N313" i="19"/>
  <c r="M313" i="19"/>
  <c r="V313" i="19"/>
  <c r="U313" i="19"/>
  <c r="F314" i="19"/>
  <c r="E314" i="19"/>
  <c r="N314" i="19"/>
  <c r="M314" i="19"/>
  <c r="V314" i="19"/>
  <c r="U314" i="19"/>
  <c r="F315" i="19"/>
  <c r="E315" i="19"/>
  <c r="N315" i="19"/>
  <c r="M315" i="19"/>
  <c r="V315" i="19"/>
  <c r="U315" i="19"/>
  <c r="F316" i="19"/>
  <c r="E316" i="19"/>
  <c r="N316" i="19"/>
  <c r="M316" i="19"/>
  <c r="V316" i="19"/>
  <c r="U316" i="19"/>
  <c r="F317" i="19"/>
  <c r="E317" i="19"/>
  <c r="N317" i="19"/>
  <c r="M317" i="19"/>
  <c r="V317" i="19"/>
  <c r="U317" i="19"/>
  <c r="F318" i="19"/>
  <c r="E318" i="19"/>
  <c r="N318" i="19"/>
  <c r="M318" i="19"/>
  <c r="V318" i="19"/>
  <c r="U318" i="19"/>
  <c r="F319" i="19"/>
  <c r="E319" i="19"/>
  <c r="N319" i="19"/>
  <c r="M319" i="19"/>
  <c r="V319" i="19"/>
  <c r="U319" i="19"/>
  <c r="J333" i="19"/>
  <c r="I333" i="19"/>
  <c r="R333" i="19"/>
  <c r="Q333" i="19"/>
  <c r="J334" i="19"/>
  <c r="I334" i="19"/>
  <c r="R334" i="19"/>
  <c r="Q334" i="19"/>
  <c r="J335" i="19"/>
  <c r="I335" i="19"/>
  <c r="R335" i="19"/>
  <c r="Q335" i="19"/>
  <c r="J337" i="19"/>
  <c r="I337" i="19"/>
  <c r="R337" i="19"/>
  <c r="Q337" i="19"/>
  <c r="J338" i="19"/>
  <c r="I338" i="19"/>
  <c r="R338" i="19"/>
  <c r="Q338" i="19"/>
  <c r="J339" i="19"/>
  <c r="I339" i="19"/>
  <c r="R339" i="19"/>
  <c r="Q339" i="19"/>
  <c r="J340" i="19"/>
  <c r="I340" i="19"/>
  <c r="R340" i="19"/>
  <c r="Q340" i="19"/>
  <c r="J341" i="19"/>
  <c r="I341" i="19"/>
  <c r="R341" i="19"/>
  <c r="Q341" i="19"/>
  <c r="J342" i="19"/>
  <c r="I342" i="19"/>
  <c r="R342" i="19"/>
  <c r="Q342" i="19"/>
  <c r="J343" i="19"/>
  <c r="I343" i="19"/>
  <c r="R343" i="19"/>
  <c r="Q343" i="19"/>
  <c r="J344" i="19"/>
  <c r="I344" i="19"/>
  <c r="R344" i="19"/>
  <c r="Q344" i="19"/>
  <c r="J358" i="19"/>
  <c r="I358" i="19"/>
  <c r="R358" i="19"/>
  <c r="Q358" i="19"/>
  <c r="J359" i="19"/>
  <c r="I359" i="19"/>
  <c r="R359" i="19"/>
  <c r="Q359" i="19"/>
  <c r="J360" i="19"/>
  <c r="I360" i="19"/>
  <c r="R360" i="19"/>
  <c r="Q360" i="19"/>
  <c r="J362" i="19"/>
  <c r="I362" i="19"/>
  <c r="R362" i="19"/>
  <c r="Q362" i="19"/>
  <c r="J363" i="19"/>
  <c r="I363" i="19"/>
  <c r="R363" i="19"/>
  <c r="Q363" i="19"/>
  <c r="J364" i="19"/>
  <c r="I364" i="19"/>
  <c r="R364" i="19"/>
  <c r="Q364" i="19"/>
  <c r="J365" i="19"/>
  <c r="I365" i="19"/>
  <c r="R365" i="19"/>
  <c r="Q365" i="19"/>
  <c r="J366" i="19"/>
  <c r="I366" i="19"/>
  <c r="R366" i="19"/>
  <c r="Q366" i="19"/>
  <c r="J367" i="19"/>
  <c r="I367" i="19"/>
  <c r="R367" i="19"/>
  <c r="Q367" i="19"/>
  <c r="J368" i="19"/>
  <c r="I368" i="19"/>
  <c r="R368" i="19"/>
  <c r="Q368" i="19"/>
  <c r="J369" i="19"/>
  <c r="I369" i="19"/>
  <c r="R369" i="19"/>
  <c r="Q369" i="19"/>
  <c r="J383" i="19"/>
  <c r="I383" i="19"/>
  <c r="R383" i="19"/>
  <c r="Q383" i="19"/>
  <c r="J384" i="19"/>
  <c r="I384" i="19"/>
  <c r="R384" i="19"/>
  <c r="Q384" i="19"/>
  <c r="J385" i="19"/>
  <c r="I385" i="19"/>
  <c r="R385" i="19"/>
  <c r="Q385" i="19"/>
  <c r="J387" i="19"/>
  <c r="I387" i="19"/>
  <c r="R387" i="19"/>
  <c r="Q387" i="19"/>
  <c r="J388" i="19"/>
  <c r="I388" i="19"/>
  <c r="R388" i="19"/>
  <c r="Q388" i="19"/>
  <c r="F389" i="19"/>
  <c r="E389" i="19"/>
  <c r="N389" i="19"/>
  <c r="M389" i="19"/>
  <c r="V389" i="19"/>
  <c r="U389" i="19"/>
  <c r="J390" i="19"/>
  <c r="I390" i="19"/>
  <c r="R390" i="19"/>
  <c r="Q390" i="19"/>
  <c r="J391" i="19"/>
  <c r="I391" i="19"/>
  <c r="R391" i="19"/>
  <c r="Q391" i="19"/>
  <c r="J392" i="19"/>
  <c r="I392" i="19"/>
  <c r="R392" i="19"/>
  <c r="Q392" i="19"/>
  <c r="J393" i="19"/>
  <c r="I393" i="19"/>
  <c r="R393" i="19"/>
  <c r="Q393" i="19"/>
  <c r="J394" i="19"/>
  <c r="I394" i="19"/>
  <c r="R394" i="19"/>
  <c r="Q394" i="19"/>
  <c r="J408" i="19"/>
  <c r="I408" i="19"/>
  <c r="R408" i="19"/>
  <c r="Q408" i="19"/>
  <c r="J409" i="19"/>
  <c r="I409" i="19"/>
  <c r="R409" i="19"/>
  <c r="Q409" i="19"/>
  <c r="J410" i="19"/>
  <c r="I410" i="19"/>
  <c r="R410" i="19"/>
  <c r="Q410" i="19"/>
  <c r="X410" i="19"/>
  <c r="F412" i="19"/>
  <c r="E412" i="19"/>
  <c r="N412" i="19"/>
  <c r="M412" i="19"/>
  <c r="V412" i="19"/>
  <c r="U412" i="19"/>
  <c r="F413" i="19"/>
  <c r="E413" i="19"/>
  <c r="N413" i="19"/>
  <c r="M413" i="19"/>
  <c r="V413" i="19"/>
  <c r="U413" i="19"/>
  <c r="F414" i="19"/>
  <c r="E414" i="19"/>
  <c r="N414" i="19"/>
  <c r="M414" i="19"/>
  <c r="V414" i="19"/>
  <c r="U414" i="19"/>
  <c r="F415" i="19"/>
  <c r="E415" i="19"/>
  <c r="N415" i="19"/>
  <c r="M415" i="19"/>
  <c r="V415" i="19"/>
  <c r="U415" i="19"/>
  <c r="F416" i="19"/>
  <c r="E416" i="19"/>
  <c r="N416" i="19"/>
  <c r="M416" i="19"/>
  <c r="V416" i="19"/>
  <c r="U416" i="19"/>
  <c r="F417" i="19"/>
  <c r="E417" i="19"/>
  <c r="N417" i="19"/>
  <c r="M417" i="19"/>
  <c r="V417" i="19"/>
  <c r="U417" i="19"/>
  <c r="F418" i="19"/>
  <c r="E418" i="19"/>
  <c r="N418" i="19"/>
  <c r="M418" i="19"/>
  <c r="V418" i="19"/>
  <c r="U418" i="19"/>
  <c r="F419" i="19"/>
  <c r="E419" i="19"/>
  <c r="N419" i="19"/>
  <c r="M419" i="19"/>
  <c r="V419" i="19"/>
  <c r="U419" i="19"/>
  <c r="C78" i="19"/>
  <c r="C53" i="19"/>
  <c r="C28" i="19"/>
  <c r="C2" i="19"/>
  <c r="Y188" i="19" l="1"/>
  <c r="Z188" i="19" s="1"/>
  <c r="K187" i="19"/>
  <c r="L187" i="19"/>
  <c r="M162" i="11"/>
  <c r="N162" i="11"/>
  <c r="U237" i="19"/>
  <c r="Y237" i="19" s="1"/>
  <c r="Z237" i="19" s="1"/>
  <c r="V237" i="19"/>
  <c r="Q187" i="19"/>
  <c r="R187" i="19"/>
  <c r="M337" i="11"/>
  <c r="N337" i="11"/>
  <c r="Y418" i="19"/>
  <c r="Z418" i="19" s="1"/>
  <c r="Y416" i="19"/>
  <c r="Z416" i="19" s="1"/>
  <c r="Y414" i="19"/>
  <c r="Z414" i="19" s="1"/>
  <c r="Y412" i="19"/>
  <c r="Z412" i="19" s="1"/>
  <c r="J386" i="19"/>
  <c r="I386" i="19"/>
  <c r="F311" i="19"/>
  <c r="E311" i="19"/>
  <c r="F261" i="19"/>
  <c r="E261" i="19"/>
  <c r="N411" i="11"/>
  <c r="M411" i="11"/>
  <c r="M420" i="11" s="1"/>
  <c r="N420" i="11" s="1"/>
  <c r="T336" i="11"/>
  <c r="S336" i="11"/>
  <c r="D311" i="11"/>
  <c r="C311" i="11"/>
  <c r="H261" i="11"/>
  <c r="G261" i="11"/>
  <c r="F411" i="19"/>
  <c r="E411" i="19"/>
  <c r="Y319" i="19"/>
  <c r="Z319" i="19" s="1"/>
  <c r="Y317" i="19"/>
  <c r="Z317" i="19" s="1"/>
  <c r="Y315" i="19"/>
  <c r="Z315" i="19" s="1"/>
  <c r="Y313" i="19"/>
  <c r="Z313" i="19" s="1"/>
  <c r="Y308" i="19"/>
  <c r="N286" i="19"/>
  <c r="M286" i="19"/>
  <c r="M295" i="19" s="1"/>
  <c r="N295" i="19" s="1"/>
  <c r="Y269" i="19"/>
  <c r="Z269" i="19" s="1"/>
  <c r="Y267" i="19"/>
  <c r="Z267" i="19" s="1"/>
  <c r="Y265" i="19"/>
  <c r="Z265" i="19" s="1"/>
  <c r="Y263" i="19"/>
  <c r="Z263" i="19" s="1"/>
  <c r="E270" i="19"/>
  <c r="Y243" i="19"/>
  <c r="Z243" i="19" s="1"/>
  <c r="Y241" i="19"/>
  <c r="Z241" i="19" s="1"/>
  <c r="Y239" i="19"/>
  <c r="Z239" i="19" s="1"/>
  <c r="Y189" i="19"/>
  <c r="Z189" i="19" s="1"/>
  <c r="R186" i="19"/>
  <c r="Q186" i="19"/>
  <c r="R161" i="19"/>
  <c r="Q161" i="19"/>
  <c r="R136" i="19"/>
  <c r="Q136" i="19"/>
  <c r="R111" i="19"/>
  <c r="Q111" i="19"/>
  <c r="F411" i="11"/>
  <c r="E411" i="11"/>
  <c r="V386" i="11"/>
  <c r="U386" i="11"/>
  <c r="Y363" i="11"/>
  <c r="Z363" i="11" s="1"/>
  <c r="Y360" i="11"/>
  <c r="Z360" i="11" s="1"/>
  <c r="Y358" i="11"/>
  <c r="Y343" i="11"/>
  <c r="Z343" i="11" s="1"/>
  <c r="Y341" i="11"/>
  <c r="Z341" i="11" s="1"/>
  <c r="Y337" i="11"/>
  <c r="Z337" i="11" s="1"/>
  <c r="L336" i="11"/>
  <c r="K336" i="11"/>
  <c r="K345" i="11"/>
  <c r="Y319" i="11"/>
  <c r="Z319" i="11" s="1"/>
  <c r="Y317" i="11"/>
  <c r="Z317" i="11" s="1"/>
  <c r="Y315" i="11"/>
  <c r="Z315" i="11" s="1"/>
  <c r="Y313" i="11"/>
  <c r="Z313" i="11" s="1"/>
  <c r="Y310" i="11"/>
  <c r="Z310" i="11" s="1"/>
  <c r="Y308" i="11"/>
  <c r="C320" i="11"/>
  <c r="D320" i="11" s="1"/>
  <c r="P286" i="11"/>
  <c r="O286" i="11"/>
  <c r="O295" i="11" s="1"/>
  <c r="G270" i="11"/>
  <c r="Y243" i="11"/>
  <c r="Z243" i="11" s="1"/>
  <c r="Y241" i="11"/>
  <c r="Z241" i="11" s="1"/>
  <c r="Y239" i="11"/>
  <c r="Z239" i="11" s="1"/>
  <c r="Y237" i="11"/>
  <c r="Z237" i="11" s="1"/>
  <c r="L236" i="11"/>
  <c r="K236" i="11"/>
  <c r="Y234" i="11"/>
  <c r="Z234" i="11" s="1"/>
  <c r="Y219" i="11"/>
  <c r="Z219" i="11" s="1"/>
  <c r="Y217" i="11"/>
  <c r="Z217" i="11" s="1"/>
  <c r="Y215" i="11"/>
  <c r="Z215" i="11" s="1"/>
  <c r="Y213" i="11"/>
  <c r="Z213" i="11" s="1"/>
  <c r="L211" i="11"/>
  <c r="K211" i="11"/>
  <c r="K220" i="11" s="1"/>
  <c r="L220" i="11" s="1"/>
  <c r="R186" i="11"/>
  <c r="Q186" i="11"/>
  <c r="J161" i="11"/>
  <c r="I161" i="11"/>
  <c r="N136" i="11"/>
  <c r="M136" i="11"/>
  <c r="M145" i="11" s="1"/>
  <c r="N145" i="11" s="1"/>
  <c r="Y119" i="11"/>
  <c r="Z119" i="11" s="1"/>
  <c r="Y117" i="11"/>
  <c r="Z117" i="11" s="1"/>
  <c r="Y115" i="11"/>
  <c r="Z115" i="11" s="1"/>
  <c r="Y113" i="11"/>
  <c r="Z113" i="11" s="1"/>
  <c r="Y110" i="11"/>
  <c r="Z110" i="11" s="1"/>
  <c r="Y108" i="11"/>
  <c r="Y419" i="8"/>
  <c r="Z419" i="8" s="1"/>
  <c r="Y417" i="8"/>
  <c r="Z417" i="8" s="1"/>
  <c r="Y415" i="8"/>
  <c r="Z415" i="8" s="1"/>
  <c r="Y413" i="8"/>
  <c r="Z413" i="8" s="1"/>
  <c r="Y410" i="8"/>
  <c r="Z410" i="8" s="1"/>
  <c r="Y408" i="8"/>
  <c r="Y393" i="8"/>
  <c r="Z393" i="8" s="1"/>
  <c r="Y391" i="8"/>
  <c r="Z391" i="8" s="1"/>
  <c r="Y389" i="8"/>
  <c r="Z389" i="8" s="1"/>
  <c r="Y387" i="8"/>
  <c r="Z387" i="8" s="1"/>
  <c r="Y384" i="8"/>
  <c r="Z384" i="8" s="1"/>
  <c r="Y369" i="8"/>
  <c r="Z369" i="8" s="1"/>
  <c r="Y367" i="8"/>
  <c r="Z367" i="8" s="1"/>
  <c r="P386" i="19"/>
  <c r="O386" i="19"/>
  <c r="O395" i="19" s="1"/>
  <c r="H361" i="19"/>
  <c r="G361" i="19"/>
  <c r="G370" i="19" s="1"/>
  <c r="H370" i="19" s="1"/>
  <c r="Y318" i="19"/>
  <c r="Z318" i="19" s="1"/>
  <c r="Y316" i="19"/>
  <c r="Z316" i="19" s="1"/>
  <c r="Y314" i="19"/>
  <c r="Z314" i="19" s="1"/>
  <c r="Y312" i="19"/>
  <c r="Z312" i="19" s="1"/>
  <c r="T311" i="19"/>
  <c r="S311" i="19"/>
  <c r="L286" i="19"/>
  <c r="K286" i="19"/>
  <c r="K295" i="19" s="1"/>
  <c r="Y284" i="19"/>
  <c r="Z284" i="19" s="1"/>
  <c r="D261" i="19"/>
  <c r="C261" i="19"/>
  <c r="P236" i="19"/>
  <c r="O236" i="19"/>
  <c r="H211" i="19"/>
  <c r="G211" i="19"/>
  <c r="H186" i="19"/>
  <c r="G186" i="19"/>
  <c r="X136" i="19"/>
  <c r="W136" i="19"/>
  <c r="P111" i="19"/>
  <c r="O111" i="19"/>
  <c r="O120" i="19" s="1"/>
  <c r="L411" i="11"/>
  <c r="K411" i="11"/>
  <c r="Y409" i="11"/>
  <c r="Z409" i="11" s="1"/>
  <c r="K420" i="11"/>
  <c r="Y394" i="11"/>
  <c r="Z394" i="11" s="1"/>
  <c r="Y392" i="11"/>
  <c r="Z392" i="11" s="1"/>
  <c r="Y390" i="11"/>
  <c r="Z390" i="11" s="1"/>
  <c r="Y388" i="11"/>
  <c r="Z388" i="11" s="1"/>
  <c r="D386" i="11"/>
  <c r="C386" i="11"/>
  <c r="J336" i="11"/>
  <c r="I336" i="11"/>
  <c r="R311" i="11"/>
  <c r="Q311" i="11"/>
  <c r="F286" i="11"/>
  <c r="E286" i="11"/>
  <c r="R211" i="11"/>
  <c r="Q211" i="11"/>
  <c r="Y158" i="11"/>
  <c r="Y143" i="11"/>
  <c r="Z143" i="11" s="1"/>
  <c r="Y141" i="11"/>
  <c r="Z141" i="11" s="1"/>
  <c r="Y139" i="11"/>
  <c r="Z139" i="11" s="1"/>
  <c r="Y137" i="11"/>
  <c r="Z137" i="11" s="1"/>
  <c r="T136" i="11"/>
  <c r="S136" i="11"/>
  <c r="R111" i="11"/>
  <c r="Q111" i="11"/>
  <c r="N386" i="19"/>
  <c r="M386" i="19"/>
  <c r="M395" i="19" s="1"/>
  <c r="N395" i="19" s="1"/>
  <c r="Y384" i="19"/>
  <c r="Z384" i="19" s="1"/>
  <c r="Y364" i="19"/>
  <c r="Z364" i="19" s="1"/>
  <c r="F361" i="19"/>
  <c r="E361" i="19"/>
  <c r="Y333" i="19"/>
  <c r="J261" i="19"/>
  <c r="I261" i="19"/>
  <c r="U236" i="19"/>
  <c r="U245" i="19" s="1"/>
  <c r="V245" i="19" s="1"/>
  <c r="V236" i="19"/>
  <c r="Y193" i="19"/>
  <c r="Z193" i="19" s="1"/>
  <c r="Y191" i="19"/>
  <c r="Z191" i="19" s="1"/>
  <c r="F186" i="19"/>
  <c r="E186" i="19"/>
  <c r="Y158" i="19"/>
  <c r="V136" i="19"/>
  <c r="U136" i="19"/>
  <c r="N111" i="19"/>
  <c r="M111" i="19"/>
  <c r="M120" i="19" s="1"/>
  <c r="N120" i="19" s="1"/>
  <c r="Y364" i="11"/>
  <c r="Z364" i="11" s="1"/>
  <c r="P361" i="11"/>
  <c r="O361" i="11"/>
  <c r="O370" i="11" s="1"/>
  <c r="Y338" i="11"/>
  <c r="Z338" i="11" s="1"/>
  <c r="H336" i="11"/>
  <c r="G336" i="11"/>
  <c r="Y293" i="11"/>
  <c r="Z293" i="11" s="1"/>
  <c r="Y291" i="11"/>
  <c r="Z291" i="11" s="1"/>
  <c r="Y289" i="11"/>
  <c r="Z289" i="11" s="1"/>
  <c r="Y287" i="11"/>
  <c r="Z287" i="11" s="1"/>
  <c r="T286" i="11"/>
  <c r="S286" i="11"/>
  <c r="L261" i="11"/>
  <c r="K261" i="11"/>
  <c r="Y259" i="11"/>
  <c r="Z259" i="11" s="1"/>
  <c r="K270" i="11"/>
  <c r="H236" i="11"/>
  <c r="G236" i="11"/>
  <c r="H211" i="11"/>
  <c r="G211" i="11"/>
  <c r="V161" i="11"/>
  <c r="U161" i="11"/>
  <c r="U170" i="11" s="1"/>
  <c r="V170" i="11" s="1"/>
  <c r="J136" i="11"/>
  <c r="I136" i="11"/>
  <c r="P111" i="11"/>
  <c r="O111" i="11"/>
  <c r="O120" i="11" s="1"/>
  <c r="P120" i="11" s="1"/>
  <c r="Y294" i="8"/>
  <c r="Z294" i="8" s="1"/>
  <c r="Y292" i="8"/>
  <c r="Z292" i="8" s="1"/>
  <c r="Y290" i="8"/>
  <c r="Z290" i="8" s="1"/>
  <c r="Y288" i="8"/>
  <c r="Z288" i="8" s="1"/>
  <c r="Y285" i="8"/>
  <c r="Z285" i="8" s="1"/>
  <c r="X411" i="19"/>
  <c r="W411" i="19"/>
  <c r="Y409" i="19"/>
  <c r="Z409" i="19" s="1"/>
  <c r="D386" i="19"/>
  <c r="C386" i="19"/>
  <c r="Y360" i="19"/>
  <c r="Z360" i="19" s="1"/>
  <c r="Y358" i="19"/>
  <c r="Y343" i="19"/>
  <c r="Z343" i="19" s="1"/>
  <c r="Y341" i="19"/>
  <c r="Z341" i="19" s="1"/>
  <c r="Y339" i="19"/>
  <c r="Z339" i="19" s="1"/>
  <c r="Y337" i="19"/>
  <c r="Z337" i="19" s="1"/>
  <c r="T336" i="19"/>
  <c r="S336" i="19"/>
  <c r="P311" i="19"/>
  <c r="O311" i="19"/>
  <c r="O320" i="19" s="1"/>
  <c r="H286" i="19"/>
  <c r="G286" i="19"/>
  <c r="T236" i="19"/>
  <c r="S236" i="19"/>
  <c r="Y235" i="19"/>
  <c r="Z235" i="19" s="1"/>
  <c r="Y233" i="19"/>
  <c r="T211" i="19"/>
  <c r="S211" i="19"/>
  <c r="L186" i="19"/>
  <c r="K186" i="19"/>
  <c r="Y184" i="19"/>
  <c r="Z184" i="19" s="1"/>
  <c r="D161" i="19"/>
  <c r="C161" i="19"/>
  <c r="Y135" i="19"/>
  <c r="Z135" i="19" s="1"/>
  <c r="Y133" i="19"/>
  <c r="Y118" i="19"/>
  <c r="Z118" i="19" s="1"/>
  <c r="Y116" i="19"/>
  <c r="Z116" i="19" s="1"/>
  <c r="Y114" i="19"/>
  <c r="Z114" i="19" s="1"/>
  <c r="Y112" i="19"/>
  <c r="Z112" i="19" s="1"/>
  <c r="T111" i="19"/>
  <c r="S111" i="19"/>
  <c r="H411" i="11"/>
  <c r="G411" i="11"/>
  <c r="N361" i="11"/>
  <c r="M361" i="11"/>
  <c r="M370" i="11" s="1"/>
  <c r="Y344" i="11"/>
  <c r="Z344" i="11" s="1"/>
  <c r="N336" i="11"/>
  <c r="M336" i="11"/>
  <c r="M345" i="11" s="1"/>
  <c r="N345" i="11" s="1"/>
  <c r="Y334" i="11"/>
  <c r="Z334" i="11" s="1"/>
  <c r="F311" i="11"/>
  <c r="E311" i="11"/>
  <c r="R286" i="11"/>
  <c r="Q286" i="11"/>
  <c r="Y209" i="11"/>
  <c r="Z209" i="11" s="1"/>
  <c r="Y194" i="11"/>
  <c r="Z194" i="11" s="1"/>
  <c r="Y192" i="11"/>
  <c r="Z192" i="11" s="1"/>
  <c r="Y190" i="11"/>
  <c r="Z190" i="11" s="1"/>
  <c r="Y188" i="11"/>
  <c r="Z188" i="11" s="1"/>
  <c r="D186" i="11"/>
  <c r="C186" i="11"/>
  <c r="T161" i="11"/>
  <c r="S161" i="11"/>
  <c r="S170" i="11" s="1"/>
  <c r="Y160" i="11"/>
  <c r="Z160" i="11" s="1"/>
  <c r="P136" i="11"/>
  <c r="O136" i="11"/>
  <c r="O145" i="11" s="1"/>
  <c r="F111" i="11"/>
  <c r="E111" i="11"/>
  <c r="Y341" i="8"/>
  <c r="Z341" i="8" s="1"/>
  <c r="Y339" i="8"/>
  <c r="Z339" i="8" s="1"/>
  <c r="Y337" i="8"/>
  <c r="Z337" i="8" s="1"/>
  <c r="Y334" i="8"/>
  <c r="Z334" i="8" s="1"/>
  <c r="Y319" i="8"/>
  <c r="Z319" i="8" s="1"/>
  <c r="Y317" i="8"/>
  <c r="Z317" i="8" s="1"/>
  <c r="Y315" i="8"/>
  <c r="Z315" i="8" s="1"/>
  <c r="Y313" i="8"/>
  <c r="Z313" i="8" s="1"/>
  <c r="Y310" i="8"/>
  <c r="Z310" i="8" s="1"/>
  <c r="Y269" i="8"/>
  <c r="Z269" i="8" s="1"/>
  <c r="Y267" i="8"/>
  <c r="Z267" i="8" s="1"/>
  <c r="Y265" i="8"/>
  <c r="Z265" i="8" s="1"/>
  <c r="Y260" i="8"/>
  <c r="Z260" i="8" s="1"/>
  <c r="Y212" i="8"/>
  <c r="Z212" i="8" s="1"/>
  <c r="P211" i="8"/>
  <c r="O211" i="8"/>
  <c r="O220" i="8" s="1"/>
  <c r="P220" i="8" s="1"/>
  <c r="N161" i="8"/>
  <c r="M161" i="8"/>
  <c r="M170" i="8" s="1"/>
  <c r="N111" i="8"/>
  <c r="M111" i="8"/>
  <c r="M120" i="8" s="1"/>
  <c r="U211" i="8"/>
  <c r="V211" i="8"/>
  <c r="N186" i="8"/>
  <c r="M186" i="8"/>
  <c r="M195" i="8" s="1"/>
  <c r="Y168" i="8"/>
  <c r="Z168" i="8" s="1"/>
  <c r="L161" i="8"/>
  <c r="K161" i="8"/>
  <c r="K170" i="8" s="1"/>
  <c r="Y159" i="8"/>
  <c r="Z159" i="8" s="1"/>
  <c r="Y144" i="8"/>
  <c r="Z144" i="8" s="1"/>
  <c r="Y142" i="8"/>
  <c r="Z142" i="8" s="1"/>
  <c r="Y140" i="8"/>
  <c r="Z140" i="8" s="1"/>
  <c r="Y138" i="8"/>
  <c r="Z138" i="8" s="1"/>
  <c r="D136" i="8"/>
  <c r="C136" i="8"/>
  <c r="Y110" i="8"/>
  <c r="Z110" i="8" s="1"/>
  <c r="V336" i="8"/>
  <c r="U336" i="8"/>
  <c r="U345" i="8" s="1"/>
  <c r="V345" i="8" s="1"/>
  <c r="P336" i="8"/>
  <c r="O336" i="8"/>
  <c r="J336" i="8"/>
  <c r="I336" i="8"/>
  <c r="I345" i="8" s="1"/>
  <c r="X261" i="8"/>
  <c r="W261" i="8"/>
  <c r="Y258" i="8"/>
  <c r="V236" i="8"/>
  <c r="U236" i="8"/>
  <c r="L211" i="8"/>
  <c r="K211" i="8"/>
  <c r="K220" i="8" s="1"/>
  <c r="Y209" i="8"/>
  <c r="Z209" i="8" s="1"/>
  <c r="Y194" i="8"/>
  <c r="Z194" i="8" s="1"/>
  <c r="Y192" i="8"/>
  <c r="Z192" i="8" s="1"/>
  <c r="Y190" i="8"/>
  <c r="Z190" i="8" s="1"/>
  <c r="Y188" i="8"/>
  <c r="Z188" i="8" s="1"/>
  <c r="D186" i="8"/>
  <c r="C186" i="8"/>
  <c r="Y169" i="8"/>
  <c r="Z169" i="8" s="1"/>
  <c r="J111" i="8"/>
  <c r="I111" i="8"/>
  <c r="I120" i="8" s="1"/>
  <c r="F411" i="8"/>
  <c r="E411" i="8"/>
  <c r="L411" i="8"/>
  <c r="K411" i="8"/>
  <c r="D311" i="8"/>
  <c r="C311" i="8"/>
  <c r="C320" i="8" s="1"/>
  <c r="X311" i="8"/>
  <c r="W311" i="8"/>
  <c r="R311" i="8"/>
  <c r="Q311" i="8"/>
  <c r="T361" i="8"/>
  <c r="S361" i="8"/>
  <c r="N361" i="8"/>
  <c r="M361" i="8"/>
  <c r="H361" i="8"/>
  <c r="G361" i="8"/>
  <c r="Y235" i="8"/>
  <c r="Z235" i="8" s="1"/>
  <c r="Y233" i="8"/>
  <c r="Y218" i="8"/>
  <c r="Z218" i="8" s="1"/>
  <c r="Y216" i="8"/>
  <c r="Z216" i="8" s="1"/>
  <c r="Y214" i="8"/>
  <c r="Z214" i="8" s="1"/>
  <c r="R211" i="8"/>
  <c r="Q211" i="8"/>
  <c r="X136" i="8"/>
  <c r="W136" i="8"/>
  <c r="P111" i="8"/>
  <c r="O111" i="8"/>
  <c r="F386" i="8"/>
  <c r="E386" i="8"/>
  <c r="L386" i="8"/>
  <c r="K386" i="8"/>
  <c r="K395" i="8" s="1"/>
  <c r="J286" i="8"/>
  <c r="I286" i="8"/>
  <c r="I295" i="8" s="1"/>
  <c r="V286" i="8"/>
  <c r="U286" i="8"/>
  <c r="P286" i="8"/>
  <c r="O286" i="8"/>
  <c r="V311" i="19"/>
  <c r="U311" i="19"/>
  <c r="U320" i="19" s="1"/>
  <c r="F286" i="19"/>
  <c r="E286" i="19"/>
  <c r="V261" i="19"/>
  <c r="U261" i="19"/>
  <c r="U270" i="19" s="1"/>
  <c r="R236" i="19"/>
  <c r="Q236" i="19"/>
  <c r="J161" i="19"/>
  <c r="I161" i="19"/>
  <c r="I170" i="19" s="1"/>
  <c r="J170" i="19" s="1"/>
  <c r="E420" i="11"/>
  <c r="F420" i="11" s="1"/>
  <c r="T361" i="11"/>
  <c r="S361" i="11"/>
  <c r="S370" i="11" s="1"/>
  <c r="D336" i="11"/>
  <c r="C336" i="11"/>
  <c r="H286" i="11"/>
  <c r="G286" i="11"/>
  <c r="X261" i="11"/>
  <c r="W261" i="11"/>
  <c r="W270" i="11" s="1"/>
  <c r="D236" i="11"/>
  <c r="C236" i="11"/>
  <c r="D211" i="11"/>
  <c r="C211" i="11"/>
  <c r="J186" i="11"/>
  <c r="I186" i="11"/>
  <c r="I195" i="11" s="1"/>
  <c r="F136" i="11"/>
  <c r="E136" i="11"/>
  <c r="T111" i="11"/>
  <c r="S111" i="11"/>
  <c r="S120" i="11" s="1"/>
  <c r="O295" i="8"/>
  <c r="Y108" i="19"/>
  <c r="T411" i="19"/>
  <c r="S411" i="19"/>
  <c r="S420" i="19" s="1"/>
  <c r="H386" i="19"/>
  <c r="G386" i="19"/>
  <c r="X336" i="19"/>
  <c r="W336" i="19"/>
  <c r="W345" i="19" s="1"/>
  <c r="X345" i="19" s="1"/>
  <c r="L311" i="19"/>
  <c r="K311" i="19"/>
  <c r="K320" i="19" s="1"/>
  <c r="Y309" i="19"/>
  <c r="Z309" i="19" s="1"/>
  <c r="Y294" i="19"/>
  <c r="Z294" i="19" s="1"/>
  <c r="Y292" i="19"/>
  <c r="Z292" i="19" s="1"/>
  <c r="Y290" i="19"/>
  <c r="Z290" i="19" s="1"/>
  <c r="Y288" i="19"/>
  <c r="Z288" i="19" s="1"/>
  <c r="D286" i="19"/>
  <c r="C286" i="19"/>
  <c r="Y260" i="19"/>
  <c r="Z260" i="19" s="1"/>
  <c r="Y258" i="19"/>
  <c r="C270" i="19"/>
  <c r="D270" i="19" s="1"/>
  <c r="H236" i="19"/>
  <c r="G236" i="19"/>
  <c r="G220" i="19"/>
  <c r="H220" i="19" s="1"/>
  <c r="G195" i="19"/>
  <c r="X161" i="19"/>
  <c r="W161" i="19"/>
  <c r="W170" i="19" s="1"/>
  <c r="P136" i="19"/>
  <c r="O136" i="19"/>
  <c r="O145" i="19"/>
  <c r="H111" i="19"/>
  <c r="G111" i="19"/>
  <c r="G120" i="19" s="1"/>
  <c r="Y419" i="11"/>
  <c r="Z419" i="11" s="1"/>
  <c r="Y417" i="11"/>
  <c r="Z417" i="11" s="1"/>
  <c r="Y415" i="11"/>
  <c r="Z415" i="11" s="1"/>
  <c r="Y413" i="11"/>
  <c r="Z413" i="11" s="1"/>
  <c r="D411" i="11"/>
  <c r="C411" i="11"/>
  <c r="Y385" i="11"/>
  <c r="Z385" i="11" s="1"/>
  <c r="Y383" i="11"/>
  <c r="C395" i="11"/>
  <c r="D395" i="11" s="1"/>
  <c r="Y368" i="11"/>
  <c r="Z368" i="11" s="1"/>
  <c r="Y366" i="11"/>
  <c r="Z366" i="11" s="1"/>
  <c r="J311" i="11"/>
  <c r="I311" i="11"/>
  <c r="I320" i="11" s="1"/>
  <c r="Y283" i="11"/>
  <c r="E295" i="11"/>
  <c r="F295" i="11" s="1"/>
  <c r="V261" i="11"/>
  <c r="U261" i="11"/>
  <c r="U270" i="11" s="1"/>
  <c r="R236" i="11"/>
  <c r="Q236" i="11"/>
  <c r="J211" i="11"/>
  <c r="I211" i="11"/>
  <c r="I220" i="11" s="1"/>
  <c r="G220" i="11"/>
  <c r="X186" i="11"/>
  <c r="W186" i="11"/>
  <c r="W195" i="11" s="1"/>
  <c r="Y164" i="11"/>
  <c r="Z164" i="11" s="1"/>
  <c r="Y162" i="11"/>
  <c r="Z162" i="11" s="1"/>
  <c r="X161" i="11"/>
  <c r="W161" i="11"/>
  <c r="L136" i="11"/>
  <c r="K136" i="11"/>
  <c r="K145" i="11" s="1"/>
  <c r="Y134" i="11"/>
  <c r="Z134" i="11" s="1"/>
  <c r="J111" i="11"/>
  <c r="I111" i="11"/>
  <c r="I120" i="11" s="1"/>
  <c r="J120" i="11" s="1"/>
  <c r="O345" i="8"/>
  <c r="P345" i="8" s="1"/>
  <c r="W320" i="8"/>
  <c r="X320" i="8" s="1"/>
  <c r="E420" i="19"/>
  <c r="F420" i="19" s="1"/>
  <c r="Y388" i="19"/>
  <c r="Z388" i="19" s="1"/>
  <c r="F386" i="19"/>
  <c r="E386" i="19"/>
  <c r="E370" i="19"/>
  <c r="F370" i="19" s="1"/>
  <c r="V336" i="19"/>
  <c r="U336" i="19"/>
  <c r="U345" i="19" s="1"/>
  <c r="V345" i="19" s="1"/>
  <c r="R311" i="19"/>
  <c r="Q311" i="19"/>
  <c r="N236" i="19"/>
  <c r="M236" i="19"/>
  <c r="Y218" i="19"/>
  <c r="Z218" i="19" s="1"/>
  <c r="Y216" i="19"/>
  <c r="Z216" i="19" s="1"/>
  <c r="Y214" i="19"/>
  <c r="Z214" i="19" s="1"/>
  <c r="Y212" i="19"/>
  <c r="Z212" i="19" s="1"/>
  <c r="V211" i="19"/>
  <c r="U211" i="19"/>
  <c r="U220" i="19" s="1"/>
  <c r="Y185" i="19"/>
  <c r="Z185" i="19" s="1"/>
  <c r="E195" i="19"/>
  <c r="V161" i="19"/>
  <c r="U161" i="19"/>
  <c r="U170" i="19" s="1"/>
  <c r="N136" i="19"/>
  <c r="M136" i="19"/>
  <c r="Y134" i="19"/>
  <c r="Z134" i="19" s="1"/>
  <c r="M145" i="19"/>
  <c r="F111" i="19"/>
  <c r="E111" i="19"/>
  <c r="R411" i="11"/>
  <c r="Q411" i="11"/>
  <c r="H361" i="11"/>
  <c r="G361" i="11"/>
  <c r="G345" i="11"/>
  <c r="H345" i="11" s="1"/>
  <c r="X311" i="11"/>
  <c r="W311" i="11"/>
  <c r="W320" i="11" s="1"/>
  <c r="L286" i="11"/>
  <c r="K286" i="11"/>
  <c r="K295" i="11" s="1"/>
  <c r="Y284" i="11"/>
  <c r="Z284" i="11" s="1"/>
  <c r="Y269" i="11"/>
  <c r="Z269" i="11" s="1"/>
  <c r="Y267" i="11"/>
  <c r="Z267" i="11" s="1"/>
  <c r="Y265" i="11"/>
  <c r="Z265" i="11" s="1"/>
  <c r="Y263" i="11"/>
  <c r="Z263" i="11" s="1"/>
  <c r="D261" i="11"/>
  <c r="C261" i="11"/>
  <c r="G245" i="11"/>
  <c r="H245" i="11" s="1"/>
  <c r="V186" i="11"/>
  <c r="U186" i="11"/>
  <c r="U195" i="11" s="1"/>
  <c r="N161" i="11"/>
  <c r="M161" i="11"/>
  <c r="H111" i="11"/>
  <c r="G111" i="11"/>
  <c r="Y365" i="8"/>
  <c r="Z365" i="8" s="1"/>
  <c r="Y363" i="8"/>
  <c r="Z363" i="8" s="1"/>
  <c r="Y360" i="8"/>
  <c r="Z360" i="8" s="1"/>
  <c r="S370" i="8"/>
  <c r="T370" i="8" s="1"/>
  <c r="Y358" i="8"/>
  <c r="Y343" i="8"/>
  <c r="Z343" i="8" s="1"/>
  <c r="P411" i="19"/>
  <c r="O411" i="19"/>
  <c r="Y385" i="19"/>
  <c r="Z385" i="19" s="1"/>
  <c r="C395" i="19"/>
  <c r="D395" i="19" s="1"/>
  <c r="Y383" i="19"/>
  <c r="Y362" i="19"/>
  <c r="Z362" i="19" s="1"/>
  <c r="T361" i="19"/>
  <c r="S361" i="19"/>
  <c r="S370" i="19" s="1"/>
  <c r="L336" i="19"/>
  <c r="K336" i="19"/>
  <c r="Y334" i="19"/>
  <c r="Z334" i="19" s="1"/>
  <c r="K345" i="19"/>
  <c r="H311" i="19"/>
  <c r="G311" i="19"/>
  <c r="G320" i="19" s="1"/>
  <c r="H320" i="19" s="1"/>
  <c r="G295" i="19"/>
  <c r="H295" i="19" s="1"/>
  <c r="X261" i="19"/>
  <c r="W261" i="19"/>
  <c r="W270" i="19" s="1"/>
  <c r="L236" i="19"/>
  <c r="K236" i="19"/>
  <c r="L211" i="19"/>
  <c r="K211" i="19"/>
  <c r="K220" i="19" s="1"/>
  <c r="S220" i="19"/>
  <c r="Y209" i="19"/>
  <c r="Z209" i="19" s="1"/>
  <c r="Y194" i="19"/>
  <c r="Z194" i="19" s="1"/>
  <c r="Y192" i="19"/>
  <c r="Z192" i="19" s="1"/>
  <c r="D186" i="19"/>
  <c r="C186" i="19"/>
  <c r="Y160" i="19"/>
  <c r="Z160" i="19" s="1"/>
  <c r="C170" i="19"/>
  <c r="D170" i="19" s="1"/>
  <c r="Y143" i="19"/>
  <c r="Z143" i="19" s="1"/>
  <c r="Y141" i="19"/>
  <c r="Z141" i="19" s="1"/>
  <c r="Y139" i="19"/>
  <c r="Z139" i="19" s="1"/>
  <c r="Y137" i="19"/>
  <c r="Z137" i="19" s="1"/>
  <c r="T136" i="19"/>
  <c r="S136" i="19"/>
  <c r="S145" i="19" s="1"/>
  <c r="L111" i="19"/>
  <c r="K111" i="19"/>
  <c r="K120" i="19" s="1"/>
  <c r="Y109" i="19"/>
  <c r="Z109" i="19" s="1"/>
  <c r="G420" i="11"/>
  <c r="H420" i="11" s="1"/>
  <c r="X386" i="11"/>
  <c r="W386" i="11"/>
  <c r="W395" i="11" s="1"/>
  <c r="F361" i="11"/>
  <c r="E361" i="11"/>
  <c r="F336" i="11"/>
  <c r="E336" i="11"/>
  <c r="E320" i="11"/>
  <c r="F320" i="11" s="1"/>
  <c r="J286" i="11"/>
  <c r="I286" i="11"/>
  <c r="I295" i="11" s="1"/>
  <c r="J295" i="11" s="1"/>
  <c r="R261" i="11"/>
  <c r="Q261" i="11"/>
  <c r="V236" i="11"/>
  <c r="U236" i="11"/>
  <c r="U245" i="11" s="1"/>
  <c r="V245" i="11" s="1"/>
  <c r="Y212" i="11"/>
  <c r="Z212" i="11" s="1"/>
  <c r="U211" i="11"/>
  <c r="U220" i="11" s="1"/>
  <c r="V220" i="11" s="1"/>
  <c r="V211" i="11"/>
  <c r="Y185" i="11"/>
  <c r="Z185" i="11" s="1"/>
  <c r="Y183" i="11"/>
  <c r="C195" i="11"/>
  <c r="D195" i="11" s="1"/>
  <c r="Y168" i="11"/>
  <c r="Z168" i="11" s="1"/>
  <c r="Y166" i="11"/>
  <c r="Z166" i="11" s="1"/>
  <c r="K161" i="11"/>
  <c r="L161" i="11"/>
  <c r="H136" i="11"/>
  <c r="G136" i="11"/>
  <c r="E120" i="11"/>
  <c r="F120" i="11" s="1"/>
  <c r="E420" i="8"/>
  <c r="I370" i="8"/>
  <c r="T261" i="8"/>
  <c r="S261" i="8"/>
  <c r="S270" i="8" s="1"/>
  <c r="Y213" i="8"/>
  <c r="Z213" i="8" s="1"/>
  <c r="H211" i="8"/>
  <c r="G211" i="8"/>
  <c r="X186" i="8"/>
  <c r="W186" i="8"/>
  <c r="W195" i="8" s="1"/>
  <c r="X195" i="8" s="1"/>
  <c r="F161" i="8"/>
  <c r="E161" i="8"/>
  <c r="V136" i="8"/>
  <c r="U136" i="8"/>
  <c r="U145" i="8" s="1"/>
  <c r="F111" i="8"/>
  <c r="E111" i="8"/>
  <c r="X236" i="8"/>
  <c r="W236" i="8"/>
  <c r="W245" i="8" s="1"/>
  <c r="N211" i="8"/>
  <c r="M211" i="8"/>
  <c r="M220" i="8" s="1"/>
  <c r="N220" i="8" s="1"/>
  <c r="F186" i="8"/>
  <c r="E186" i="8"/>
  <c r="Y165" i="8"/>
  <c r="Z165" i="8" s="1"/>
  <c r="Y163" i="8"/>
  <c r="Z163" i="8" s="1"/>
  <c r="D161" i="8"/>
  <c r="C161" i="8"/>
  <c r="Y135" i="8"/>
  <c r="Z135" i="8" s="1"/>
  <c r="C145" i="8"/>
  <c r="D145" i="8" s="1"/>
  <c r="Y133" i="8"/>
  <c r="Y118" i="8"/>
  <c r="Z118" i="8" s="1"/>
  <c r="Y116" i="8"/>
  <c r="Z116" i="8" s="1"/>
  <c r="Y114" i="8"/>
  <c r="Z114" i="8" s="1"/>
  <c r="Y112" i="8"/>
  <c r="Z112" i="8" s="1"/>
  <c r="T111" i="8"/>
  <c r="S111" i="8"/>
  <c r="D336" i="8"/>
  <c r="C336" i="8"/>
  <c r="X336" i="8"/>
  <c r="W336" i="8"/>
  <c r="R336" i="8"/>
  <c r="Q336" i="8"/>
  <c r="P261" i="8"/>
  <c r="O261" i="8"/>
  <c r="O270" i="8" s="1"/>
  <c r="N236" i="8"/>
  <c r="M236" i="8"/>
  <c r="M245" i="8" s="1"/>
  <c r="D211" i="8"/>
  <c r="C211" i="8"/>
  <c r="C220" i="8" s="1"/>
  <c r="Y185" i="8"/>
  <c r="Z185" i="8" s="1"/>
  <c r="C195" i="8"/>
  <c r="D195" i="8" s="1"/>
  <c r="Y183" i="8"/>
  <c r="R161" i="8"/>
  <c r="Q161" i="8"/>
  <c r="N411" i="8"/>
  <c r="M411" i="8"/>
  <c r="H411" i="8"/>
  <c r="G411" i="8"/>
  <c r="T411" i="8"/>
  <c r="S411" i="8"/>
  <c r="S420" i="8" s="1"/>
  <c r="L311" i="8"/>
  <c r="K311" i="8"/>
  <c r="F311" i="8"/>
  <c r="E311" i="8"/>
  <c r="J361" i="8"/>
  <c r="I361" i="8"/>
  <c r="V361" i="8"/>
  <c r="U361" i="8"/>
  <c r="U370" i="8" s="1"/>
  <c r="V370" i="8" s="1"/>
  <c r="P361" i="8"/>
  <c r="O361" i="8"/>
  <c r="O370" i="8" s="1"/>
  <c r="P370" i="8" s="1"/>
  <c r="U295" i="8"/>
  <c r="V295" i="8" s="1"/>
  <c r="Y283" i="8"/>
  <c r="V261" i="8"/>
  <c r="U261" i="8"/>
  <c r="Y243" i="8"/>
  <c r="Z243" i="8" s="1"/>
  <c r="Y241" i="8"/>
  <c r="Z241" i="8" s="1"/>
  <c r="Y239" i="8"/>
  <c r="Z239" i="8" s="1"/>
  <c r="Y237" i="8"/>
  <c r="Z237" i="8" s="1"/>
  <c r="T236" i="8"/>
  <c r="S236" i="8"/>
  <c r="S245" i="8" s="1"/>
  <c r="J211" i="8"/>
  <c r="I211" i="8"/>
  <c r="I220" i="8" s="1"/>
  <c r="R186" i="8"/>
  <c r="Q186" i="8"/>
  <c r="X161" i="8"/>
  <c r="W161" i="8"/>
  <c r="W170" i="8" s="1"/>
  <c r="X170" i="8" s="1"/>
  <c r="P136" i="8"/>
  <c r="O136" i="8"/>
  <c r="O145" i="8" s="1"/>
  <c r="H111" i="8"/>
  <c r="G111" i="8"/>
  <c r="G120" i="8" s="1"/>
  <c r="H120" i="8" s="1"/>
  <c r="N386" i="8"/>
  <c r="M386" i="8"/>
  <c r="H386" i="8"/>
  <c r="G386" i="8"/>
  <c r="G395" i="8" s="1"/>
  <c r="H395" i="8" s="1"/>
  <c r="T386" i="8"/>
  <c r="S386" i="8"/>
  <c r="S395" i="8" s="1"/>
  <c r="R286" i="8"/>
  <c r="Q286" i="8"/>
  <c r="Q295" i="8" s="1"/>
  <c r="R295" i="8" s="1"/>
  <c r="D286" i="8"/>
  <c r="C286" i="8"/>
  <c r="X286" i="8"/>
  <c r="W286" i="8"/>
  <c r="R211" i="19"/>
  <c r="Q211" i="19"/>
  <c r="Q220" i="19" s="1"/>
  <c r="I220" i="19"/>
  <c r="J186" i="19"/>
  <c r="I186" i="19"/>
  <c r="I195" i="19" s="1"/>
  <c r="J195" i="19" s="1"/>
  <c r="J136" i="19"/>
  <c r="I136" i="19"/>
  <c r="I145" i="19" s="1"/>
  <c r="J145" i="19" s="1"/>
  <c r="J111" i="19"/>
  <c r="I111" i="19"/>
  <c r="I120" i="19" s="1"/>
  <c r="J120" i="19" s="1"/>
  <c r="N386" i="11"/>
  <c r="M386" i="11"/>
  <c r="M395" i="11" s="1"/>
  <c r="N395" i="11" s="1"/>
  <c r="T311" i="11"/>
  <c r="S311" i="11"/>
  <c r="S320" i="11" s="1"/>
  <c r="V411" i="19"/>
  <c r="U411" i="19"/>
  <c r="U420" i="19" s="1"/>
  <c r="V420" i="19" s="1"/>
  <c r="R386" i="19"/>
  <c r="Q386" i="19"/>
  <c r="Q395" i="19" s="1"/>
  <c r="R395" i="19" s="1"/>
  <c r="I395" i="19"/>
  <c r="J395" i="19" s="1"/>
  <c r="R361" i="19"/>
  <c r="Q361" i="19"/>
  <c r="Q370" i="19" s="1"/>
  <c r="R336" i="19"/>
  <c r="Q336" i="19"/>
  <c r="Q345" i="19" s="1"/>
  <c r="N311" i="19"/>
  <c r="M311" i="19"/>
  <c r="M320" i="19" s="1"/>
  <c r="E320" i="19"/>
  <c r="F320" i="19" s="1"/>
  <c r="E295" i="19"/>
  <c r="F295" i="19" s="1"/>
  <c r="N261" i="19"/>
  <c r="M261" i="19"/>
  <c r="M270" i="19" s="1"/>
  <c r="N270" i="19" s="1"/>
  <c r="Y259" i="19"/>
  <c r="Z259" i="19" s="1"/>
  <c r="I236" i="19"/>
  <c r="I245" i="19" s="1"/>
  <c r="J236" i="19"/>
  <c r="J211" i="19"/>
  <c r="I211" i="19"/>
  <c r="Q195" i="19"/>
  <c r="R195" i="19" s="1"/>
  <c r="Q170" i="19"/>
  <c r="R170" i="19" s="1"/>
  <c r="Q145" i="19"/>
  <c r="R145" i="19" s="1"/>
  <c r="Q120" i="19"/>
  <c r="R120" i="19" s="1"/>
  <c r="V411" i="11"/>
  <c r="U411" i="11"/>
  <c r="U420" i="11" s="1"/>
  <c r="F386" i="11"/>
  <c r="E386" i="11"/>
  <c r="Y362" i="11"/>
  <c r="Z362" i="11" s="1"/>
  <c r="L361" i="11"/>
  <c r="K361" i="11"/>
  <c r="K370" i="11" s="1"/>
  <c r="Y342" i="11"/>
  <c r="Z342" i="11" s="1"/>
  <c r="Y340" i="11"/>
  <c r="Z340" i="11" s="1"/>
  <c r="Y335" i="11"/>
  <c r="Z335" i="11" s="1"/>
  <c r="S345" i="11"/>
  <c r="T345" i="11" s="1"/>
  <c r="Y333" i="11"/>
  <c r="C345" i="11"/>
  <c r="D345" i="11" s="1"/>
  <c r="Y318" i="11"/>
  <c r="Z318" i="11" s="1"/>
  <c r="Y316" i="11"/>
  <c r="Z316" i="11" s="1"/>
  <c r="Y314" i="11"/>
  <c r="Z314" i="11" s="1"/>
  <c r="Y312" i="11"/>
  <c r="Z312" i="11" s="1"/>
  <c r="L311" i="11"/>
  <c r="K311" i="11"/>
  <c r="K320" i="11" s="1"/>
  <c r="Y309" i="11"/>
  <c r="Z309" i="11" s="1"/>
  <c r="Y294" i="11"/>
  <c r="Z294" i="11" s="1"/>
  <c r="G295" i="11"/>
  <c r="H295" i="11" s="1"/>
  <c r="P261" i="11"/>
  <c r="O261" i="11"/>
  <c r="O270" i="11" s="1"/>
  <c r="P270" i="11" s="1"/>
  <c r="Y244" i="11"/>
  <c r="Z244" i="11" s="1"/>
  <c r="K245" i="11"/>
  <c r="L245" i="11" s="1"/>
  <c r="Y242" i="11"/>
  <c r="Z242" i="11" s="1"/>
  <c r="Y240" i="11"/>
  <c r="Z240" i="11" s="1"/>
  <c r="Y238" i="11"/>
  <c r="Z238" i="11" s="1"/>
  <c r="Y235" i="11"/>
  <c r="Z235" i="11" s="1"/>
  <c r="Y233" i="11"/>
  <c r="C245" i="11"/>
  <c r="D245" i="11" s="1"/>
  <c r="Y218" i="11"/>
  <c r="Z218" i="11" s="1"/>
  <c r="Y216" i="11"/>
  <c r="Z216" i="11" s="1"/>
  <c r="Y214" i="11"/>
  <c r="Z214" i="11" s="1"/>
  <c r="Q220" i="11"/>
  <c r="R220" i="11" s="1"/>
  <c r="Q195" i="11"/>
  <c r="R195" i="11" s="1"/>
  <c r="M170" i="11"/>
  <c r="N170" i="11" s="1"/>
  <c r="Y133" i="11"/>
  <c r="E145" i="11"/>
  <c r="F145" i="11" s="1"/>
  <c r="Y118" i="11"/>
  <c r="Z118" i="11" s="1"/>
  <c r="Y116" i="11"/>
  <c r="Z116" i="11" s="1"/>
  <c r="Y114" i="11"/>
  <c r="Z114" i="11" s="1"/>
  <c r="Y112" i="11"/>
  <c r="Z112" i="11" s="1"/>
  <c r="L111" i="11"/>
  <c r="K111" i="11"/>
  <c r="K120" i="11" s="1"/>
  <c r="Y109" i="11"/>
  <c r="Z109" i="11" s="1"/>
  <c r="Z109" i="8"/>
  <c r="Y418" i="8"/>
  <c r="Z418" i="8" s="1"/>
  <c r="Y416" i="8"/>
  <c r="Z416" i="8" s="1"/>
  <c r="Y414" i="8"/>
  <c r="Z414" i="8" s="1"/>
  <c r="Y412" i="8"/>
  <c r="Z412" i="8" s="1"/>
  <c r="Y409" i="8"/>
  <c r="Z409" i="8" s="1"/>
  <c r="K420" i="8"/>
  <c r="L420" i="8" s="1"/>
  <c r="Y392" i="8"/>
  <c r="Z392" i="8" s="1"/>
  <c r="Y385" i="8"/>
  <c r="Z385" i="8" s="1"/>
  <c r="Y383" i="8"/>
  <c r="Y368" i="8"/>
  <c r="Z368" i="8" s="1"/>
  <c r="Y366" i="8"/>
  <c r="Z366" i="8" s="1"/>
  <c r="G370" i="8"/>
  <c r="H370" i="8" s="1"/>
  <c r="L411" i="19"/>
  <c r="K411" i="19"/>
  <c r="K420" i="19" s="1"/>
  <c r="G395" i="19"/>
  <c r="H395" i="19" s="1"/>
  <c r="X361" i="19"/>
  <c r="W361" i="19"/>
  <c r="W370" i="19" s="1"/>
  <c r="P336" i="19"/>
  <c r="O336" i="19"/>
  <c r="O345" i="19" s="1"/>
  <c r="P345" i="19" s="1"/>
  <c r="D311" i="19"/>
  <c r="C311" i="19"/>
  <c r="Y285" i="19"/>
  <c r="Z285" i="19" s="1"/>
  <c r="Y283" i="19"/>
  <c r="Y268" i="19"/>
  <c r="Z268" i="19" s="1"/>
  <c r="Y266" i="19"/>
  <c r="Z266" i="19" s="1"/>
  <c r="Y264" i="19"/>
  <c r="Z264" i="19" s="1"/>
  <c r="Y262" i="19"/>
  <c r="Z262" i="19" s="1"/>
  <c r="T261" i="19"/>
  <c r="S261" i="19"/>
  <c r="S270" i="19" s="1"/>
  <c r="O245" i="19"/>
  <c r="P245" i="19" s="1"/>
  <c r="G245" i="19"/>
  <c r="H245" i="19" s="1"/>
  <c r="X211" i="19"/>
  <c r="W211" i="19"/>
  <c r="W220" i="19" s="1"/>
  <c r="X186" i="19"/>
  <c r="W186" i="19"/>
  <c r="W195" i="19" s="1"/>
  <c r="P161" i="19"/>
  <c r="O161" i="19"/>
  <c r="O170" i="19" s="1"/>
  <c r="H136" i="19"/>
  <c r="G136" i="19"/>
  <c r="G145" i="19" s="1"/>
  <c r="Y410" i="11"/>
  <c r="Z410" i="11" s="1"/>
  <c r="Y408" i="11"/>
  <c r="C420" i="11"/>
  <c r="D420" i="11" s="1"/>
  <c r="Y393" i="11"/>
  <c r="Z393" i="11" s="1"/>
  <c r="Y391" i="11"/>
  <c r="Z391" i="11" s="1"/>
  <c r="Y389" i="11"/>
  <c r="Z389" i="11" s="1"/>
  <c r="Y387" i="11"/>
  <c r="Z387" i="11" s="1"/>
  <c r="T386" i="11"/>
  <c r="S386" i="11"/>
  <c r="S395" i="11" s="1"/>
  <c r="T395" i="11" s="1"/>
  <c r="R361" i="11"/>
  <c r="Q361" i="11"/>
  <c r="Q370" i="11" s="1"/>
  <c r="R370" i="11" s="1"/>
  <c r="Y359" i="11"/>
  <c r="Z359" i="11" s="1"/>
  <c r="Q320" i="11"/>
  <c r="R320" i="11" s="1"/>
  <c r="V286" i="11"/>
  <c r="U286" i="11"/>
  <c r="U295" i="11" s="1"/>
  <c r="N261" i="11"/>
  <c r="M261" i="11"/>
  <c r="M270" i="11" s="1"/>
  <c r="J236" i="11"/>
  <c r="I236" i="11"/>
  <c r="I245" i="11" s="1"/>
  <c r="P186" i="11"/>
  <c r="O186" i="11"/>
  <c r="O195" i="11" s="1"/>
  <c r="P161" i="11"/>
  <c r="O161" i="11"/>
  <c r="O170" i="11" s="1"/>
  <c r="Y159" i="11"/>
  <c r="Z159" i="11" s="1"/>
  <c r="K170" i="11"/>
  <c r="Y144" i="11"/>
  <c r="Z144" i="11" s="1"/>
  <c r="Y142" i="11"/>
  <c r="Z142" i="11" s="1"/>
  <c r="Y140" i="11"/>
  <c r="Z140" i="11" s="1"/>
  <c r="Y138" i="11"/>
  <c r="Z138" i="11" s="1"/>
  <c r="D136" i="11"/>
  <c r="C136" i="11"/>
  <c r="Q120" i="11"/>
  <c r="R120" i="11" s="1"/>
  <c r="R411" i="19"/>
  <c r="Q411" i="19"/>
  <c r="Q420" i="19" s="1"/>
  <c r="R420" i="19" s="1"/>
  <c r="E395" i="19"/>
  <c r="F395" i="19" s="1"/>
  <c r="Y368" i="19"/>
  <c r="Z368" i="19" s="1"/>
  <c r="Y366" i="19"/>
  <c r="Z366" i="19" s="1"/>
  <c r="V361" i="19"/>
  <c r="U361" i="19"/>
  <c r="U370" i="19" s="1"/>
  <c r="N336" i="19"/>
  <c r="M336" i="19"/>
  <c r="M345" i="19" s="1"/>
  <c r="J311" i="19"/>
  <c r="I311" i="19"/>
  <c r="I320" i="19" s="1"/>
  <c r="R286" i="19"/>
  <c r="Q286" i="19"/>
  <c r="Q295" i="19" s="1"/>
  <c r="F236" i="19"/>
  <c r="E236" i="19"/>
  <c r="E245" i="19" s="1"/>
  <c r="N211" i="19"/>
  <c r="M211" i="19"/>
  <c r="M220" i="19"/>
  <c r="Y190" i="19"/>
  <c r="Z190" i="19" s="1"/>
  <c r="Y187" i="19"/>
  <c r="Z187" i="19" s="1"/>
  <c r="V186" i="19"/>
  <c r="U186" i="19"/>
  <c r="U195" i="19" s="1"/>
  <c r="V195" i="19" s="1"/>
  <c r="N161" i="19"/>
  <c r="M161" i="19"/>
  <c r="M170" i="19" s="1"/>
  <c r="Y159" i="19"/>
  <c r="Z159" i="19" s="1"/>
  <c r="Y144" i="19"/>
  <c r="Z144" i="19" s="1"/>
  <c r="Y142" i="19"/>
  <c r="Z142" i="19" s="1"/>
  <c r="Y140" i="19"/>
  <c r="Z140" i="19" s="1"/>
  <c r="Y138" i="19"/>
  <c r="Z138" i="19" s="1"/>
  <c r="F136" i="19"/>
  <c r="E136" i="19"/>
  <c r="E120" i="19"/>
  <c r="F120" i="19" s="1"/>
  <c r="J411" i="11"/>
  <c r="I411" i="11"/>
  <c r="I420" i="11" s="1"/>
  <c r="J420" i="11" s="1"/>
  <c r="R386" i="11"/>
  <c r="Q386" i="11"/>
  <c r="Q395" i="11" s="1"/>
  <c r="R395" i="11" s="1"/>
  <c r="G370" i="11"/>
  <c r="Y339" i="11"/>
  <c r="Z339" i="11" s="1"/>
  <c r="X336" i="11"/>
  <c r="W336" i="11"/>
  <c r="W345" i="11" s="1"/>
  <c r="P311" i="11"/>
  <c r="O311" i="11"/>
  <c r="O320" i="11" s="1"/>
  <c r="P320" i="11" s="1"/>
  <c r="Y292" i="11"/>
  <c r="Z292" i="11" s="1"/>
  <c r="Y290" i="11"/>
  <c r="Z290" i="11" s="1"/>
  <c r="S295" i="11"/>
  <c r="T295" i="11" s="1"/>
  <c r="Y288" i="11"/>
  <c r="Z288" i="11" s="1"/>
  <c r="D286" i="11"/>
  <c r="C286" i="11"/>
  <c r="Y260" i="11"/>
  <c r="Z260" i="11" s="1"/>
  <c r="Y258" i="11"/>
  <c r="C270" i="11"/>
  <c r="D270" i="11" s="1"/>
  <c r="X236" i="11"/>
  <c r="W236" i="11"/>
  <c r="W245" i="11" s="1"/>
  <c r="X211" i="11"/>
  <c r="W211" i="11"/>
  <c r="W220" i="11" s="1"/>
  <c r="N186" i="11"/>
  <c r="M186" i="11"/>
  <c r="M195" i="11" s="1"/>
  <c r="F161" i="11"/>
  <c r="E161" i="11"/>
  <c r="E170" i="11" s="1"/>
  <c r="I170" i="11"/>
  <c r="J170" i="11" s="1"/>
  <c r="G120" i="11"/>
  <c r="H120" i="11" s="1"/>
  <c r="Y308" i="8"/>
  <c r="E320" i="8"/>
  <c r="F320" i="8" s="1"/>
  <c r="Y293" i="8"/>
  <c r="Z293" i="8" s="1"/>
  <c r="Y291" i="8"/>
  <c r="Z291" i="8" s="1"/>
  <c r="Y289" i="8"/>
  <c r="Z289" i="8" s="1"/>
  <c r="Y287" i="8"/>
  <c r="Z287" i="8" s="1"/>
  <c r="Y284" i="8"/>
  <c r="Z284" i="8" s="1"/>
  <c r="H411" i="19"/>
  <c r="G411" i="19"/>
  <c r="G420" i="19" s="1"/>
  <c r="Y410" i="19"/>
  <c r="Z410" i="19" s="1"/>
  <c r="Y408" i="19"/>
  <c r="Y393" i="19"/>
  <c r="Z393" i="19" s="1"/>
  <c r="Y391" i="19"/>
  <c r="Z391" i="19" s="1"/>
  <c r="Y387" i="19"/>
  <c r="Z387" i="19" s="1"/>
  <c r="T386" i="19"/>
  <c r="S386" i="19"/>
  <c r="S395" i="19" s="1"/>
  <c r="L361" i="19"/>
  <c r="K361" i="19"/>
  <c r="K370" i="19" s="1"/>
  <c r="Y359" i="19"/>
  <c r="Z359" i="19" s="1"/>
  <c r="D336" i="19"/>
  <c r="C336" i="19"/>
  <c r="C345" i="19" s="1"/>
  <c r="X286" i="19"/>
  <c r="W286" i="19"/>
  <c r="W295" i="19" s="1"/>
  <c r="P261" i="19"/>
  <c r="O261" i="19"/>
  <c r="O270" i="19" s="1"/>
  <c r="D236" i="19"/>
  <c r="C236" i="19"/>
  <c r="C245" i="19" s="1"/>
  <c r="S245" i="19"/>
  <c r="T245" i="19" s="1"/>
  <c r="Y234" i="19"/>
  <c r="Z234" i="19" s="1"/>
  <c r="K245" i="19"/>
  <c r="L245" i="19" s="1"/>
  <c r="Y219" i="19"/>
  <c r="Z219" i="19" s="1"/>
  <c r="Y217" i="19"/>
  <c r="Z217" i="19" s="1"/>
  <c r="Y215" i="19"/>
  <c r="Z215" i="19" s="1"/>
  <c r="Y213" i="19"/>
  <c r="Z213" i="19" s="1"/>
  <c r="D211" i="19"/>
  <c r="C211" i="19"/>
  <c r="C220" i="19" s="1"/>
  <c r="D220" i="19" s="1"/>
  <c r="K195" i="19"/>
  <c r="L195" i="19" s="1"/>
  <c r="Y183" i="19"/>
  <c r="C195" i="19"/>
  <c r="Y168" i="19"/>
  <c r="Z168" i="19" s="1"/>
  <c r="Y166" i="19"/>
  <c r="Z166" i="19" s="1"/>
  <c r="Y164" i="19"/>
  <c r="Z164" i="19" s="1"/>
  <c r="Y162" i="19"/>
  <c r="Z162" i="19" s="1"/>
  <c r="T161" i="19"/>
  <c r="S161" i="19"/>
  <c r="S170" i="19" s="1"/>
  <c r="L136" i="19"/>
  <c r="K136" i="19"/>
  <c r="K145" i="19"/>
  <c r="Y119" i="19"/>
  <c r="Z119" i="19" s="1"/>
  <c r="Y117" i="19"/>
  <c r="Z117" i="19" s="1"/>
  <c r="Y115" i="19"/>
  <c r="Z115" i="19" s="1"/>
  <c r="Y113" i="19"/>
  <c r="Z113" i="19" s="1"/>
  <c r="D111" i="19"/>
  <c r="C111" i="19"/>
  <c r="C120" i="19" s="1"/>
  <c r="D120" i="19" s="1"/>
  <c r="X411" i="11"/>
  <c r="W411" i="11"/>
  <c r="W420" i="11" s="1"/>
  <c r="P386" i="11"/>
  <c r="O386" i="11"/>
  <c r="O395" i="11" s="1"/>
  <c r="E370" i="11"/>
  <c r="F370" i="11" s="1"/>
  <c r="E345" i="11"/>
  <c r="F345" i="11" s="1"/>
  <c r="V311" i="11"/>
  <c r="U311" i="11"/>
  <c r="U320" i="11" s="1"/>
  <c r="Q295" i="11"/>
  <c r="R295" i="11" s="1"/>
  <c r="J261" i="11"/>
  <c r="I261" i="11"/>
  <c r="I270" i="11" s="1"/>
  <c r="N236" i="11"/>
  <c r="M236" i="11"/>
  <c r="M245" i="11" s="1"/>
  <c r="M211" i="11"/>
  <c r="M220" i="11" s="1"/>
  <c r="N211" i="11"/>
  <c r="Y208" i="11"/>
  <c r="C220" i="11"/>
  <c r="D220" i="11" s="1"/>
  <c r="Y193" i="11"/>
  <c r="Z193" i="11" s="1"/>
  <c r="Y191" i="11"/>
  <c r="Z191" i="11" s="1"/>
  <c r="Y189" i="11"/>
  <c r="Z189" i="11" s="1"/>
  <c r="Y187" i="11"/>
  <c r="Z187" i="11" s="1"/>
  <c r="T186" i="11"/>
  <c r="S186" i="11"/>
  <c r="S195" i="11" s="1"/>
  <c r="T195" i="11" s="1"/>
  <c r="Y163" i="11"/>
  <c r="Z163" i="11" s="1"/>
  <c r="D161" i="11"/>
  <c r="C161" i="11"/>
  <c r="G145" i="11"/>
  <c r="H145" i="11" s="1"/>
  <c r="V111" i="11"/>
  <c r="U111" i="11"/>
  <c r="U120" i="11" s="1"/>
  <c r="Y340" i="8"/>
  <c r="Z340" i="8" s="1"/>
  <c r="Y338" i="8"/>
  <c r="Z338" i="8" s="1"/>
  <c r="Y335" i="8"/>
  <c r="Z335" i="8" s="1"/>
  <c r="Y333" i="8"/>
  <c r="C345" i="8"/>
  <c r="Y318" i="8"/>
  <c r="Z318" i="8" s="1"/>
  <c r="Y316" i="8"/>
  <c r="Z316" i="8" s="1"/>
  <c r="Y314" i="8"/>
  <c r="Z314" i="8" s="1"/>
  <c r="Y312" i="8"/>
  <c r="Z312" i="8" s="1"/>
  <c r="Y309" i="8"/>
  <c r="Z309" i="8" s="1"/>
  <c r="K320" i="8"/>
  <c r="L320" i="8" s="1"/>
  <c r="Y268" i="8"/>
  <c r="Z268" i="8" s="1"/>
  <c r="Y266" i="8"/>
  <c r="Z266" i="8" s="1"/>
  <c r="Y264" i="8"/>
  <c r="Z264" i="8" s="1"/>
  <c r="Y262" i="8"/>
  <c r="Z262" i="8" s="1"/>
  <c r="L261" i="8"/>
  <c r="K261" i="8"/>
  <c r="K270" i="8" s="1"/>
  <c r="Y259" i="8"/>
  <c r="Z259" i="8" s="1"/>
  <c r="R236" i="8"/>
  <c r="Q236" i="8"/>
  <c r="Q245" i="8" s="1"/>
  <c r="R245" i="8" s="1"/>
  <c r="P186" i="8"/>
  <c r="O186" i="8"/>
  <c r="O195" i="8" s="1"/>
  <c r="Y167" i="8"/>
  <c r="Z167" i="8" s="1"/>
  <c r="E170" i="8"/>
  <c r="F170" i="8" s="1"/>
  <c r="N136" i="8"/>
  <c r="M136" i="8"/>
  <c r="M145" i="8" s="1"/>
  <c r="S120" i="8"/>
  <c r="T120" i="8" s="1"/>
  <c r="Y108" i="8"/>
  <c r="R261" i="8"/>
  <c r="Q261" i="8"/>
  <c r="Q270" i="8" s="1"/>
  <c r="P236" i="8"/>
  <c r="O236" i="8"/>
  <c r="O245" i="8" s="1"/>
  <c r="P245" i="8" s="1"/>
  <c r="F211" i="8"/>
  <c r="E211" i="8"/>
  <c r="E195" i="8"/>
  <c r="F195" i="8" s="1"/>
  <c r="Y160" i="8"/>
  <c r="Z160" i="8" s="1"/>
  <c r="Y158" i="8"/>
  <c r="C170" i="8"/>
  <c r="D170" i="8" s="1"/>
  <c r="Y143" i="8"/>
  <c r="Z143" i="8" s="1"/>
  <c r="Y141" i="8"/>
  <c r="Z141" i="8" s="1"/>
  <c r="Y139" i="8"/>
  <c r="Z139" i="8" s="1"/>
  <c r="Y137" i="8"/>
  <c r="Z137" i="8" s="1"/>
  <c r="T136" i="8"/>
  <c r="S136" i="8"/>
  <c r="S145" i="8" s="1"/>
  <c r="T145" i="8" s="1"/>
  <c r="L111" i="8"/>
  <c r="K111" i="8"/>
  <c r="K120" i="8" s="1"/>
  <c r="L336" i="8"/>
  <c r="K336" i="8"/>
  <c r="K345" i="8" s="1"/>
  <c r="F336" i="8"/>
  <c r="E336" i="8"/>
  <c r="E345" i="8" s="1"/>
  <c r="H261" i="8"/>
  <c r="G261" i="8"/>
  <c r="G270" i="8" s="1"/>
  <c r="F236" i="8"/>
  <c r="E236" i="8"/>
  <c r="Y210" i="8"/>
  <c r="Z210" i="8" s="1"/>
  <c r="Y208" i="8"/>
  <c r="Y193" i="8"/>
  <c r="Z193" i="8" s="1"/>
  <c r="Y191" i="8"/>
  <c r="Z191" i="8" s="1"/>
  <c r="Y189" i="8"/>
  <c r="Z189" i="8" s="1"/>
  <c r="Y187" i="8"/>
  <c r="Z187" i="8" s="1"/>
  <c r="T186" i="8"/>
  <c r="S186" i="8"/>
  <c r="S195" i="8" s="1"/>
  <c r="J161" i="8"/>
  <c r="I161" i="8"/>
  <c r="I170" i="8" s="1"/>
  <c r="R136" i="8"/>
  <c r="Q136" i="8"/>
  <c r="Q145" i="8" s="1"/>
  <c r="R145" i="8" s="1"/>
  <c r="V411" i="8"/>
  <c r="U411" i="8"/>
  <c r="U420" i="8" s="1"/>
  <c r="V420" i="8" s="1"/>
  <c r="P411" i="8"/>
  <c r="O411" i="8"/>
  <c r="O420" i="8" s="1"/>
  <c r="J411" i="8"/>
  <c r="I411" i="8"/>
  <c r="I420" i="8" s="1"/>
  <c r="T311" i="8"/>
  <c r="S311" i="8"/>
  <c r="S320" i="8" s="1"/>
  <c r="N311" i="8"/>
  <c r="M311" i="8"/>
  <c r="M320" i="8" s="1"/>
  <c r="H311" i="8"/>
  <c r="G311" i="8"/>
  <c r="G320" i="8" s="1"/>
  <c r="R361" i="8"/>
  <c r="Q361" i="8"/>
  <c r="D361" i="8"/>
  <c r="C361" i="8"/>
  <c r="X361" i="8"/>
  <c r="W361" i="8"/>
  <c r="W370" i="8" s="1"/>
  <c r="X370" i="8" s="1"/>
  <c r="N261" i="8"/>
  <c r="M261" i="8"/>
  <c r="U270" i="8"/>
  <c r="V270" i="8" s="1"/>
  <c r="L236" i="8"/>
  <c r="K236" i="8"/>
  <c r="K245" i="8" s="1"/>
  <c r="Y234" i="8"/>
  <c r="Z234" i="8" s="1"/>
  <c r="Y219" i="8"/>
  <c r="Z219" i="8" s="1"/>
  <c r="Y217" i="8"/>
  <c r="Z217" i="8" s="1"/>
  <c r="Y215" i="8"/>
  <c r="Z215" i="8" s="1"/>
  <c r="Q220" i="8"/>
  <c r="R220" i="8" s="1"/>
  <c r="J186" i="8"/>
  <c r="I186" i="8"/>
  <c r="I195" i="8" s="1"/>
  <c r="P161" i="8"/>
  <c r="O161" i="8"/>
  <c r="O170" i="8" s="1"/>
  <c r="P170" i="8" s="1"/>
  <c r="H136" i="8"/>
  <c r="G136" i="8"/>
  <c r="G145" i="8" s="1"/>
  <c r="E120" i="8"/>
  <c r="F120" i="8" s="1"/>
  <c r="V386" i="8"/>
  <c r="U386" i="8"/>
  <c r="P386" i="8"/>
  <c r="O386" i="8"/>
  <c r="O395" i="8" s="1"/>
  <c r="J386" i="8"/>
  <c r="I386" i="8"/>
  <c r="L286" i="8"/>
  <c r="K286" i="8"/>
  <c r="K295" i="8" s="1"/>
  <c r="F286" i="8"/>
  <c r="E286" i="8"/>
  <c r="E295" i="8" s="1"/>
  <c r="N411" i="19"/>
  <c r="M411" i="19"/>
  <c r="J361" i="19"/>
  <c r="I361" i="19"/>
  <c r="I370" i="19" s="1"/>
  <c r="J336" i="19"/>
  <c r="I336" i="19"/>
  <c r="I345" i="19" s="1"/>
  <c r="V286" i="19"/>
  <c r="U286" i="19"/>
  <c r="U295" i="19" s="1"/>
  <c r="Q245" i="19"/>
  <c r="R245" i="19" s="1"/>
  <c r="U395" i="11"/>
  <c r="V395" i="11" s="1"/>
  <c r="E395" i="11"/>
  <c r="F395" i="11" s="1"/>
  <c r="D361" i="11"/>
  <c r="C361" i="11"/>
  <c r="X286" i="11"/>
  <c r="W286" i="11"/>
  <c r="W295" i="11" s="1"/>
  <c r="T236" i="11"/>
  <c r="S236" i="11"/>
  <c r="S245" i="11" s="1"/>
  <c r="T211" i="11"/>
  <c r="S211" i="11"/>
  <c r="S220" i="11" s="1"/>
  <c r="Y210" i="11"/>
  <c r="Z210" i="11" s="1"/>
  <c r="R161" i="11"/>
  <c r="Q161" i="11"/>
  <c r="Q170" i="11" s="1"/>
  <c r="V136" i="11"/>
  <c r="U136" i="11"/>
  <c r="U145" i="11" s="1"/>
  <c r="D111" i="11"/>
  <c r="C111" i="11"/>
  <c r="Q345" i="8"/>
  <c r="R345" i="8" s="1"/>
  <c r="Q320" i="8"/>
  <c r="R320" i="8" s="1"/>
  <c r="W295" i="8"/>
  <c r="X295" i="8" s="1"/>
  <c r="Y419" i="19"/>
  <c r="Z419" i="19" s="1"/>
  <c r="Y417" i="19"/>
  <c r="Z417" i="19" s="1"/>
  <c r="Y415" i="19"/>
  <c r="Z415" i="19" s="1"/>
  <c r="Y413" i="19"/>
  <c r="Z413" i="19" s="1"/>
  <c r="D411" i="19"/>
  <c r="C411" i="19"/>
  <c r="O420" i="19"/>
  <c r="P420" i="19" s="1"/>
  <c r="W420" i="19"/>
  <c r="X420" i="19" s="1"/>
  <c r="Y389" i="19"/>
  <c r="Z389" i="19" s="1"/>
  <c r="X386" i="19"/>
  <c r="W386" i="19"/>
  <c r="W395" i="19" s="1"/>
  <c r="P361" i="19"/>
  <c r="O361" i="19"/>
  <c r="O370" i="19" s="1"/>
  <c r="H336" i="19"/>
  <c r="G336" i="19"/>
  <c r="G345" i="19" s="1"/>
  <c r="S320" i="19"/>
  <c r="T320" i="19" s="1"/>
  <c r="Y310" i="19"/>
  <c r="Z310" i="19" s="1"/>
  <c r="C320" i="19"/>
  <c r="D320" i="19" s="1"/>
  <c r="Y293" i="19"/>
  <c r="Z293" i="19" s="1"/>
  <c r="Y291" i="19"/>
  <c r="Z291" i="19" s="1"/>
  <c r="Y289" i="19"/>
  <c r="Z289" i="19" s="1"/>
  <c r="Y287" i="19"/>
  <c r="Z287" i="19" s="1"/>
  <c r="T286" i="19"/>
  <c r="S286" i="19"/>
  <c r="S295" i="19" s="1"/>
  <c r="T295" i="19" s="1"/>
  <c r="L261" i="19"/>
  <c r="K261" i="19"/>
  <c r="K270" i="19" s="1"/>
  <c r="L270" i="19" s="1"/>
  <c r="Y244" i="19"/>
  <c r="Z244" i="19" s="1"/>
  <c r="Y242" i="19"/>
  <c r="Z242" i="19" s="1"/>
  <c r="Y240" i="19"/>
  <c r="Z240" i="19" s="1"/>
  <c r="Y238" i="19"/>
  <c r="Z238" i="19" s="1"/>
  <c r="X236" i="19"/>
  <c r="W236" i="19"/>
  <c r="W245" i="19" s="1"/>
  <c r="X245" i="19" s="1"/>
  <c r="P211" i="19"/>
  <c r="O211" i="19"/>
  <c r="O220" i="19" s="1"/>
  <c r="P220" i="19" s="1"/>
  <c r="P186" i="19"/>
  <c r="O186" i="19"/>
  <c r="O195" i="19" s="1"/>
  <c r="P195" i="19" s="1"/>
  <c r="H161" i="19"/>
  <c r="G161" i="19"/>
  <c r="G170" i="19" s="1"/>
  <c r="H170" i="19" s="1"/>
  <c r="W145" i="19"/>
  <c r="X145" i="19" s="1"/>
  <c r="X111" i="19"/>
  <c r="W111" i="19"/>
  <c r="W120" i="19" s="1"/>
  <c r="Y418" i="11"/>
  <c r="Z418" i="11" s="1"/>
  <c r="Y416" i="11"/>
  <c r="Z416" i="11" s="1"/>
  <c r="Y414" i="11"/>
  <c r="Z414" i="11" s="1"/>
  <c r="Y412" i="11"/>
  <c r="Z412" i="11" s="1"/>
  <c r="T411" i="11"/>
  <c r="S411" i="11"/>
  <c r="S420" i="11" s="1"/>
  <c r="T420" i="11" s="1"/>
  <c r="L386" i="11"/>
  <c r="K386" i="11"/>
  <c r="K395" i="11" s="1"/>
  <c r="L395" i="11" s="1"/>
  <c r="Y384" i="11"/>
  <c r="Z384" i="11" s="1"/>
  <c r="Y369" i="11"/>
  <c r="Z369" i="11" s="1"/>
  <c r="Y367" i="11"/>
  <c r="Z367" i="11" s="1"/>
  <c r="Y365" i="11"/>
  <c r="Z365" i="11" s="1"/>
  <c r="J361" i="11"/>
  <c r="I361" i="11"/>
  <c r="I370" i="11" s="1"/>
  <c r="R336" i="11"/>
  <c r="Q336" i="11"/>
  <c r="Q345" i="11" s="1"/>
  <c r="R345" i="11" s="1"/>
  <c r="I345" i="11"/>
  <c r="J345" i="11" s="1"/>
  <c r="N286" i="11"/>
  <c r="M286" i="11"/>
  <c r="M295" i="11" s="1"/>
  <c r="F261" i="11"/>
  <c r="E261" i="11"/>
  <c r="E270" i="11" s="1"/>
  <c r="Q245" i="11"/>
  <c r="R245" i="11" s="1"/>
  <c r="H186" i="11"/>
  <c r="G186" i="11"/>
  <c r="G195" i="11" s="1"/>
  <c r="H195" i="11" s="1"/>
  <c r="H161" i="11"/>
  <c r="G161" i="11"/>
  <c r="G170" i="11" s="1"/>
  <c r="H170" i="11" s="1"/>
  <c r="Y135" i="11"/>
  <c r="Z135" i="11" s="1"/>
  <c r="S145" i="11"/>
  <c r="T145" i="11" s="1"/>
  <c r="C145" i="11"/>
  <c r="D145" i="11" s="1"/>
  <c r="Y388" i="8"/>
  <c r="Z388" i="8" s="1"/>
  <c r="I395" i="8"/>
  <c r="M370" i="8"/>
  <c r="N370" i="8" s="1"/>
  <c r="W345" i="8"/>
  <c r="X345" i="8" s="1"/>
  <c r="J411" i="19"/>
  <c r="I411" i="19"/>
  <c r="I420" i="19" s="1"/>
  <c r="M420" i="19"/>
  <c r="Y394" i="19"/>
  <c r="Z394" i="19" s="1"/>
  <c r="Y392" i="19"/>
  <c r="Z392" i="19" s="1"/>
  <c r="Y390" i="19"/>
  <c r="Z390" i="19" s="1"/>
  <c r="V386" i="19"/>
  <c r="U386" i="19"/>
  <c r="U395" i="19" s="1"/>
  <c r="N361" i="19"/>
  <c r="M361" i="19"/>
  <c r="M370" i="19" s="1"/>
  <c r="N370" i="19" s="1"/>
  <c r="Y344" i="19"/>
  <c r="Z344" i="19" s="1"/>
  <c r="Y342" i="19"/>
  <c r="Z342" i="19" s="1"/>
  <c r="Y340" i="19"/>
  <c r="Z340" i="19" s="1"/>
  <c r="Y338" i="19"/>
  <c r="Z338" i="19" s="1"/>
  <c r="F336" i="19"/>
  <c r="E336" i="19"/>
  <c r="E345" i="19" s="1"/>
  <c r="Q320" i="19"/>
  <c r="R320" i="19" s="1"/>
  <c r="J286" i="19"/>
  <c r="I286" i="19"/>
  <c r="I295" i="19" s="1"/>
  <c r="R261" i="19"/>
  <c r="Q261" i="19"/>
  <c r="Q270" i="19" s="1"/>
  <c r="I270" i="19"/>
  <c r="J270" i="19" s="1"/>
  <c r="M245" i="19"/>
  <c r="N245" i="19" s="1"/>
  <c r="F211" i="19"/>
  <c r="E211" i="19"/>
  <c r="E220" i="19" s="1"/>
  <c r="N186" i="19"/>
  <c r="M186" i="19"/>
  <c r="M195" i="19" s="1"/>
  <c r="N195" i="19" s="1"/>
  <c r="Y169" i="19"/>
  <c r="Z169" i="19" s="1"/>
  <c r="Y167" i="19"/>
  <c r="Z167" i="19" s="1"/>
  <c r="Y165" i="19"/>
  <c r="Z165" i="19" s="1"/>
  <c r="Y163" i="19"/>
  <c r="Z163" i="19" s="1"/>
  <c r="F161" i="19"/>
  <c r="E161" i="19"/>
  <c r="E170" i="19" s="1"/>
  <c r="U145" i="19"/>
  <c r="V145" i="19" s="1"/>
  <c r="E145" i="19"/>
  <c r="V111" i="19"/>
  <c r="U111" i="19"/>
  <c r="U120" i="19" s="1"/>
  <c r="Q420" i="11"/>
  <c r="R420" i="11" s="1"/>
  <c r="J386" i="11"/>
  <c r="I386" i="11"/>
  <c r="I395" i="11" s="1"/>
  <c r="X361" i="11"/>
  <c r="W361" i="11"/>
  <c r="W370" i="11" s="1"/>
  <c r="P336" i="11"/>
  <c r="O336" i="11"/>
  <c r="O345" i="11"/>
  <c r="H311" i="11"/>
  <c r="G311" i="11"/>
  <c r="G320" i="11" s="1"/>
  <c r="H320" i="11" s="1"/>
  <c r="Y285" i="11"/>
  <c r="Z285" i="11" s="1"/>
  <c r="C295" i="11"/>
  <c r="D295" i="11" s="1"/>
  <c r="Y268" i="11"/>
  <c r="Z268" i="11" s="1"/>
  <c r="Y266" i="11"/>
  <c r="Z266" i="11" s="1"/>
  <c r="Y264" i="11"/>
  <c r="Z264" i="11" s="1"/>
  <c r="Y262" i="11"/>
  <c r="Z262" i="11" s="1"/>
  <c r="T261" i="11"/>
  <c r="S261" i="11"/>
  <c r="S270" i="11" s="1"/>
  <c r="T270" i="11" s="1"/>
  <c r="P236" i="11"/>
  <c r="O236" i="11"/>
  <c r="O245" i="11" s="1"/>
  <c r="P245" i="11" s="1"/>
  <c r="P211" i="11"/>
  <c r="O211" i="11"/>
  <c r="O220" i="11" s="1"/>
  <c r="P220" i="11" s="1"/>
  <c r="F186" i="11"/>
  <c r="E186" i="11"/>
  <c r="E195" i="11" s="1"/>
  <c r="F195" i="11" s="1"/>
  <c r="R136" i="11"/>
  <c r="Q136" i="11"/>
  <c r="Q145" i="11" s="1"/>
  <c r="R145" i="11" s="1"/>
  <c r="I145" i="11"/>
  <c r="J145" i="11" s="1"/>
  <c r="X111" i="11"/>
  <c r="W111" i="11"/>
  <c r="W120" i="11" s="1"/>
  <c r="G420" i="8"/>
  <c r="H420" i="8" s="1"/>
  <c r="Y364" i="8"/>
  <c r="Z364" i="8" s="1"/>
  <c r="Y362" i="8"/>
  <c r="Z362" i="8" s="1"/>
  <c r="Y359" i="8"/>
  <c r="Z359" i="8" s="1"/>
  <c r="Y344" i="8"/>
  <c r="Z344" i="8" s="1"/>
  <c r="Y342" i="8"/>
  <c r="Z342" i="8" s="1"/>
  <c r="L386" i="19"/>
  <c r="K386" i="19"/>
  <c r="K395" i="19" s="1"/>
  <c r="L395" i="19" s="1"/>
  <c r="Y369" i="19"/>
  <c r="Z369" i="19" s="1"/>
  <c r="Y367" i="19"/>
  <c r="Z367" i="19" s="1"/>
  <c r="Y365" i="19"/>
  <c r="Z365" i="19" s="1"/>
  <c r="Y363" i="19"/>
  <c r="Z363" i="19" s="1"/>
  <c r="D361" i="19"/>
  <c r="C361" i="19"/>
  <c r="S345" i="19"/>
  <c r="T345" i="19" s="1"/>
  <c r="Y335" i="19"/>
  <c r="Z335" i="19" s="1"/>
  <c r="X311" i="19"/>
  <c r="W311" i="19"/>
  <c r="W320" i="19" s="1"/>
  <c r="X320" i="19" s="1"/>
  <c r="P286" i="19"/>
  <c r="O286" i="19"/>
  <c r="O295" i="19" s="1"/>
  <c r="P295" i="19" s="1"/>
  <c r="H261" i="19"/>
  <c r="G261" i="19"/>
  <c r="G270" i="19" s="1"/>
  <c r="Y210" i="19"/>
  <c r="Z210" i="19" s="1"/>
  <c r="Y208" i="19"/>
  <c r="T186" i="19"/>
  <c r="S186" i="19"/>
  <c r="S195" i="19" s="1"/>
  <c r="L161" i="19"/>
  <c r="K161" i="19"/>
  <c r="K170" i="19" s="1"/>
  <c r="D136" i="19"/>
  <c r="C136" i="19"/>
  <c r="C145" i="19" s="1"/>
  <c r="Y110" i="19"/>
  <c r="Z110" i="19" s="1"/>
  <c r="S120" i="19"/>
  <c r="T120" i="19" s="1"/>
  <c r="P411" i="11"/>
  <c r="O411" i="11"/>
  <c r="O420" i="11"/>
  <c r="H386" i="11"/>
  <c r="G386" i="11"/>
  <c r="G395" i="11" s="1"/>
  <c r="H395" i="11" s="1"/>
  <c r="V361" i="11"/>
  <c r="U361" i="11"/>
  <c r="U370" i="11" s="1"/>
  <c r="V370" i="11" s="1"/>
  <c r="V336" i="11"/>
  <c r="U336" i="11"/>
  <c r="U345" i="11" s="1"/>
  <c r="V345" i="11" s="1"/>
  <c r="N311" i="11"/>
  <c r="M311" i="11"/>
  <c r="M320" i="11" s="1"/>
  <c r="N320" i="11" s="1"/>
  <c r="Q270" i="11"/>
  <c r="R270" i="11" s="1"/>
  <c r="F236" i="11"/>
  <c r="E236" i="11"/>
  <c r="E245" i="11" s="1"/>
  <c r="E211" i="11"/>
  <c r="E220" i="11" s="1"/>
  <c r="F211" i="11"/>
  <c r="L186" i="11"/>
  <c r="K186" i="11"/>
  <c r="K195" i="11" s="1"/>
  <c r="Y184" i="11"/>
  <c r="Z184" i="11" s="1"/>
  <c r="Y169" i="11"/>
  <c r="Z169" i="11" s="1"/>
  <c r="Y167" i="11"/>
  <c r="Z167" i="11" s="1"/>
  <c r="Y165" i="11"/>
  <c r="Z165" i="11" s="1"/>
  <c r="W170" i="11"/>
  <c r="X170" i="11" s="1"/>
  <c r="X136" i="11"/>
  <c r="W136" i="11"/>
  <c r="W145" i="11" s="1"/>
  <c r="N111" i="11"/>
  <c r="M111" i="11"/>
  <c r="M120" i="11" s="1"/>
  <c r="M420" i="8"/>
  <c r="N420" i="8" s="1"/>
  <c r="Y394" i="8"/>
  <c r="Z394" i="8" s="1"/>
  <c r="Y390" i="8"/>
  <c r="Z390" i="8" s="1"/>
  <c r="U395" i="8"/>
  <c r="V395" i="8" s="1"/>
  <c r="E395" i="8"/>
  <c r="F395" i="8" s="1"/>
  <c r="M395" i="8"/>
  <c r="N395" i="8" s="1"/>
  <c r="Q370" i="8"/>
  <c r="R370" i="8" s="1"/>
  <c r="D261" i="8"/>
  <c r="C261" i="8"/>
  <c r="C270" i="8" s="1"/>
  <c r="J236" i="8"/>
  <c r="I236" i="8"/>
  <c r="I245" i="8" s="1"/>
  <c r="X211" i="8"/>
  <c r="W211" i="8"/>
  <c r="W220" i="8" s="1"/>
  <c r="H186" i="8"/>
  <c r="G186" i="8"/>
  <c r="G195" i="8" s="1"/>
  <c r="V161" i="8"/>
  <c r="U161" i="8"/>
  <c r="U170" i="8" s="1"/>
  <c r="F136" i="8"/>
  <c r="E136" i="8"/>
  <c r="E145" i="8" s="1"/>
  <c r="V111" i="8"/>
  <c r="U111" i="8"/>
  <c r="U120" i="8" s="1"/>
  <c r="J261" i="8"/>
  <c r="I261" i="8"/>
  <c r="I270" i="8" s="1"/>
  <c r="M270" i="8"/>
  <c r="N270" i="8" s="1"/>
  <c r="H236" i="8"/>
  <c r="G236" i="8"/>
  <c r="G245" i="8" s="1"/>
  <c r="U220" i="8"/>
  <c r="V220" i="8" s="1"/>
  <c r="E220" i="8"/>
  <c r="F220" i="8" s="1"/>
  <c r="V186" i="8"/>
  <c r="U186" i="8"/>
  <c r="U195" i="8" s="1"/>
  <c r="Y166" i="8"/>
  <c r="Z166" i="8" s="1"/>
  <c r="Y164" i="8"/>
  <c r="Z164" i="8" s="1"/>
  <c r="Y162" i="8"/>
  <c r="Z162" i="8" s="1"/>
  <c r="T161" i="8"/>
  <c r="S161" i="8"/>
  <c r="S170" i="8" s="1"/>
  <c r="L136" i="8"/>
  <c r="K136" i="8"/>
  <c r="K145" i="8" s="1"/>
  <c r="Y134" i="8"/>
  <c r="Z134" i="8" s="1"/>
  <c r="Y119" i="8"/>
  <c r="Z119" i="8" s="1"/>
  <c r="Y117" i="8"/>
  <c r="Z117" i="8" s="1"/>
  <c r="Y115" i="8"/>
  <c r="Z115" i="8" s="1"/>
  <c r="Y113" i="8"/>
  <c r="Z113" i="8" s="1"/>
  <c r="D111" i="8"/>
  <c r="C111" i="8"/>
  <c r="T336" i="8"/>
  <c r="S336" i="8"/>
  <c r="S345" i="8" s="1"/>
  <c r="N336" i="8"/>
  <c r="M336" i="8"/>
  <c r="M345" i="8" s="1"/>
  <c r="N345" i="8" s="1"/>
  <c r="H336" i="8"/>
  <c r="G336" i="8"/>
  <c r="G345" i="8" s="1"/>
  <c r="W270" i="8"/>
  <c r="X270" i="8" s="1"/>
  <c r="U245" i="8"/>
  <c r="V245" i="8" s="1"/>
  <c r="E245" i="8"/>
  <c r="G220" i="8"/>
  <c r="H220" i="8" s="1"/>
  <c r="T211" i="8"/>
  <c r="S211" i="8"/>
  <c r="S220" i="8" s="1"/>
  <c r="T220" i="8" s="1"/>
  <c r="L186" i="8"/>
  <c r="K186" i="8"/>
  <c r="K195" i="8" s="1"/>
  <c r="Y184" i="8"/>
  <c r="Z184" i="8" s="1"/>
  <c r="Q170" i="8"/>
  <c r="R170" i="8" s="1"/>
  <c r="J136" i="8"/>
  <c r="I136" i="8"/>
  <c r="I145" i="8" s="1"/>
  <c r="R111" i="8"/>
  <c r="Q111" i="8"/>
  <c r="Q120" i="8" s="1"/>
  <c r="R120" i="8" s="1"/>
  <c r="O120" i="8"/>
  <c r="P120" i="8" s="1"/>
  <c r="X411" i="8"/>
  <c r="W411" i="8"/>
  <c r="W420" i="8" s="1"/>
  <c r="X420" i="8" s="1"/>
  <c r="R411" i="8"/>
  <c r="Q411" i="8"/>
  <c r="Q420" i="8" s="1"/>
  <c r="D411" i="8"/>
  <c r="C411" i="8"/>
  <c r="V311" i="8"/>
  <c r="U311" i="8"/>
  <c r="U320" i="8" s="1"/>
  <c r="V320" i="8" s="1"/>
  <c r="P311" i="8"/>
  <c r="O311" i="8"/>
  <c r="O320" i="8" s="1"/>
  <c r="P320" i="8" s="1"/>
  <c r="J311" i="8"/>
  <c r="I311" i="8"/>
  <c r="I320" i="8" s="1"/>
  <c r="L361" i="8"/>
  <c r="K361" i="8"/>
  <c r="K370" i="8" s="1"/>
  <c r="F361" i="8"/>
  <c r="E361" i="8"/>
  <c r="E370" i="8" s="1"/>
  <c r="Y263" i="8"/>
  <c r="Z263" i="8" s="1"/>
  <c r="F261" i="8"/>
  <c r="E261" i="8"/>
  <c r="Y244" i="8"/>
  <c r="Z244" i="8" s="1"/>
  <c r="Y242" i="8"/>
  <c r="Z242" i="8" s="1"/>
  <c r="Y240" i="8"/>
  <c r="Z240" i="8" s="1"/>
  <c r="Y238" i="8"/>
  <c r="Z238" i="8" s="1"/>
  <c r="D236" i="8"/>
  <c r="C236" i="8"/>
  <c r="Q195" i="8"/>
  <c r="R195" i="8" s="1"/>
  <c r="H161" i="8"/>
  <c r="G161" i="8"/>
  <c r="G170" i="8" s="1"/>
  <c r="W145" i="8"/>
  <c r="X145" i="8" s="1"/>
  <c r="X111" i="8"/>
  <c r="W111" i="8"/>
  <c r="W120" i="8" s="1"/>
  <c r="X120" i="8" s="1"/>
  <c r="X386" i="8"/>
  <c r="W386" i="8"/>
  <c r="W395" i="8" s="1"/>
  <c r="R386" i="8"/>
  <c r="Q386" i="8"/>
  <c r="Q395" i="8" s="1"/>
  <c r="D386" i="8"/>
  <c r="C386" i="8"/>
  <c r="C395" i="8" s="1"/>
  <c r="T286" i="8"/>
  <c r="S286" i="8"/>
  <c r="S295" i="8" s="1"/>
  <c r="N286" i="8"/>
  <c r="M286" i="8"/>
  <c r="M295" i="8" s="1"/>
  <c r="H286" i="8"/>
  <c r="G286" i="8"/>
  <c r="G295" i="8" s="1"/>
  <c r="W81" i="19"/>
  <c r="U81" i="19"/>
  <c r="S81" i="19"/>
  <c r="Q81" i="19"/>
  <c r="O81" i="19"/>
  <c r="M81" i="19"/>
  <c r="K81" i="19"/>
  <c r="I81" i="19"/>
  <c r="G81" i="19"/>
  <c r="E81" i="19"/>
  <c r="C81" i="19"/>
  <c r="W56" i="19"/>
  <c r="U56" i="19"/>
  <c r="S56" i="19"/>
  <c r="Q56" i="19"/>
  <c r="O56" i="19"/>
  <c r="M56" i="19"/>
  <c r="K56" i="19"/>
  <c r="I56" i="19"/>
  <c r="G56" i="19"/>
  <c r="E56" i="19"/>
  <c r="C56" i="19"/>
  <c r="W31" i="19"/>
  <c r="U31" i="19"/>
  <c r="S31" i="19"/>
  <c r="Q31" i="19"/>
  <c r="O31" i="19"/>
  <c r="M31" i="19"/>
  <c r="K31" i="19"/>
  <c r="I31" i="19"/>
  <c r="G31" i="19"/>
  <c r="E31" i="19"/>
  <c r="C31" i="19"/>
  <c r="W6" i="19"/>
  <c r="U6" i="19"/>
  <c r="S6" i="19"/>
  <c r="Q6" i="19"/>
  <c r="O6" i="19"/>
  <c r="M6" i="19"/>
  <c r="K6" i="19"/>
  <c r="I6" i="19"/>
  <c r="G6" i="19"/>
  <c r="E6" i="19"/>
  <c r="C6" i="19"/>
  <c r="W81" i="11"/>
  <c r="U81" i="11"/>
  <c r="S81" i="11"/>
  <c r="Q81" i="11"/>
  <c r="O81" i="11"/>
  <c r="M81" i="11"/>
  <c r="K81" i="11"/>
  <c r="I81" i="11"/>
  <c r="G81" i="11"/>
  <c r="E81" i="11"/>
  <c r="C81" i="11"/>
  <c r="W56" i="11"/>
  <c r="U56" i="11"/>
  <c r="S56" i="11"/>
  <c r="Q56" i="11"/>
  <c r="O56" i="11"/>
  <c r="M56" i="11"/>
  <c r="K56" i="11"/>
  <c r="I56" i="11"/>
  <c r="G56" i="11"/>
  <c r="E56" i="11"/>
  <c r="C56" i="11"/>
  <c r="W31" i="11"/>
  <c r="U31" i="11"/>
  <c r="S31" i="11"/>
  <c r="Q31" i="11"/>
  <c r="O31" i="11"/>
  <c r="M31" i="11"/>
  <c r="K31" i="11"/>
  <c r="I31" i="11"/>
  <c r="G31" i="11"/>
  <c r="E31" i="11"/>
  <c r="C31" i="11"/>
  <c r="W6" i="11"/>
  <c r="U6" i="11"/>
  <c r="S6" i="11"/>
  <c r="Q6" i="11"/>
  <c r="O6" i="11"/>
  <c r="M6" i="11"/>
  <c r="K6" i="11"/>
  <c r="I6" i="11"/>
  <c r="G6" i="11"/>
  <c r="E6" i="11"/>
  <c r="C6" i="11"/>
  <c r="W81" i="8"/>
  <c r="U81" i="8"/>
  <c r="S81" i="8"/>
  <c r="Q81" i="8"/>
  <c r="O81" i="8"/>
  <c r="M81" i="8"/>
  <c r="K81" i="8"/>
  <c r="I81" i="8"/>
  <c r="G81" i="8"/>
  <c r="E81" i="8"/>
  <c r="C81" i="8"/>
  <c r="W56" i="8"/>
  <c r="U56" i="8"/>
  <c r="S56" i="8"/>
  <c r="Q56" i="8"/>
  <c r="O56" i="8"/>
  <c r="M56" i="8"/>
  <c r="K56" i="8"/>
  <c r="I56" i="8"/>
  <c r="G56" i="8"/>
  <c r="E56" i="8"/>
  <c r="C56" i="8"/>
  <c r="W31" i="8"/>
  <c r="U31" i="8"/>
  <c r="S31" i="8"/>
  <c r="Q31" i="8"/>
  <c r="O31" i="8"/>
  <c r="M31" i="8"/>
  <c r="K31" i="8"/>
  <c r="I31" i="8"/>
  <c r="G31" i="8"/>
  <c r="E31" i="8"/>
  <c r="C31" i="8"/>
  <c r="W6" i="8"/>
  <c r="U6" i="8"/>
  <c r="S6" i="8"/>
  <c r="Q6" i="8"/>
  <c r="O6" i="8"/>
  <c r="M6" i="8"/>
  <c r="K6" i="8"/>
  <c r="I6" i="8"/>
  <c r="G6" i="8"/>
  <c r="E6" i="8"/>
  <c r="C6" i="8"/>
  <c r="F345" i="8" l="1"/>
  <c r="L120" i="8"/>
  <c r="T270" i="8"/>
  <c r="J295" i="8"/>
  <c r="L170" i="8"/>
  <c r="J145" i="8"/>
  <c r="L195" i="8"/>
  <c r="H345" i="8"/>
  <c r="T345" i="8"/>
  <c r="V195" i="8"/>
  <c r="H245" i="8"/>
  <c r="L245" i="8"/>
  <c r="N145" i="8"/>
  <c r="P195" i="8"/>
  <c r="T395" i="8"/>
  <c r="P270" i="8"/>
  <c r="J120" i="8"/>
  <c r="H145" i="8"/>
  <c r="J195" i="8"/>
  <c r="H270" i="8"/>
  <c r="L345" i="8"/>
  <c r="L270" i="8"/>
  <c r="T245" i="11"/>
  <c r="V320" i="11"/>
  <c r="P395" i="11"/>
  <c r="F170" i="11"/>
  <c r="P195" i="11"/>
  <c r="X195" i="11"/>
  <c r="F245" i="11"/>
  <c r="T220" i="11"/>
  <c r="X295" i="11"/>
  <c r="N220" i="11"/>
  <c r="X420" i="11"/>
  <c r="J245" i="11"/>
  <c r="L370" i="11"/>
  <c r="L145" i="11"/>
  <c r="N370" i="11"/>
  <c r="Y411" i="19"/>
  <c r="L170" i="19"/>
  <c r="F145" i="19"/>
  <c r="F345" i="19"/>
  <c r="X120" i="19"/>
  <c r="P270" i="19"/>
  <c r="L370" i="19"/>
  <c r="H145" i="19"/>
  <c r="L220" i="19"/>
  <c r="X270" i="19"/>
  <c r="F195" i="19"/>
  <c r="H195" i="19"/>
  <c r="F270" i="19"/>
  <c r="H120" i="19"/>
  <c r="T195" i="19"/>
  <c r="V120" i="19"/>
  <c r="F170" i="19"/>
  <c r="N420" i="19"/>
  <c r="X295" i="19"/>
  <c r="T395" i="19"/>
  <c r="N145" i="19"/>
  <c r="L320" i="19"/>
  <c r="P120" i="19"/>
  <c r="P345" i="11"/>
  <c r="N295" i="8"/>
  <c r="D395" i="8"/>
  <c r="X395" i="8"/>
  <c r="L370" i="8"/>
  <c r="R420" i="8"/>
  <c r="L145" i="8"/>
  <c r="V120" i="8"/>
  <c r="V170" i="8"/>
  <c r="X220" i="8"/>
  <c r="D270" i="8"/>
  <c r="X145" i="11"/>
  <c r="L195" i="11"/>
  <c r="F220" i="11"/>
  <c r="J295" i="19"/>
  <c r="J420" i="19"/>
  <c r="J395" i="8"/>
  <c r="F270" i="11"/>
  <c r="H345" i="19"/>
  <c r="X395" i="19"/>
  <c r="V145" i="11"/>
  <c r="V295" i="19"/>
  <c r="J370" i="19"/>
  <c r="F295" i="8"/>
  <c r="N320" i="8"/>
  <c r="P420" i="8"/>
  <c r="T195" i="8"/>
  <c r="N245" i="11"/>
  <c r="D245" i="19"/>
  <c r="D345" i="19"/>
  <c r="H420" i="19"/>
  <c r="X220" i="11"/>
  <c r="F245" i="19"/>
  <c r="J320" i="19"/>
  <c r="V370" i="19"/>
  <c r="X195" i="19"/>
  <c r="V420" i="11"/>
  <c r="R370" i="19"/>
  <c r="J220" i="8"/>
  <c r="T145" i="19"/>
  <c r="L345" i="19"/>
  <c r="T370" i="19"/>
  <c r="L295" i="11"/>
  <c r="X320" i="11"/>
  <c r="X270" i="11"/>
  <c r="D320" i="8"/>
  <c r="J345" i="8"/>
  <c r="L295" i="19"/>
  <c r="P295" i="11"/>
  <c r="Z411" i="19"/>
  <c r="Y161" i="11"/>
  <c r="Z161" i="11" s="1"/>
  <c r="N220" i="19"/>
  <c r="J370" i="8"/>
  <c r="Y236" i="8"/>
  <c r="Z236" i="8" s="1"/>
  <c r="Y111" i="8"/>
  <c r="Z111" i="8" s="1"/>
  <c r="N120" i="11"/>
  <c r="H295" i="8"/>
  <c r="T295" i="8"/>
  <c r="R395" i="8"/>
  <c r="H170" i="8"/>
  <c r="F370" i="8"/>
  <c r="J320" i="8"/>
  <c r="T170" i="8"/>
  <c r="J270" i="8"/>
  <c r="F145" i="8"/>
  <c r="H195" i="8"/>
  <c r="J245" i="8"/>
  <c r="D145" i="19"/>
  <c r="H270" i="19"/>
  <c r="X120" i="11"/>
  <c r="X370" i="11"/>
  <c r="F220" i="19"/>
  <c r="R270" i="19"/>
  <c r="V395" i="19"/>
  <c r="N295" i="11"/>
  <c r="P370" i="19"/>
  <c r="R170" i="11"/>
  <c r="J345" i="19"/>
  <c r="L295" i="8"/>
  <c r="P395" i="8"/>
  <c r="H320" i="8"/>
  <c r="T320" i="8"/>
  <c r="J420" i="8"/>
  <c r="R270" i="8"/>
  <c r="V120" i="11"/>
  <c r="J270" i="11"/>
  <c r="T170" i="19"/>
  <c r="X345" i="11"/>
  <c r="R295" i="19"/>
  <c r="N345" i="19"/>
  <c r="L170" i="11"/>
  <c r="V295" i="11"/>
  <c r="T270" i="19"/>
  <c r="L420" i="19"/>
  <c r="N320" i="19"/>
  <c r="R345" i="19"/>
  <c r="T320" i="11"/>
  <c r="R220" i="19"/>
  <c r="T245" i="8"/>
  <c r="T420" i="8"/>
  <c r="D220" i="8"/>
  <c r="X245" i="8"/>
  <c r="V145" i="8"/>
  <c r="L120" i="19"/>
  <c r="V195" i="11"/>
  <c r="V170" i="19"/>
  <c r="V220" i="19"/>
  <c r="J220" i="11"/>
  <c r="V270" i="11"/>
  <c r="J320" i="11"/>
  <c r="X170" i="19"/>
  <c r="T120" i="11"/>
  <c r="J195" i="11"/>
  <c r="T370" i="11"/>
  <c r="V270" i="19"/>
  <c r="V320" i="19"/>
  <c r="L395" i="8"/>
  <c r="P145" i="19"/>
  <c r="N195" i="8"/>
  <c r="N120" i="8"/>
  <c r="P145" i="11"/>
  <c r="P395" i="19"/>
  <c r="Y361" i="11"/>
  <c r="Z361" i="11" s="1"/>
  <c r="J395" i="11"/>
  <c r="Y136" i="19"/>
  <c r="Z136" i="19" s="1"/>
  <c r="N170" i="19"/>
  <c r="L120" i="11"/>
  <c r="L320" i="11"/>
  <c r="Z283" i="8"/>
  <c r="J170" i="8"/>
  <c r="X245" i="11"/>
  <c r="Y411" i="11"/>
  <c r="Z411" i="11" s="1"/>
  <c r="X220" i="19"/>
  <c r="Y286" i="19"/>
  <c r="Z286" i="19" s="1"/>
  <c r="X370" i="19"/>
  <c r="Y211" i="11"/>
  <c r="Z211" i="11" s="1"/>
  <c r="Y336" i="11"/>
  <c r="Z336" i="11" s="1"/>
  <c r="J245" i="19"/>
  <c r="X395" i="11"/>
  <c r="Z358" i="19"/>
  <c r="T420" i="19"/>
  <c r="T170" i="11"/>
  <c r="Z358" i="11"/>
  <c r="P420" i="11"/>
  <c r="Y261" i="8"/>
  <c r="Z261" i="8" s="1"/>
  <c r="Y411" i="8"/>
  <c r="Z411" i="8" s="1"/>
  <c r="F245" i="8"/>
  <c r="Z208" i="19"/>
  <c r="Y361" i="8"/>
  <c r="Z361" i="8" s="1"/>
  <c r="Z158" i="8"/>
  <c r="Z108" i="8"/>
  <c r="Y120" i="8"/>
  <c r="L145" i="19"/>
  <c r="Y211" i="19"/>
  <c r="Z211" i="19" s="1"/>
  <c r="Z308" i="8"/>
  <c r="N195" i="11"/>
  <c r="Z258" i="11"/>
  <c r="N270" i="11"/>
  <c r="P170" i="19"/>
  <c r="Z283" i="19"/>
  <c r="Y295" i="19"/>
  <c r="Z383" i="8"/>
  <c r="Z133" i="11"/>
  <c r="Z333" i="11"/>
  <c r="Y345" i="11"/>
  <c r="J220" i="19"/>
  <c r="Y286" i="8"/>
  <c r="Z286" i="8" s="1"/>
  <c r="P145" i="8"/>
  <c r="N245" i="8"/>
  <c r="E270" i="8"/>
  <c r="F270" i="8" s="1"/>
  <c r="F420" i="8"/>
  <c r="Z183" i="11"/>
  <c r="T220" i="19"/>
  <c r="Y261" i="11"/>
  <c r="Z261" i="11" s="1"/>
  <c r="H220" i="11"/>
  <c r="Z383" i="11"/>
  <c r="Z258" i="19"/>
  <c r="Z108" i="19"/>
  <c r="Y386" i="8"/>
  <c r="Z386" i="8" s="1"/>
  <c r="Y245" i="8"/>
  <c r="Z233" i="8"/>
  <c r="Y186" i="8"/>
  <c r="Z186" i="8" s="1"/>
  <c r="Y186" i="11"/>
  <c r="Z186" i="11" s="1"/>
  <c r="Z133" i="19"/>
  <c r="Y145" i="19"/>
  <c r="Z158" i="19"/>
  <c r="Y386" i="11"/>
  <c r="Z386" i="11" s="1"/>
  <c r="C420" i="8"/>
  <c r="D420" i="8" s="1"/>
  <c r="Z108" i="11"/>
  <c r="H270" i="11"/>
  <c r="Y311" i="11"/>
  <c r="Z311" i="11" s="1"/>
  <c r="Y261" i="19"/>
  <c r="Z261" i="19" s="1"/>
  <c r="Y161" i="19"/>
  <c r="Z161" i="19" s="1"/>
  <c r="Y111" i="11"/>
  <c r="Z111" i="11" s="1"/>
  <c r="C120" i="8"/>
  <c r="D120" i="8" s="1"/>
  <c r="D345" i="8"/>
  <c r="D195" i="19"/>
  <c r="Y236" i="19"/>
  <c r="Z236" i="19" s="1"/>
  <c r="Z408" i="19"/>
  <c r="Y420" i="19"/>
  <c r="Y286" i="11"/>
  <c r="Z286" i="11" s="1"/>
  <c r="H370" i="11"/>
  <c r="Y136" i="11"/>
  <c r="Z136" i="11" s="1"/>
  <c r="Z408" i="11"/>
  <c r="Y420" i="11"/>
  <c r="C295" i="19"/>
  <c r="D295" i="19" s="1"/>
  <c r="Z233" i="11"/>
  <c r="Y336" i="8"/>
  <c r="Z336" i="8" s="1"/>
  <c r="Z133" i="8"/>
  <c r="Y161" i="8"/>
  <c r="Z161" i="8" s="1"/>
  <c r="C370" i="8"/>
  <c r="D370" i="8" s="1"/>
  <c r="Y236" i="11"/>
  <c r="Z236" i="11" s="1"/>
  <c r="C245" i="8"/>
  <c r="D245" i="8" s="1"/>
  <c r="Z258" i="8"/>
  <c r="Y136" i="8"/>
  <c r="Z136" i="8" s="1"/>
  <c r="N170" i="8"/>
  <c r="Y245" i="19"/>
  <c r="Z233" i="19"/>
  <c r="P320" i="19"/>
  <c r="P370" i="11"/>
  <c r="C170" i="11"/>
  <c r="D170" i="11" s="1"/>
  <c r="Z408" i="8"/>
  <c r="Y420" i="8"/>
  <c r="C120" i="11"/>
  <c r="D120" i="11" s="1"/>
  <c r="L345" i="11"/>
  <c r="C370" i="11"/>
  <c r="D370" i="11" s="1"/>
  <c r="Y361" i="19"/>
  <c r="Z361" i="19" s="1"/>
  <c r="Z208" i="8"/>
  <c r="Z333" i="8"/>
  <c r="Z208" i="11"/>
  <c r="Y220" i="11"/>
  <c r="Y111" i="19"/>
  <c r="Z111" i="19" s="1"/>
  <c r="Z183" i="19"/>
  <c r="Y336" i="19"/>
  <c r="Z336" i="19" s="1"/>
  <c r="J370" i="11"/>
  <c r="Y195" i="8"/>
  <c r="Z183" i="8"/>
  <c r="Y211" i="8"/>
  <c r="Z211" i="8" s="1"/>
  <c r="P170" i="11"/>
  <c r="Y186" i="19"/>
  <c r="Z186" i="19" s="1"/>
  <c r="Z383" i="19"/>
  <c r="Y370" i="8"/>
  <c r="Z358" i="8"/>
  <c r="Y386" i="19"/>
  <c r="Z386" i="19" s="1"/>
  <c r="Z283" i="11"/>
  <c r="P295" i="8"/>
  <c r="Y311" i="8"/>
  <c r="Z311" i="8" s="1"/>
  <c r="L220" i="8"/>
  <c r="C370" i="19"/>
  <c r="D370" i="19" s="1"/>
  <c r="C420" i="19"/>
  <c r="D420" i="19" s="1"/>
  <c r="C295" i="8"/>
  <c r="D295" i="8" s="1"/>
  <c r="L270" i="11"/>
  <c r="Z333" i="19"/>
  <c r="Y345" i="19"/>
  <c r="Z158" i="11"/>
  <c r="Y170" i="11"/>
  <c r="L420" i="11"/>
  <c r="Z308" i="11"/>
  <c r="Y320" i="11"/>
  <c r="Z308" i="19"/>
  <c r="Y311" i="19"/>
  <c r="Z311" i="19" s="1"/>
  <c r="B94" i="19"/>
  <c r="B93" i="19"/>
  <c r="B92" i="19"/>
  <c r="B91" i="19"/>
  <c r="B90" i="19"/>
  <c r="B89" i="19"/>
  <c r="B88" i="19"/>
  <c r="B87" i="19"/>
  <c r="B86" i="19"/>
  <c r="B85" i="19"/>
  <c r="B84" i="19"/>
  <c r="B83" i="19"/>
  <c r="B69" i="19"/>
  <c r="B68" i="19"/>
  <c r="B67" i="19"/>
  <c r="B66" i="19"/>
  <c r="B65" i="19"/>
  <c r="B64" i="19"/>
  <c r="B63" i="19"/>
  <c r="B62" i="19"/>
  <c r="B61" i="19"/>
  <c r="B60" i="19"/>
  <c r="B59" i="19"/>
  <c r="B58" i="19"/>
  <c r="B44" i="19"/>
  <c r="B43" i="19"/>
  <c r="B42" i="19"/>
  <c r="B41" i="19"/>
  <c r="B40" i="19"/>
  <c r="B39" i="19"/>
  <c r="B38" i="19"/>
  <c r="B37" i="19"/>
  <c r="B36" i="19"/>
  <c r="B35" i="19"/>
  <c r="B34" i="19"/>
  <c r="B33" i="19"/>
  <c r="B19" i="19"/>
  <c r="B18" i="19"/>
  <c r="B17" i="19"/>
  <c r="B16" i="19"/>
  <c r="B15" i="19"/>
  <c r="B14" i="19"/>
  <c r="B13" i="19"/>
  <c r="B12" i="19"/>
  <c r="B11" i="19"/>
  <c r="B10" i="19"/>
  <c r="B9" i="19"/>
  <c r="B8" i="19"/>
  <c r="B94" i="11"/>
  <c r="B93" i="11"/>
  <c r="B92" i="11"/>
  <c r="B91" i="11"/>
  <c r="B90" i="11"/>
  <c r="B89" i="11"/>
  <c r="B88" i="11"/>
  <c r="B87" i="11"/>
  <c r="B86" i="11"/>
  <c r="B85" i="11"/>
  <c r="B84" i="11"/>
  <c r="B83" i="11"/>
  <c r="B69" i="11"/>
  <c r="B68" i="11"/>
  <c r="B67" i="11"/>
  <c r="B66" i="11"/>
  <c r="B65" i="11"/>
  <c r="B64" i="11"/>
  <c r="B63" i="11"/>
  <c r="B62" i="11"/>
  <c r="B61" i="11"/>
  <c r="B60" i="11"/>
  <c r="B59" i="11"/>
  <c r="B58" i="11"/>
  <c r="B44" i="11"/>
  <c r="B43" i="11"/>
  <c r="B42" i="11"/>
  <c r="B41" i="11"/>
  <c r="B40" i="11"/>
  <c r="B39" i="11"/>
  <c r="B38" i="11"/>
  <c r="B37" i="11"/>
  <c r="B36" i="11"/>
  <c r="B35" i="11"/>
  <c r="B34" i="11"/>
  <c r="B33" i="11"/>
  <c r="B19" i="11"/>
  <c r="B18" i="11"/>
  <c r="B17" i="11"/>
  <c r="B16" i="11"/>
  <c r="B15" i="11"/>
  <c r="B14" i="11"/>
  <c r="B13" i="11"/>
  <c r="B12" i="11"/>
  <c r="B11" i="11"/>
  <c r="B10" i="11"/>
  <c r="B9" i="11"/>
  <c r="B8" i="11"/>
  <c r="Z420" i="8" l="1"/>
  <c r="Y270" i="8"/>
  <c r="Z170" i="11"/>
  <c r="Y295" i="11"/>
  <c r="Z295" i="11" s="1"/>
  <c r="Z420" i="19"/>
  <c r="Z195" i="8"/>
  <c r="Z245" i="19"/>
  <c r="Z270" i="8"/>
  <c r="Y370" i="11"/>
  <c r="Z370" i="11" s="1"/>
  <c r="Z345" i="19"/>
  <c r="Z220" i="11"/>
  <c r="Z245" i="8"/>
  <c r="Y320" i="19"/>
  <c r="Y345" i="8"/>
  <c r="Z345" i="8" s="1"/>
  <c r="Y195" i="11"/>
  <c r="Z195" i="11" s="1"/>
  <c r="Z120" i="8"/>
  <c r="Z320" i="11"/>
  <c r="Y395" i="19"/>
  <c r="Z395" i="19" s="1"/>
  <c r="Y195" i="19"/>
  <c r="Z195" i="19" s="1"/>
  <c r="Y145" i="8"/>
  <c r="Z145" i="8" s="1"/>
  <c r="Y245" i="11"/>
  <c r="Z245" i="11" s="1"/>
  <c r="Z145" i="19"/>
  <c r="Y120" i="19"/>
  <c r="Z120" i="19" s="1"/>
  <c r="Y395" i="11"/>
  <c r="Z395" i="11" s="1"/>
  <c r="Z345" i="11"/>
  <c r="Y395" i="8"/>
  <c r="Z395" i="8" s="1"/>
  <c r="Y370" i="19"/>
  <c r="Z370" i="19" s="1"/>
  <c r="Y295" i="8"/>
  <c r="Z295" i="8" s="1"/>
  <c r="Y320" i="8"/>
  <c r="Z320" i="8" s="1"/>
  <c r="Z370" i="8"/>
  <c r="Z420" i="11"/>
  <c r="Y120" i="11"/>
  <c r="Z120" i="11" s="1"/>
  <c r="Y170" i="19"/>
  <c r="Z170" i="19" s="1"/>
  <c r="Y270" i="19"/>
  <c r="Z270" i="19" s="1"/>
  <c r="Y145" i="11"/>
  <c r="Z145" i="11" s="1"/>
  <c r="Z295" i="19"/>
  <c r="Y270" i="11"/>
  <c r="Z270" i="11" s="1"/>
  <c r="Z320" i="19"/>
  <c r="Y220" i="8"/>
  <c r="Z220" i="8" s="1"/>
  <c r="Y170" i="8"/>
  <c r="Z170" i="8" s="1"/>
  <c r="Y220" i="19"/>
  <c r="Z220" i="19" s="1"/>
  <c r="AC6" i="11"/>
  <c r="C53" i="11"/>
  <c r="C28" i="11"/>
  <c r="C2" i="11"/>
  <c r="C78" i="11"/>
  <c r="C53" i="8"/>
  <c r="C2" i="8"/>
  <c r="C28" i="8"/>
  <c r="C78" i="8"/>
  <c r="AB6" i="11"/>
  <c r="AC6" i="8"/>
  <c r="AB6" i="8"/>
  <c r="AC6" i="19"/>
  <c r="AB6" i="19"/>
  <c r="W19" i="19"/>
  <c r="O15" i="19"/>
  <c r="M8" i="19"/>
  <c r="U10" i="19"/>
  <c r="E13" i="19"/>
  <c r="U13" i="19"/>
  <c r="E14" i="19"/>
  <c r="M15" i="19"/>
  <c r="M16" i="19"/>
  <c r="U18" i="19"/>
  <c r="M33" i="19"/>
  <c r="E10" i="19"/>
  <c r="M9" i="19"/>
  <c r="E11" i="19"/>
  <c r="U11" i="19"/>
  <c r="M12" i="19"/>
  <c r="M14" i="19"/>
  <c r="U16" i="19"/>
  <c r="M34" i="19"/>
  <c r="E63" i="19"/>
  <c r="D5" i="20"/>
  <c r="B2" i="20"/>
  <c r="V3" i="20" s="1"/>
  <c r="C5" i="20"/>
  <c r="E8" i="19"/>
  <c r="U8" i="19"/>
  <c r="M10" i="19"/>
  <c r="U12" i="19"/>
  <c r="E16" i="19"/>
  <c r="E18" i="19"/>
  <c r="M35" i="19"/>
  <c r="E9" i="19"/>
  <c r="U9" i="19"/>
  <c r="M11" i="19"/>
  <c r="E12" i="19"/>
  <c r="U14" i="19"/>
  <c r="E17" i="19"/>
  <c r="M18" i="19"/>
  <c r="M36" i="19"/>
  <c r="U17" i="19"/>
  <c r="M19" i="19"/>
  <c r="Q65" i="19"/>
  <c r="M37" i="19"/>
  <c r="M38" i="19"/>
  <c r="M39" i="19"/>
  <c r="M40" i="19"/>
  <c r="M41" i="19"/>
  <c r="M42" i="19"/>
  <c r="M43" i="19"/>
  <c r="M44" i="19"/>
  <c r="C60" i="19"/>
  <c r="I61" i="19"/>
  <c r="E86" i="19"/>
  <c r="U85" i="19"/>
  <c r="M13" i="19"/>
  <c r="E15" i="19"/>
  <c r="U15" i="19"/>
  <c r="M17" i="19"/>
  <c r="E19" i="19"/>
  <c r="U19" i="19"/>
  <c r="I62" i="19"/>
  <c r="S59" i="19"/>
  <c r="O64" i="19"/>
  <c r="C65" i="19"/>
  <c r="K61" i="19"/>
  <c r="G62" i="19"/>
  <c r="K66" i="19"/>
  <c r="S83" i="19"/>
  <c r="I84" i="19"/>
  <c r="W63" i="19"/>
  <c r="O84" i="19"/>
  <c r="W84" i="19"/>
  <c r="C86" i="19"/>
  <c r="S86" i="19"/>
  <c r="O88" i="19"/>
  <c r="C90" i="19"/>
  <c r="K94" i="19"/>
  <c r="Q88" i="19"/>
  <c r="K90" i="19"/>
  <c r="Q91" i="19"/>
  <c r="Q92" i="19"/>
  <c r="S90" i="19"/>
  <c r="C94" i="19"/>
  <c r="E37" i="11"/>
  <c r="U39" i="11"/>
  <c r="W38" i="11"/>
  <c r="U33" i="11"/>
  <c r="C34" i="11"/>
  <c r="O36" i="11"/>
  <c r="K39" i="11"/>
  <c r="M33" i="11"/>
  <c r="K35" i="11"/>
  <c r="S36" i="11"/>
  <c r="C38" i="11"/>
  <c r="O35" i="11"/>
  <c r="D5" i="12"/>
  <c r="C5" i="12"/>
  <c r="B2" i="12"/>
  <c r="V3" i="12" s="1"/>
  <c r="K44" i="11"/>
  <c r="U58" i="11"/>
  <c r="G61" i="11"/>
  <c r="O65" i="11"/>
  <c r="W67" i="11"/>
  <c r="M69" i="11"/>
  <c r="I89" i="11"/>
  <c r="K58" i="11"/>
  <c r="M61" i="11"/>
  <c r="M62" i="11"/>
  <c r="C62" i="11"/>
  <c r="S62" i="11"/>
  <c r="C63" i="11"/>
  <c r="S63" i="11"/>
  <c r="S64" i="11"/>
  <c r="E65" i="11"/>
  <c r="C43" i="11"/>
  <c r="E58" i="11"/>
  <c r="C64" i="11"/>
  <c r="I85" i="11"/>
  <c r="U62" i="11"/>
  <c r="G65" i="11"/>
  <c r="E83" i="11"/>
  <c r="U87" i="11"/>
  <c r="E69" i="11"/>
  <c r="U69" i="11"/>
  <c r="K87" i="11"/>
  <c r="U89" i="11"/>
  <c r="M58" i="11"/>
  <c r="E62" i="11"/>
  <c r="U68" i="11"/>
  <c r="U83" i="11"/>
  <c r="M83" i="11"/>
  <c r="E87" i="11"/>
  <c r="E93" i="11"/>
  <c r="U93" i="11"/>
  <c r="M87" i="11"/>
  <c r="E92" i="11"/>
  <c r="BY78" i="12" l="1"/>
  <c r="U92" i="11"/>
  <c r="AS78" i="12"/>
  <c r="BQ3" i="12"/>
  <c r="S94" i="19"/>
  <c r="K86" i="19"/>
  <c r="M45" i="19"/>
  <c r="U20" i="19"/>
  <c r="M20" i="19"/>
  <c r="E20" i="19"/>
  <c r="W68" i="19"/>
  <c r="K68" i="19"/>
  <c r="S64" i="19"/>
  <c r="I63" i="19"/>
  <c r="O62" i="19"/>
  <c r="G59" i="19"/>
  <c r="G64" i="19"/>
  <c r="H64" i="19"/>
  <c r="W59" i="19"/>
  <c r="O59" i="19"/>
  <c r="P59" i="19"/>
  <c r="K59" i="19"/>
  <c r="L59" i="19"/>
  <c r="G68" i="19"/>
  <c r="H68" i="19"/>
  <c r="Q60" i="19"/>
  <c r="R60" i="19"/>
  <c r="E68" i="11"/>
  <c r="C41" i="11"/>
  <c r="M66" i="11"/>
  <c r="M63" i="11"/>
  <c r="K42" i="11"/>
  <c r="G34" i="11"/>
  <c r="M88" i="11"/>
  <c r="G58" i="11"/>
  <c r="G62" i="11"/>
  <c r="G35" i="11"/>
  <c r="U13" i="11"/>
  <c r="M9" i="11"/>
  <c r="E18" i="11"/>
  <c r="M16" i="11"/>
  <c r="E15" i="11"/>
  <c r="U14" i="11"/>
  <c r="E19" i="11"/>
  <c r="E12" i="11"/>
  <c r="W85" i="11"/>
  <c r="G83" i="11"/>
  <c r="K41" i="11"/>
  <c r="C39" i="11"/>
  <c r="K37" i="11"/>
  <c r="M86" i="11"/>
  <c r="S42" i="11"/>
  <c r="K33" i="11"/>
  <c r="E88" i="11"/>
  <c r="U65" i="11"/>
  <c r="O58" i="11"/>
  <c r="C35" i="11"/>
  <c r="E17" i="11"/>
  <c r="U9" i="11"/>
  <c r="M18" i="11"/>
  <c r="E10" i="11"/>
  <c r="U16" i="11"/>
  <c r="M15" i="11"/>
  <c r="E8" i="11"/>
  <c r="M19" i="11"/>
  <c r="M12" i="11"/>
  <c r="E11" i="11"/>
  <c r="S83" i="11"/>
  <c r="O83" i="11"/>
  <c r="S38" i="11"/>
  <c r="S33" i="11"/>
  <c r="G87" i="11"/>
  <c r="S39" i="11"/>
  <c r="C37" i="11"/>
  <c r="S44" i="11"/>
  <c r="K43" i="11"/>
  <c r="M17" i="11"/>
  <c r="E13" i="11"/>
  <c r="U18" i="11"/>
  <c r="M10" i="11"/>
  <c r="U15" i="11"/>
  <c r="V15" i="11"/>
  <c r="M8" i="11"/>
  <c r="E14" i="11"/>
  <c r="F14" i="11"/>
  <c r="U12" i="11"/>
  <c r="V12" i="11"/>
  <c r="M11" i="11"/>
  <c r="K34" i="11"/>
  <c r="L34" i="11"/>
  <c r="S37" i="11"/>
  <c r="T37" i="11"/>
  <c r="W34" i="11"/>
  <c r="S87" i="11"/>
  <c r="C42" i="11"/>
  <c r="S34" i="11"/>
  <c r="E66" i="11"/>
  <c r="E63" i="11"/>
  <c r="O33" i="11"/>
  <c r="K38" i="11"/>
  <c r="W62" i="11"/>
  <c r="S40" i="11"/>
  <c r="S43" i="11"/>
  <c r="C40" i="11"/>
  <c r="K40" i="11"/>
  <c r="G36" i="11"/>
  <c r="H36" i="11"/>
  <c r="S35" i="11"/>
  <c r="U17" i="11"/>
  <c r="V17" i="11"/>
  <c r="M13" i="11"/>
  <c r="E9" i="11"/>
  <c r="F9" i="11"/>
  <c r="U10" i="11"/>
  <c r="V10" i="11"/>
  <c r="W33" i="11"/>
  <c r="X33" i="11"/>
  <c r="E16" i="11"/>
  <c r="F16" i="11"/>
  <c r="U8" i="11"/>
  <c r="V8" i="11"/>
  <c r="M14" i="11"/>
  <c r="N14" i="11"/>
  <c r="U11" i="11"/>
  <c r="V11" i="11"/>
  <c r="C36" i="11"/>
  <c r="D36" i="11"/>
  <c r="AL3" i="12"/>
  <c r="AL51" i="12"/>
  <c r="O78" i="12"/>
  <c r="BQ51" i="12"/>
  <c r="G28" i="12"/>
  <c r="BY28" i="20"/>
  <c r="BY28" i="12"/>
  <c r="AS28" i="20"/>
  <c r="AS28" i="12"/>
  <c r="O28" i="20"/>
  <c r="O28" i="12"/>
  <c r="BQ51" i="20"/>
  <c r="AL28" i="20"/>
  <c r="G78" i="20"/>
  <c r="CO3" i="20"/>
  <c r="CO28" i="12"/>
  <c r="BJ28" i="20"/>
  <c r="BJ28" i="12"/>
  <c r="AE3" i="20"/>
  <c r="AE28" i="12"/>
  <c r="CG28" i="20"/>
  <c r="CG28" i="12"/>
  <c r="BA28" i="20"/>
  <c r="BA28" i="12"/>
  <c r="V28" i="20"/>
  <c r="V28" i="12"/>
  <c r="S41" i="11"/>
  <c r="T41" i="11"/>
  <c r="C33" i="11"/>
  <c r="D33" i="11"/>
  <c r="BY51" i="20"/>
  <c r="BY51" i="12"/>
  <c r="AS51" i="20"/>
  <c r="AS51" i="12"/>
  <c r="O51" i="20"/>
  <c r="O51" i="12"/>
  <c r="BQ78" i="20"/>
  <c r="BQ28" i="12"/>
  <c r="AL78" i="20"/>
  <c r="AL28" i="12"/>
  <c r="G51" i="20"/>
  <c r="G3" i="12"/>
  <c r="CO51" i="20"/>
  <c r="CO51" i="12"/>
  <c r="BJ51" i="20"/>
  <c r="BJ51" i="12"/>
  <c r="AE28" i="20"/>
  <c r="AE51" i="12"/>
  <c r="CG51" i="20"/>
  <c r="CG51" i="12"/>
  <c r="BA51" i="20"/>
  <c r="BA51" i="12"/>
  <c r="V51" i="20"/>
  <c r="V51" i="12"/>
  <c r="K36" i="11"/>
  <c r="L36" i="11"/>
  <c r="BY78" i="20"/>
  <c r="AS78" i="20"/>
  <c r="O78" i="20"/>
  <c r="BQ3" i="20"/>
  <c r="AL51" i="20"/>
  <c r="G3" i="20"/>
  <c r="CO78" i="20"/>
  <c r="CO78" i="12"/>
  <c r="BJ78" i="20"/>
  <c r="BJ78" i="12"/>
  <c r="AE51" i="20"/>
  <c r="AE78" i="12"/>
  <c r="CG78" i="20"/>
  <c r="CG78" i="12"/>
  <c r="BA78" i="20"/>
  <c r="BA78" i="12"/>
  <c r="V78" i="20"/>
  <c r="V78" i="12"/>
  <c r="BY3" i="20"/>
  <c r="BY3" i="12"/>
  <c r="AS3" i="20"/>
  <c r="AS3" i="12"/>
  <c r="O3" i="20"/>
  <c r="O3" i="12"/>
  <c r="BQ28" i="20"/>
  <c r="BQ78" i="12"/>
  <c r="AL3" i="20"/>
  <c r="AL78" i="12"/>
  <c r="G28" i="20"/>
  <c r="G51" i="12"/>
  <c r="G78" i="12"/>
  <c r="CO28" i="20"/>
  <c r="CO3" i="12"/>
  <c r="BJ3" i="20"/>
  <c r="BJ3" i="12"/>
  <c r="AE78" i="20"/>
  <c r="AE3" i="12"/>
  <c r="CG3" i="20"/>
  <c r="CG3" i="12"/>
  <c r="BA3" i="20"/>
  <c r="BA3" i="12"/>
  <c r="O64" i="11"/>
  <c r="P64" i="11"/>
  <c r="D44" i="11"/>
  <c r="C44" i="11"/>
  <c r="T64" i="19"/>
  <c r="V19" i="19"/>
  <c r="X59" i="19"/>
  <c r="D65" i="19"/>
  <c r="H59" i="19"/>
  <c r="F19" i="19"/>
  <c r="V15" i="19"/>
  <c r="N13" i="19"/>
  <c r="F86" i="19"/>
  <c r="N34" i="19"/>
  <c r="N18" i="19"/>
  <c r="F12" i="19"/>
  <c r="F16" i="19"/>
  <c r="N12" i="19"/>
  <c r="F11" i="19"/>
  <c r="V18" i="19"/>
  <c r="N8" i="19"/>
  <c r="X19" i="19"/>
  <c r="T94" i="19"/>
  <c r="R92" i="19"/>
  <c r="N17" i="19"/>
  <c r="N11" i="19"/>
  <c r="V10" i="19"/>
  <c r="D94" i="19"/>
  <c r="P84" i="19"/>
  <c r="T90" i="19"/>
  <c r="R91" i="19"/>
  <c r="R88" i="19"/>
  <c r="D90" i="19"/>
  <c r="D86" i="19"/>
  <c r="L68" i="19"/>
  <c r="J63" i="19"/>
  <c r="L66" i="19"/>
  <c r="F63" i="19"/>
  <c r="D60" i="19"/>
  <c r="T59" i="19"/>
  <c r="N43" i="19"/>
  <c r="N41" i="19"/>
  <c r="N39" i="19"/>
  <c r="N37" i="19"/>
  <c r="N33" i="19"/>
  <c r="N19" i="19"/>
  <c r="N36" i="19"/>
  <c r="V14" i="19"/>
  <c r="V9" i="19"/>
  <c r="N35" i="19"/>
  <c r="F18" i="19"/>
  <c r="V8" i="19"/>
  <c r="N14" i="19"/>
  <c r="N15" i="19"/>
  <c r="V13" i="19"/>
  <c r="L86" i="19"/>
  <c r="X63" i="19"/>
  <c r="X68" i="19"/>
  <c r="F15" i="19"/>
  <c r="V85" i="19"/>
  <c r="F17" i="19"/>
  <c r="N10" i="19"/>
  <c r="V16" i="19"/>
  <c r="V11" i="19"/>
  <c r="F10" i="19"/>
  <c r="P15" i="19"/>
  <c r="L90" i="19"/>
  <c r="L94" i="19"/>
  <c r="P88" i="19"/>
  <c r="T86" i="19"/>
  <c r="H62" i="19"/>
  <c r="J61" i="19"/>
  <c r="T83" i="19"/>
  <c r="P64" i="19"/>
  <c r="N44" i="19"/>
  <c r="N42" i="19"/>
  <c r="N40" i="19"/>
  <c r="N38" i="19"/>
  <c r="V17" i="19"/>
  <c r="F9" i="19"/>
  <c r="V12" i="19"/>
  <c r="F8" i="19"/>
  <c r="N9" i="19"/>
  <c r="N16" i="19"/>
  <c r="F14" i="19"/>
  <c r="F13" i="19"/>
  <c r="C93" i="19"/>
  <c r="I90" i="19"/>
  <c r="S89" i="19"/>
  <c r="C85" i="19"/>
  <c r="E84" i="19"/>
  <c r="S92" i="19"/>
  <c r="W89" i="19"/>
  <c r="S88" i="19"/>
  <c r="G93" i="19"/>
  <c r="K91" i="19"/>
  <c r="O91" i="19"/>
  <c r="E91" i="19"/>
  <c r="W93" i="19"/>
  <c r="W86" i="19"/>
  <c r="O90" i="19"/>
  <c r="G85" i="19"/>
  <c r="G94" i="19"/>
  <c r="U69" i="19"/>
  <c r="W69" i="19"/>
  <c r="W64" i="19"/>
  <c r="K62" i="19"/>
  <c r="Q59" i="19"/>
  <c r="S68" i="19"/>
  <c r="G67" i="19"/>
  <c r="Q61" i="19"/>
  <c r="O61" i="19"/>
  <c r="I60" i="19"/>
  <c r="C59" i="19"/>
  <c r="K87" i="19"/>
  <c r="U87" i="19"/>
  <c r="K83" i="19"/>
  <c r="O83" i="19"/>
  <c r="E83" i="19"/>
  <c r="U90" i="19"/>
  <c r="M86" i="19"/>
  <c r="E93" i="19"/>
  <c r="U66" i="19"/>
  <c r="S67" i="19"/>
  <c r="I91" i="19"/>
  <c r="I66" i="19"/>
  <c r="I65" i="19"/>
  <c r="G65" i="19"/>
  <c r="S63" i="19"/>
  <c r="G60" i="19"/>
  <c r="S19" i="19"/>
  <c r="C17" i="19"/>
  <c r="K16" i="19"/>
  <c r="S15" i="19"/>
  <c r="C13" i="19"/>
  <c r="K12" i="19"/>
  <c r="S11" i="19"/>
  <c r="C9" i="19"/>
  <c r="K8" i="19"/>
  <c r="Q19" i="19"/>
  <c r="I16" i="19"/>
  <c r="Q15" i="19"/>
  <c r="I12" i="19"/>
  <c r="Q11" i="19"/>
  <c r="I8" i="19"/>
  <c r="M58" i="19"/>
  <c r="W44" i="19"/>
  <c r="W40" i="19"/>
  <c r="W36" i="19"/>
  <c r="I58" i="19"/>
  <c r="E58" i="19"/>
  <c r="G58" i="19"/>
  <c r="C58" i="19"/>
  <c r="U68" i="19"/>
  <c r="U65" i="19"/>
  <c r="M68" i="19"/>
  <c r="O43" i="19"/>
  <c r="U43" i="19"/>
  <c r="Q43" i="19"/>
  <c r="K43" i="19"/>
  <c r="O41" i="19"/>
  <c r="U41" i="19"/>
  <c r="Q41" i="19"/>
  <c r="K41" i="19"/>
  <c r="O39" i="19"/>
  <c r="U39" i="19"/>
  <c r="Q39" i="19"/>
  <c r="K39" i="19"/>
  <c r="O37" i="19"/>
  <c r="U37" i="19"/>
  <c r="Q37" i="19"/>
  <c r="K37" i="19"/>
  <c r="O35" i="19"/>
  <c r="U35" i="19"/>
  <c r="Q35" i="19"/>
  <c r="K35" i="19"/>
  <c r="O33" i="19"/>
  <c r="U33" i="19"/>
  <c r="Q33" i="19"/>
  <c r="K33" i="19"/>
  <c r="O19" i="19"/>
  <c r="G15" i="19"/>
  <c r="O13" i="19"/>
  <c r="W16" i="19"/>
  <c r="W11" i="19"/>
  <c r="G9" i="19"/>
  <c r="O18" i="19"/>
  <c r="G13" i="19"/>
  <c r="W10" i="19"/>
  <c r="Q93" i="19"/>
  <c r="Q89" i="19"/>
  <c r="Q85" i="19"/>
  <c r="Q94" i="19"/>
  <c r="K89" i="19"/>
  <c r="Q86" i="19"/>
  <c r="O92" i="19"/>
  <c r="M84" i="19"/>
  <c r="C84" i="19"/>
  <c r="Q68" i="19"/>
  <c r="Q64" i="19"/>
  <c r="W92" i="19"/>
  <c r="E92" i="19"/>
  <c r="W88" i="19"/>
  <c r="E88" i="19"/>
  <c r="G92" i="19"/>
  <c r="C91" i="19"/>
  <c r="W91" i="19"/>
  <c r="M91" i="19"/>
  <c r="G89" i="19"/>
  <c r="O85" i="19"/>
  <c r="W90" i="19"/>
  <c r="O89" i="19"/>
  <c r="O94" i="19"/>
  <c r="K69" i="19"/>
  <c r="E62" i="19"/>
  <c r="I59" i="19"/>
  <c r="C68" i="19"/>
  <c r="M63" i="19"/>
  <c r="W61" i="19"/>
  <c r="G87" i="19"/>
  <c r="W83" i="19"/>
  <c r="M83" i="19"/>
  <c r="U89" i="19"/>
  <c r="U94" i="19"/>
  <c r="M89" i="19"/>
  <c r="M93" i="19"/>
  <c r="E90" i="19"/>
  <c r="E94" i="19"/>
  <c r="Q69" i="19"/>
  <c r="Q67" i="19"/>
  <c r="Q66" i="19"/>
  <c r="O67" i="19"/>
  <c r="S65" i="19"/>
  <c r="O65" i="19"/>
  <c r="O63" i="19"/>
  <c r="O60" i="19"/>
  <c r="C64" i="19"/>
  <c r="K19" i="19"/>
  <c r="S18" i="19"/>
  <c r="C16" i="19"/>
  <c r="K15" i="19"/>
  <c r="S14" i="19"/>
  <c r="C12" i="19"/>
  <c r="K11" i="19"/>
  <c r="S10" i="19"/>
  <c r="C8" i="19"/>
  <c r="I19" i="19"/>
  <c r="Q18" i="19"/>
  <c r="I15" i="19"/>
  <c r="Q14" i="19"/>
  <c r="I11" i="19"/>
  <c r="Q10" i="19"/>
  <c r="W43" i="19"/>
  <c r="W39" i="19"/>
  <c r="W35" i="19"/>
  <c r="U58" i="19"/>
  <c r="O58" i="19"/>
  <c r="Q58" i="19"/>
  <c r="K58" i="19"/>
  <c r="U64" i="19"/>
  <c r="M69" i="19"/>
  <c r="M59" i="19"/>
  <c r="E60" i="19"/>
  <c r="E64" i="19"/>
  <c r="E44" i="19"/>
  <c r="I44" i="19"/>
  <c r="G44" i="19"/>
  <c r="C44" i="19"/>
  <c r="S43" i="19"/>
  <c r="E42" i="19"/>
  <c r="I42" i="19"/>
  <c r="G42" i="19"/>
  <c r="C42" i="19"/>
  <c r="S41" i="19"/>
  <c r="E40" i="19"/>
  <c r="I40" i="19"/>
  <c r="G40" i="19"/>
  <c r="C40" i="19"/>
  <c r="S39" i="19"/>
  <c r="E38" i="19"/>
  <c r="I38" i="19"/>
  <c r="G38" i="19"/>
  <c r="C38" i="19"/>
  <c r="S37" i="19"/>
  <c r="E36" i="19"/>
  <c r="I36" i="19"/>
  <c r="G36" i="19"/>
  <c r="C36" i="19"/>
  <c r="S35" i="19"/>
  <c r="E34" i="19"/>
  <c r="I34" i="19"/>
  <c r="G34" i="19"/>
  <c r="C34" i="19"/>
  <c r="S33" i="19"/>
  <c r="G16" i="19"/>
  <c r="W12" i="19"/>
  <c r="G11" i="19"/>
  <c r="O9" i="19"/>
  <c r="W14" i="19"/>
  <c r="O12" i="19"/>
  <c r="G10" i="19"/>
  <c r="O8" i="19"/>
  <c r="W17" i="19"/>
  <c r="G12" i="19"/>
  <c r="I93" i="19"/>
  <c r="I89" i="19"/>
  <c r="I85" i="19"/>
  <c r="I94" i="19"/>
  <c r="S93" i="19"/>
  <c r="C89" i="19"/>
  <c r="I86" i="19"/>
  <c r="S85" i="19"/>
  <c r="U84" i="19"/>
  <c r="K84" i="19"/>
  <c r="I68" i="19"/>
  <c r="I64" i="19"/>
  <c r="I92" i="19"/>
  <c r="M92" i="19"/>
  <c r="C92" i="19"/>
  <c r="I88" i="19"/>
  <c r="M88" i="19"/>
  <c r="C88" i="19"/>
  <c r="S91" i="19"/>
  <c r="U91" i="19"/>
  <c r="G88" i="19"/>
  <c r="G84" i="19"/>
  <c r="W85" i="19"/>
  <c r="W94" i="19"/>
  <c r="G86" i="19"/>
  <c r="G69" i="19"/>
  <c r="M62" i="19"/>
  <c r="I87" i="19"/>
  <c r="E85" i="19"/>
  <c r="I83" i="19"/>
  <c r="S66" i="19"/>
  <c r="K65" i="19"/>
  <c r="Q62" i="19"/>
  <c r="M61" i="19"/>
  <c r="Q87" i="19"/>
  <c r="C87" i="19"/>
  <c r="O87" i="19"/>
  <c r="E87" i="19"/>
  <c r="C83" i="19"/>
  <c r="U83" i="19"/>
  <c r="U93" i="19"/>
  <c r="M85" i="19"/>
  <c r="M94" i="19"/>
  <c r="C69" i="19"/>
  <c r="E67" i="19"/>
  <c r="C66" i="19"/>
  <c r="E66" i="19"/>
  <c r="I67" i="19"/>
  <c r="C67" i="19"/>
  <c r="Q83" i="19"/>
  <c r="I69" i="19"/>
  <c r="M67" i="19"/>
  <c r="W65" i="19"/>
  <c r="G63" i="19"/>
  <c r="C63" i="19"/>
  <c r="S62" i="19"/>
  <c r="S61" i="19"/>
  <c r="U60" i="19"/>
  <c r="W60" i="19"/>
  <c r="C19" i="19"/>
  <c r="K18" i="19"/>
  <c r="S17" i="19"/>
  <c r="C15" i="19"/>
  <c r="K14" i="19"/>
  <c r="S13" i="19"/>
  <c r="C11" i="19"/>
  <c r="K10" i="19"/>
  <c r="S9" i="19"/>
  <c r="I18" i="19"/>
  <c r="Q17" i="19"/>
  <c r="I14" i="19"/>
  <c r="Q13" i="19"/>
  <c r="I10" i="19"/>
  <c r="Q9" i="19"/>
  <c r="W58" i="19"/>
  <c r="M60" i="19"/>
  <c r="W42" i="19"/>
  <c r="W38" i="19"/>
  <c r="W34" i="19"/>
  <c r="S58" i="19"/>
  <c r="E59" i="19"/>
  <c r="E65" i="19"/>
  <c r="E68" i="19"/>
  <c r="O44" i="19"/>
  <c r="U44" i="19"/>
  <c r="Q44" i="19"/>
  <c r="K44" i="19"/>
  <c r="O42" i="19"/>
  <c r="U42" i="19"/>
  <c r="Q42" i="19"/>
  <c r="K42" i="19"/>
  <c r="O40" i="19"/>
  <c r="U40" i="19"/>
  <c r="Q40" i="19"/>
  <c r="K40" i="19"/>
  <c r="O38" i="19"/>
  <c r="U38" i="19"/>
  <c r="Q38" i="19"/>
  <c r="K38" i="19"/>
  <c r="O36" i="19"/>
  <c r="U36" i="19"/>
  <c r="Q36" i="19"/>
  <c r="K36" i="19"/>
  <c r="O34" i="19"/>
  <c r="U34" i="19"/>
  <c r="Q34" i="19"/>
  <c r="K34" i="19"/>
  <c r="B81" i="19"/>
  <c r="B56" i="19"/>
  <c r="B31" i="19"/>
  <c r="B6" i="19"/>
  <c r="W8" i="19"/>
  <c r="W18" i="19"/>
  <c r="O16" i="19"/>
  <c r="G14" i="19"/>
  <c r="G17" i="19"/>
  <c r="K93" i="19"/>
  <c r="Q90" i="19"/>
  <c r="K85" i="19"/>
  <c r="Q84" i="19"/>
  <c r="S84" i="19"/>
  <c r="U92" i="19"/>
  <c r="K92" i="19"/>
  <c r="U88" i="19"/>
  <c r="K88" i="19"/>
  <c r="G91" i="19"/>
  <c r="O93" i="19"/>
  <c r="O86" i="19"/>
  <c r="G90" i="19"/>
  <c r="O69" i="19"/>
  <c r="O68" i="19"/>
  <c r="W62" i="19"/>
  <c r="U62" i="19"/>
  <c r="U86" i="19"/>
  <c r="S69" i="19"/>
  <c r="W67" i="19"/>
  <c r="G66" i="19"/>
  <c r="C62" i="19"/>
  <c r="E61" i="19"/>
  <c r="G61" i="19"/>
  <c r="S60" i="19"/>
  <c r="S87" i="19"/>
  <c r="W87" i="19"/>
  <c r="M87" i="19"/>
  <c r="G83" i="19"/>
  <c r="M90" i="19"/>
  <c r="E89" i="19"/>
  <c r="O66" i="19"/>
  <c r="M66" i="19"/>
  <c r="U67" i="19"/>
  <c r="K67" i="19"/>
  <c r="W66" i="19"/>
  <c r="M65" i="19"/>
  <c r="K64" i="19"/>
  <c r="Q63" i="19"/>
  <c r="K63" i="19"/>
  <c r="C61" i="19"/>
  <c r="K60" i="19"/>
  <c r="C18" i="19"/>
  <c r="K17" i="19"/>
  <c r="S16" i="19"/>
  <c r="C14" i="19"/>
  <c r="K13" i="19"/>
  <c r="S12" i="19"/>
  <c r="C10" i="19"/>
  <c r="K9" i="19"/>
  <c r="S8" i="19"/>
  <c r="I17" i="19"/>
  <c r="Q16" i="19"/>
  <c r="I13" i="19"/>
  <c r="Q12" i="19"/>
  <c r="I9" i="19"/>
  <c r="Q8" i="19"/>
  <c r="U61" i="19"/>
  <c r="U63" i="19"/>
  <c r="W41" i="19"/>
  <c r="W37" i="19"/>
  <c r="W33" i="19"/>
  <c r="U59" i="19"/>
  <c r="M64" i="19"/>
  <c r="E69" i="19"/>
  <c r="S44" i="19"/>
  <c r="E43" i="19"/>
  <c r="I43" i="19"/>
  <c r="G43" i="19"/>
  <c r="C43" i="19"/>
  <c r="S42" i="19"/>
  <c r="E41" i="19"/>
  <c r="I41" i="19"/>
  <c r="G41" i="19"/>
  <c r="C41" i="19"/>
  <c r="S40" i="19"/>
  <c r="E39" i="19"/>
  <c r="I39" i="19"/>
  <c r="G39" i="19"/>
  <c r="C39" i="19"/>
  <c r="S38" i="19"/>
  <c r="E37" i="19"/>
  <c r="I37" i="19"/>
  <c r="G37" i="19"/>
  <c r="C37" i="19"/>
  <c r="S36" i="19"/>
  <c r="E35" i="19"/>
  <c r="I35" i="19"/>
  <c r="G35" i="19"/>
  <c r="C35" i="19"/>
  <c r="S34" i="19"/>
  <c r="E33" i="19"/>
  <c r="I33" i="19"/>
  <c r="G33" i="19"/>
  <c r="C33" i="19"/>
  <c r="W15" i="19"/>
  <c r="O10" i="19"/>
  <c r="O17" i="19"/>
  <c r="O14" i="19"/>
  <c r="W9" i="19"/>
  <c r="G8" i="19"/>
  <c r="G18" i="19"/>
  <c r="G19" i="19"/>
  <c r="W13" i="19"/>
  <c r="O11" i="19"/>
  <c r="T87" i="11"/>
  <c r="V68" i="11"/>
  <c r="L87" i="11"/>
  <c r="F66" i="11"/>
  <c r="V87" i="11"/>
  <c r="V62" i="11"/>
  <c r="J85" i="11"/>
  <c r="T64" i="11"/>
  <c r="T62" i="11"/>
  <c r="D42" i="11"/>
  <c r="T40" i="11"/>
  <c r="H61" i="11"/>
  <c r="X34" i="11"/>
  <c r="H34" i="11"/>
  <c r="L33" i="11"/>
  <c r="F17" i="11"/>
  <c r="N16" i="11"/>
  <c r="F13" i="11"/>
  <c r="N12" i="11"/>
  <c r="N8" i="11"/>
  <c r="P35" i="11"/>
  <c r="N33" i="11"/>
  <c r="L39" i="11"/>
  <c r="V33" i="11"/>
  <c r="P58" i="11"/>
  <c r="T39" i="11"/>
  <c r="T83" i="11"/>
  <c r="N83" i="11"/>
  <c r="V83" i="11"/>
  <c r="F62" i="11"/>
  <c r="V69" i="11"/>
  <c r="D64" i="11"/>
  <c r="T42" i="11"/>
  <c r="N66" i="11"/>
  <c r="D63" i="11"/>
  <c r="N61" i="11"/>
  <c r="J89" i="11"/>
  <c r="X67" i="11"/>
  <c r="H62" i="11"/>
  <c r="V58" i="11"/>
  <c r="T38" i="11"/>
  <c r="P33" i="11"/>
  <c r="V18" i="11"/>
  <c r="N15" i="11"/>
  <c r="V14" i="11"/>
  <c r="F12" i="11"/>
  <c r="N11" i="11"/>
  <c r="F8" i="11"/>
  <c r="X38" i="11"/>
  <c r="V39" i="11"/>
  <c r="T43" i="11"/>
  <c r="L42" i="11"/>
  <c r="D41" i="11"/>
  <c r="T44" i="11"/>
  <c r="N87" i="11"/>
  <c r="F93" i="11"/>
  <c r="X85" i="11"/>
  <c r="P83" i="11"/>
  <c r="N86" i="11"/>
  <c r="H65" i="11"/>
  <c r="F63" i="11"/>
  <c r="L43" i="11"/>
  <c r="F65" i="11"/>
  <c r="N63" i="11"/>
  <c r="D62" i="11"/>
  <c r="L44" i="11"/>
  <c r="L37" i="11"/>
  <c r="F11" i="11"/>
  <c r="V9" i="11"/>
  <c r="H35" i="11"/>
  <c r="H83" i="11"/>
  <c r="L38" i="11"/>
  <c r="F19" i="11"/>
  <c r="N19" i="11"/>
  <c r="N18" i="11"/>
  <c r="F15" i="11"/>
  <c r="V13" i="11"/>
  <c r="N10" i="11"/>
  <c r="D34" i="11"/>
  <c r="D39" i="11"/>
  <c r="L41" i="11"/>
  <c r="D37" i="11"/>
  <c r="F92" i="11"/>
  <c r="V93" i="11"/>
  <c r="F88" i="11"/>
  <c r="F87" i="11"/>
  <c r="F68" i="11"/>
  <c r="N88" i="11"/>
  <c r="V65" i="11"/>
  <c r="N58" i="11"/>
  <c r="V89" i="11"/>
  <c r="F69" i="11"/>
  <c r="F83" i="11"/>
  <c r="H58" i="11"/>
  <c r="V92" i="11"/>
  <c r="X62" i="11"/>
  <c r="F58" i="11"/>
  <c r="D43" i="11"/>
  <c r="T63" i="11"/>
  <c r="N62" i="11"/>
  <c r="L58" i="11"/>
  <c r="N69" i="11"/>
  <c r="P65" i="11"/>
  <c r="D40" i="11"/>
  <c r="T34" i="11"/>
  <c r="F18" i="11"/>
  <c r="N17" i="11"/>
  <c r="V16" i="11"/>
  <c r="N13" i="11"/>
  <c r="F10" i="11"/>
  <c r="N9" i="11"/>
  <c r="D38" i="11"/>
  <c r="T36" i="11"/>
  <c r="L35" i="11"/>
  <c r="P36" i="11"/>
  <c r="F37" i="11"/>
  <c r="L40" i="11"/>
  <c r="T33" i="11"/>
  <c r="H87" i="11"/>
  <c r="T35" i="11"/>
  <c r="D35" i="11"/>
  <c r="Q93" i="11"/>
  <c r="I93" i="11"/>
  <c r="S92" i="11"/>
  <c r="K92" i="11"/>
  <c r="C92" i="11"/>
  <c r="W93" i="11"/>
  <c r="O93" i="11"/>
  <c r="G93" i="11"/>
  <c r="Q92" i="11"/>
  <c r="I92" i="11"/>
  <c r="M93" i="11"/>
  <c r="Q91" i="11"/>
  <c r="C91" i="11"/>
  <c r="K91" i="11"/>
  <c r="S91" i="11"/>
  <c r="E91" i="11"/>
  <c r="M91" i="11"/>
  <c r="U91" i="11"/>
  <c r="Q94" i="11"/>
  <c r="E94" i="11"/>
  <c r="M94" i="11"/>
  <c r="U94" i="11"/>
  <c r="G94" i="11"/>
  <c r="O94" i="11"/>
  <c r="W94" i="11"/>
  <c r="I94" i="11"/>
  <c r="M92" i="11"/>
  <c r="W91" i="11"/>
  <c r="G91" i="11"/>
  <c r="Q90" i="11"/>
  <c r="E90" i="11"/>
  <c r="M90" i="11"/>
  <c r="U90" i="11"/>
  <c r="G90" i="11"/>
  <c r="O90" i="11"/>
  <c r="W90" i="11"/>
  <c r="Q87" i="11"/>
  <c r="I87" i="11"/>
  <c r="Q83" i="11"/>
  <c r="I83" i="11"/>
  <c r="Q69" i="11"/>
  <c r="I69" i="11"/>
  <c r="O91" i="11"/>
  <c r="Q89" i="11"/>
  <c r="C89" i="11"/>
  <c r="W87" i="11"/>
  <c r="K89" i="11"/>
  <c r="E89" i="11"/>
  <c r="M89" i="11"/>
  <c r="O89" i="11"/>
  <c r="W89" i="11"/>
  <c r="O92" i="11"/>
  <c r="S89" i="11"/>
  <c r="G89" i="11"/>
  <c r="U88" i="11"/>
  <c r="K88" i="11"/>
  <c r="G88" i="11"/>
  <c r="O88" i="11"/>
  <c r="W88" i="11"/>
  <c r="O87" i="11"/>
  <c r="W83" i="11"/>
  <c r="W92" i="11"/>
  <c r="G92" i="11"/>
  <c r="W68" i="11"/>
  <c r="M68" i="11"/>
  <c r="C68" i="11"/>
  <c r="K68" i="11"/>
  <c r="S68" i="11"/>
  <c r="U66" i="11"/>
  <c r="K66" i="11"/>
  <c r="G66" i="11"/>
  <c r="O66" i="11"/>
  <c r="W66" i="11"/>
  <c r="Q62" i="11"/>
  <c r="I62" i="11"/>
  <c r="Q58" i="11"/>
  <c r="I58" i="11"/>
  <c r="Q44" i="11"/>
  <c r="I44" i="11"/>
  <c r="Q43" i="11"/>
  <c r="I43" i="11"/>
  <c r="Q42" i="11"/>
  <c r="I42" i="11"/>
  <c r="Q41" i="11"/>
  <c r="I41" i="11"/>
  <c r="Q40" i="11"/>
  <c r="I40" i="11"/>
  <c r="Q39" i="11"/>
  <c r="I39" i="11"/>
  <c r="Q38" i="11"/>
  <c r="I38" i="11"/>
  <c r="Q37" i="11"/>
  <c r="I37" i="11"/>
  <c r="Q36" i="11"/>
  <c r="I36" i="11"/>
  <c r="Q35" i="11"/>
  <c r="I35" i="11"/>
  <c r="Q34" i="11"/>
  <c r="I34" i="11"/>
  <c r="Q33" i="11"/>
  <c r="I33" i="11"/>
  <c r="K93" i="11"/>
  <c r="C90" i="11"/>
  <c r="C88" i="11"/>
  <c r="C87" i="11"/>
  <c r="W86" i="11"/>
  <c r="G86" i="11"/>
  <c r="S85" i="11"/>
  <c r="G85" i="11"/>
  <c r="K84" i="11"/>
  <c r="K83" i="11"/>
  <c r="S90" i="11"/>
  <c r="S88" i="11"/>
  <c r="S93" i="11"/>
  <c r="S94" i="11"/>
  <c r="K94" i="11"/>
  <c r="K90" i="11"/>
  <c r="C83" i="11"/>
  <c r="C93" i="11"/>
  <c r="C94" i="11"/>
  <c r="W69" i="11"/>
  <c r="K69" i="11"/>
  <c r="G68" i="11"/>
  <c r="S67" i="11"/>
  <c r="C67" i="11"/>
  <c r="W65" i="11"/>
  <c r="M65" i="11"/>
  <c r="C65" i="11"/>
  <c r="K65" i="11"/>
  <c r="S65" i="11"/>
  <c r="Q64" i="11"/>
  <c r="G64" i="11"/>
  <c r="U63" i="11"/>
  <c r="K63" i="11"/>
  <c r="G63" i="11"/>
  <c r="O63" i="11"/>
  <c r="W63" i="11"/>
  <c r="O62" i="11"/>
  <c r="W58" i="11"/>
  <c r="C58" i="11"/>
  <c r="G69" i="11"/>
  <c r="Q86" i="11"/>
  <c r="E86" i="11"/>
  <c r="Q85" i="11"/>
  <c r="C85" i="11"/>
  <c r="O85" i="11"/>
  <c r="E85" i="11"/>
  <c r="M85" i="11"/>
  <c r="U85" i="11"/>
  <c r="U84" i="11"/>
  <c r="E84" i="11"/>
  <c r="Q88" i="11"/>
  <c r="I90" i="11"/>
  <c r="I91" i="11"/>
  <c r="I88" i="11"/>
  <c r="O67" i="11"/>
  <c r="G67" i="11"/>
  <c r="Q67" i="11"/>
  <c r="E67" i="11"/>
  <c r="M67" i="11"/>
  <c r="U67" i="11"/>
  <c r="S66" i="11"/>
  <c r="O86" i="11"/>
  <c r="I86" i="11"/>
  <c r="U86" i="11"/>
  <c r="C86" i="11"/>
  <c r="K86" i="11"/>
  <c r="S86" i="11"/>
  <c r="K85" i="11"/>
  <c r="Q84" i="11"/>
  <c r="C84" i="11"/>
  <c r="O69" i="11"/>
  <c r="C69" i="11"/>
  <c r="O68" i="11"/>
  <c r="K67" i="11"/>
  <c r="C66" i="11"/>
  <c r="W64" i="11"/>
  <c r="K64" i="11"/>
  <c r="E64" i="11"/>
  <c r="M64" i="11"/>
  <c r="U64" i="11"/>
  <c r="K62" i="11"/>
  <c r="S58" i="11"/>
  <c r="S69" i="11"/>
  <c r="M84" i="11"/>
  <c r="I84" i="11"/>
  <c r="S84" i="11"/>
  <c r="G84" i="11"/>
  <c r="O84" i="11"/>
  <c r="W84" i="11"/>
  <c r="I67" i="11"/>
  <c r="W61" i="11"/>
  <c r="E61" i="11"/>
  <c r="O61" i="11"/>
  <c r="I61" i="11"/>
  <c r="U61" i="11"/>
  <c r="C61" i="11"/>
  <c r="K61" i="11"/>
  <c r="S61" i="11"/>
  <c r="Q60" i="11"/>
  <c r="K59" i="11"/>
  <c r="Q61" i="11"/>
  <c r="K60" i="11"/>
  <c r="E59" i="11"/>
  <c r="I68" i="11"/>
  <c r="G60" i="11"/>
  <c r="U59" i="11"/>
  <c r="C59" i="11"/>
  <c r="M59" i="11"/>
  <c r="I59" i="11"/>
  <c r="S59" i="11"/>
  <c r="G59" i="11"/>
  <c r="O59" i="11"/>
  <c r="W59" i="11"/>
  <c r="I64" i="11"/>
  <c r="I63" i="11"/>
  <c r="W60" i="11"/>
  <c r="I60" i="11"/>
  <c r="S60" i="11"/>
  <c r="C60" i="11"/>
  <c r="O60" i="11"/>
  <c r="E60" i="11"/>
  <c r="M60" i="11"/>
  <c r="U60" i="11"/>
  <c r="Q59" i="11"/>
  <c r="Q63" i="11"/>
  <c r="Q65" i="11"/>
  <c r="Q66" i="11"/>
  <c r="Q68" i="11"/>
  <c r="I65" i="11"/>
  <c r="I66" i="11"/>
  <c r="M38" i="11"/>
  <c r="O37" i="11"/>
  <c r="E35" i="11"/>
  <c r="M34" i="11"/>
  <c r="E33" i="11"/>
  <c r="W37" i="11"/>
  <c r="W41" i="11"/>
  <c r="W42" i="11"/>
  <c r="W43" i="11"/>
  <c r="W35" i="11"/>
  <c r="W39" i="11"/>
  <c r="W36" i="11"/>
  <c r="W40" i="11"/>
  <c r="W44" i="11"/>
  <c r="O40" i="11"/>
  <c r="O41" i="11"/>
  <c r="O44" i="11"/>
  <c r="O34" i="11"/>
  <c r="O38" i="11"/>
  <c r="O42" i="11"/>
  <c r="O39" i="11"/>
  <c r="O43" i="11"/>
  <c r="G39" i="11"/>
  <c r="G43" i="11"/>
  <c r="G40" i="11"/>
  <c r="G33" i="11"/>
  <c r="G37" i="11"/>
  <c r="G41" i="11"/>
  <c r="G38" i="11"/>
  <c r="G42" i="11"/>
  <c r="G44" i="11"/>
  <c r="S19" i="11"/>
  <c r="K19" i="11"/>
  <c r="C19" i="11"/>
  <c r="S18" i="11"/>
  <c r="K18" i="11"/>
  <c r="C18" i="11"/>
  <c r="S17" i="11"/>
  <c r="K17" i="11"/>
  <c r="C17" i="11"/>
  <c r="S16" i="11"/>
  <c r="K16" i="11"/>
  <c r="C16" i="11"/>
  <c r="S15" i="11"/>
  <c r="K15" i="11"/>
  <c r="C15" i="11"/>
  <c r="S14" i="11"/>
  <c r="K14" i="11"/>
  <c r="C14" i="11"/>
  <c r="S13" i="11"/>
  <c r="K13" i="11"/>
  <c r="C13" i="11"/>
  <c r="S12" i="11"/>
  <c r="K12" i="11"/>
  <c r="C12" i="11"/>
  <c r="S11" i="11"/>
  <c r="K11" i="11"/>
  <c r="C11" i="11"/>
  <c r="S10" i="11"/>
  <c r="K10" i="11"/>
  <c r="C10" i="11"/>
  <c r="S9" i="11"/>
  <c r="K9" i="11"/>
  <c r="C9" i="11"/>
  <c r="S8" i="11"/>
  <c r="K8" i="11"/>
  <c r="K20" i="11" s="1"/>
  <c r="C8" i="11"/>
  <c r="U38" i="11"/>
  <c r="U42" i="11"/>
  <c r="U43" i="11"/>
  <c r="U36" i="11"/>
  <c r="U40" i="11"/>
  <c r="U37" i="11"/>
  <c r="U41" i="11"/>
  <c r="U44" i="11"/>
  <c r="M37" i="11"/>
  <c r="M41" i="11"/>
  <c r="M42" i="11"/>
  <c r="M35" i="11"/>
  <c r="M39" i="11"/>
  <c r="M43" i="11"/>
  <c r="M36" i="11"/>
  <c r="M40" i="11"/>
  <c r="M44" i="11"/>
  <c r="E40" i="11"/>
  <c r="E41" i="11"/>
  <c r="E34" i="11"/>
  <c r="E38" i="11"/>
  <c r="E42" i="11"/>
  <c r="E44" i="11"/>
  <c r="E39" i="11"/>
  <c r="E43" i="11"/>
  <c r="Q19" i="11"/>
  <c r="I19" i="11"/>
  <c r="U19" i="11"/>
  <c r="Q18" i="11"/>
  <c r="I18" i="11"/>
  <c r="Q17" i="11"/>
  <c r="I17" i="11"/>
  <c r="Q16" i="11"/>
  <c r="I16" i="11"/>
  <c r="Q15" i="11"/>
  <c r="I15" i="11"/>
  <c r="Q14" i="11"/>
  <c r="I14" i="11"/>
  <c r="Q13" i="11"/>
  <c r="I13" i="11"/>
  <c r="Q12" i="11"/>
  <c r="I12" i="11"/>
  <c r="Q11" i="11"/>
  <c r="I11" i="11"/>
  <c r="Q10" i="11"/>
  <c r="I10" i="11"/>
  <c r="Q9" i="11"/>
  <c r="I9" i="11"/>
  <c r="Q8" i="11"/>
  <c r="I8" i="11"/>
  <c r="B81" i="11"/>
  <c r="B56" i="11"/>
  <c r="B6" i="11"/>
  <c r="B31" i="11"/>
  <c r="E36" i="11"/>
  <c r="U34" i="11"/>
  <c r="O19" i="11"/>
  <c r="G19" i="11"/>
  <c r="W18" i="11"/>
  <c r="O18" i="11"/>
  <c r="G18" i="11"/>
  <c r="W17" i="11"/>
  <c r="O17" i="11"/>
  <c r="G17" i="11"/>
  <c r="W16" i="11"/>
  <c r="O16" i="11"/>
  <c r="G16" i="11"/>
  <c r="W15" i="11"/>
  <c r="O15" i="11"/>
  <c r="G15" i="11"/>
  <c r="W14" i="11"/>
  <c r="O14" i="11"/>
  <c r="G14" i="11"/>
  <c r="W13" i="11"/>
  <c r="O13" i="11"/>
  <c r="G13" i="11"/>
  <c r="W12" i="11"/>
  <c r="O12" i="11"/>
  <c r="G12" i="11"/>
  <c r="W11" i="11"/>
  <c r="O11" i="11"/>
  <c r="G11" i="11"/>
  <c r="W10" i="11"/>
  <c r="O10" i="11"/>
  <c r="G10" i="11"/>
  <c r="W9" i="11"/>
  <c r="O9" i="11"/>
  <c r="G9" i="11"/>
  <c r="W8" i="11"/>
  <c r="O8" i="11"/>
  <c r="G8" i="11"/>
  <c r="G20" i="11" s="1"/>
  <c r="U35" i="11"/>
  <c r="W19" i="11"/>
  <c r="D5" i="7"/>
  <c r="C5" i="7"/>
  <c r="B2" i="7"/>
  <c r="O20" i="11" l="1"/>
  <c r="S20" i="11"/>
  <c r="I45" i="19"/>
  <c r="Y37" i="19"/>
  <c r="Y41" i="19"/>
  <c r="Y61" i="19"/>
  <c r="I95" i="19"/>
  <c r="Y43" i="11"/>
  <c r="Y38" i="11"/>
  <c r="E95" i="11"/>
  <c r="Q45" i="11"/>
  <c r="Q20" i="19"/>
  <c r="S20" i="19"/>
  <c r="G95" i="19"/>
  <c r="Y90" i="19"/>
  <c r="M70" i="11"/>
  <c r="S95" i="19"/>
  <c r="V20" i="19"/>
  <c r="N45" i="19"/>
  <c r="Y86" i="19"/>
  <c r="Z86" i="19" s="1"/>
  <c r="Y94" i="19"/>
  <c r="Y65" i="19"/>
  <c r="Y60" i="19"/>
  <c r="F20" i="19"/>
  <c r="N20" i="19"/>
  <c r="W70" i="19"/>
  <c r="Y15" i="19"/>
  <c r="Y63" i="19"/>
  <c r="Y67" i="19"/>
  <c r="Q70" i="19"/>
  <c r="U70" i="19"/>
  <c r="I20" i="19"/>
  <c r="K20" i="19"/>
  <c r="Y13" i="19"/>
  <c r="G45" i="19"/>
  <c r="E45" i="19"/>
  <c r="Y35" i="19"/>
  <c r="Z35" i="19" s="1"/>
  <c r="Y39" i="19"/>
  <c r="Y43" i="19"/>
  <c r="W45" i="19"/>
  <c r="Y14" i="19"/>
  <c r="Y62" i="19"/>
  <c r="C95" i="19"/>
  <c r="Y83" i="19"/>
  <c r="Y92" i="19"/>
  <c r="Y34" i="19"/>
  <c r="Y38" i="19"/>
  <c r="Y42" i="19"/>
  <c r="C20" i="19"/>
  <c r="Y8" i="19"/>
  <c r="Y16" i="19"/>
  <c r="M95" i="19"/>
  <c r="Y91" i="19"/>
  <c r="Y84" i="19"/>
  <c r="K45" i="19"/>
  <c r="U45" i="19"/>
  <c r="G70" i="19"/>
  <c r="I70" i="19"/>
  <c r="M70" i="19"/>
  <c r="E95" i="19"/>
  <c r="K95" i="19"/>
  <c r="Y93" i="19"/>
  <c r="W20" i="19"/>
  <c r="S70" i="19"/>
  <c r="Y11" i="19"/>
  <c r="Y19" i="19"/>
  <c r="Q95" i="19"/>
  <c r="K70" i="19"/>
  <c r="O70" i="19"/>
  <c r="Y9" i="19"/>
  <c r="Y17" i="19"/>
  <c r="G20" i="19"/>
  <c r="C45" i="19"/>
  <c r="Y33" i="19"/>
  <c r="Y10" i="19"/>
  <c r="Y18" i="19"/>
  <c r="Y66" i="19"/>
  <c r="Y69" i="19"/>
  <c r="U95" i="19"/>
  <c r="Y87" i="19"/>
  <c r="Y88" i="19"/>
  <c r="Y89" i="19"/>
  <c r="O20" i="19"/>
  <c r="S45" i="19"/>
  <c r="Y36" i="19"/>
  <c r="Z36" i="19" s="1"/>
  <c r="Y40" i="19"/>
  <c r="Y44" i="19"/>
  <c r="Y12" i="19"/>
  <c r="Y64" i="19"/>
  <c r="W95" i="19"/>
  <c r="Y68" i="19"/>
  <c r="Q45" i="19"/>
  <c r="O45" i="19"/>
  <c r="C70" i="19"/>
  <c r="Y58" i="19"/>
  <c r="E70" i="19"/>
  <c r="O95" i="19"/>
  <c r="Y59" i="19"/>
  <c r="Y85" i="19"/>
  <c r="Z85" i="19" s="1"/>
  <c r="Y63" i="11"/>
  <c r="Y62" i="11"/>
  <c r="Y34" i="11"/>
  <c r="E70" i="11"/>
  <c r="M95" i="11"/>
  <c r="U95" i="11"/>
  <c r="Y87" i="11"/>
  <c r="I45" i="11"/>
  <c r="U45" i="11"/>
  <c r="M45" i="11"/>
  <c r="U70" i="11"/>
  <c r="Y93" i="11"/>
  <c r="K70" i="11"/>
  <c r="Y64" i="11"/>
  <c r="E45" i="11"/>
  <c r="Y60" i="11"/>
  <c r="Y66" i="11"/>
  <c r="Y84" i="11"/>
  <c r="W70" i="11"/>
  <c r="K95" i="11"/>
  <c r="Y90" i="11"/>
  <c r="I70" i="11"/>
  <c r="W95" i="11"/>
  <c r="Y44" i="11"/>
  <c r="U20" i="11"/>
  <c r="W45" i="11"/>
  <c r="Y40" i="11"/>
  <c r="O45" i="11"/>
  <c r="Y42" i="11"/>
  <c r="G70" i="11"/>
  <c r="Q20" i="11"/>
  <c r="G45" i="11"/>
  <c r="Y59" i="11"/>
  <c r="Y61" i="11"/>
  <c r="S70" i="11"/>
  <c r="Y94" i="11"/>
  <c r="C95" i="11"/>
  <c r="Y83" i="11"/>
  <c r="I95" i="11"/>
  <c r="M20" i="11"/>
  <c r="N20" i="11" s="1"/>
  <c r="Y37" i="11"/>
  <c r="S95" i="11"/>
  <c r="E20" i="11"/>
  <c r="F20" i="11" s="1"/>
  <c r="Y86" i="11"/>
  <c r="Z86" i="11" s="1"/>
  <c r="C70" i="11"/>
  <c r="Y58" i="11"/>
  <c r="Y67" i="11"/>
  <c r="Y88" i="11"/>
  <c r="Q70" i="11"/>
  <c r="Y36" i="11"/>
  <c r="Z36" i="11" s="1"/>
  <c r="Y41" i="11"/>
  <c r="W20" i="11"/>
  <c r="I20" i="11"/>
  <c r="C20" i="11"/>
  <c r="Y8" i="11"/>
  <c r="Y9" i="11"/>
  <c r="Y10" i="11"/>
  <c r="Y11" i="11"/>
  <c r="Y12" i="11"/>
  <c r="Y13" i="11"/>
  <c r="Y14" i="11"/>
  <c r="Y15" i="11"/>
  <c r="Y16" i="11"/>
  <c r="Y17" i="11"/>
  <c r="Y18" i="11"/>
  <c r="Y19" i="11"/>
  <c r="Y69" i="11"/>
  <c r="Y85" i="11"/>
  <c r="Z85" i="11" s="1"/>
  <c r="Y65" i="11"/>
  <c r="Y68" i="11"/>
  <c r="Y89" i="11"/>
  <c r="Q95" i="11"/>
  <c r="Y91" i="11"/>
  <c r="Y92" i="11"/>
  <c r="Y33" i="11"/>
  <c r="C45" i="11"/>
  <c r="D45" i="11" s="1"/>
  <c r="S45" i="11"/>
  <c r="T45" i="11" s="1"/>
  <c r="O95" i="11"/>
  <c r="Y35" i="11"/>
  <c r="Z35" i="11" s="1"/>
  <c r="O70" i="11"/>
  <c r="K45" i="11"/>
  <c r="L45" i="11" s="1"/>
  <c r="Y39" i="11"/>
  <c r="G95" i="11"/>
  <c r="V3" i="7"/>
  <c r="BA3" i="7"/>
  <c r="CG3" i="7"/>
  <c r="AE3" i="7"/>
  <c r="BJ3" i="7"/>
  <c r="CO3" i="7"/>
  <c r="AL3" i="7"/>
  <c r="BQ3" i="7"/>
  <c r="O3" i="7"/>
  <c r="AS3" i="7"/>
  <c r="BY3" i="7"/>
  <c r="V78" i="7"/>
  <c r="BA78" i="7"/>
  <c r="CG78" i="7"/>
  <c r="AE78" i="7"/>
  <c r="BJ78" i="7"/>
  <c r="CO78" i="7"/>
  <c r="G78" i="7"/>
  <c r="O78" i="7"/>
  <c r="AS78" i="7"/>
  <c r="BY78" i="7"/>
  <c r="V51" i="7"/>
  <c r="BA51" i="7"/>
  <c r="CG51" i="7"/>
  <c r="AE51" i="7"/>
  <c r="BJ51" i="7"/>
  <c r="CO51" i="7"/>
  <c r="G28" i="7"/>
  <c r="AL78" i="7"/>
  <c r="BQ78" i="7"/>
  <c r="O51" i="7"/>
  <c r="AS51" i="7"/>
  <c r="BY51" i="7"/>
  <c r="V28" i="7"/>
  <c r="BA28" i="7"/>
  <c r="CG28" i="7"/>
  <c r="AE28" i="7"/>
  <c r="BJ28" i="7"/>
  <c r="CO28" i="7"/>
  <c r="G51" i="7"/>
  <c r="G3" i="7"/>
  <c r="AL28" i="7"/>
  <c r="AL51" i="7"/>
  <c r="BQ51" i="7"/>
  <c r="BQ28" i="7"/>
  <c r="O28" i="7"/>
  <c r="AS28" i="7"/>
  <c r="BY28" i="7"/>
  <c r="P11" i="19"/>
  <c r="H19" i="19"/>
  <c r="H8" i="19"/>
  <c r="P14" i="19"/>
  <c r="P10" i="19"/>
  <c r="D33" i="19"/>
  <c r="J33" i="19"/>
  <c r="T34" i="19"/>
  <c r="H35" i="19"/>
  <c r="F35" i="19"/>
  <c r="D37" i="19"/>
  <c r="J37" i="19"/>
  <c r="T38" i="19"/>
  <c r="H39" i="19"/>
  <c r="F39" i="19"/>
  <c r="D41" i="19"/>
  <c r="J41" i="19"/>
  <c r="T42" i="19"/>
  <c r="H43" i="19"/>
  <c r="F43" i="19"/>
  <c r="F69" i="19"/>
  <c r="V59" i="19"/>
  <c r="X37" i="19"/>
  <c r="V63" i="19"/>
  <c r="R8" i="19"/>
  <c r="R12" i="19"/>
  <c r="R16" i="19"/>
  <c r="T8" i="19"/>
  <c r="D10" i="19"/>
  <c r="L13" i="19"/>
  <c r="T16" i="19"/>
  <c r="D18" i="19"/>
  <c r="D61" i="19"/>
  <c r="R63" i="19"/>
  <c r="N65" i="19"/>
  <c r="L67" i="19"/>
  <c r="N66" i="19"/>
  <c r="F89" i="19"/>
  <c r="H83" i="19"/>
  <c r="X87" i="19"/>
  <c r="T60" i="19"/>
  <c r="F61" i="19"/>
  <c r="H66" i="19"/>
  <c r="T69" i="19"/>
  <c r="R34" i="19"/>
  <c r="P34" i="19"/>
  <c r="R36" i="19"/>
  <c r="P36" i="19"/>
  <c r="R38" i="19"/>
  <c r="P38" i="19"/>
  <c r="R40" i="19"/>
  <c r="P40" i="19"/>
  <c r="R42" i="19"/>
  <c r="P42" i="19"/>
  <c r="R44" i="19"/>
  <c r="P44" i="19"/>
  <c r="F65" i="19"/>
  <c r="T58" i="19"/>
  <c r="X38" i="19"/>
  <c r="N60" i="19"/>
  <c r="R9" i="19"/>
  <c r="R13" i="19"/>
  <c r="R17" i="19"/>
  <c r="T9" i="19"/>
  <c r="D11" i="19"/>
  <c r="L14" i="19"/>
  <c r="T17" i="19"/>
  <c r="D19" i="19"/>
  <c r="V60" i="19"/>
  <c r="T62" i="19"/>
  <c r="H63" i="19"/>
  <c r="N67" i="19"/>
  <c r="R83" i="19"/>
  <c r="J67" i="19"/>
  <c r="T91" i="19"/>
  <c r="F60" i="19"/>
  <c r="N69" i="19"/>
  <c r="L58" i="19"/>
  <c r="P58" i="19"/>
  <c r="X35" i="19"/>
  <c r="X43" i="19"/>
  <c r="N93" i="19"/>
  <c r="N68" i="19"/>
  <c r="R11" i="19"/>
  <c r="R15" i="19"/>
  <c r="R19" i="19"/>
  <c r="D9" i="19"/>
  <c r="L12" i="19"/>
  <c r="T15" i="19"/>
  <c r="D17" i="19"/>
  <c r="H60" i="19"/>
  <c r="X13" i="19"/>
  <c r="H18" i="19"/>
  <c r="X9" i="19"/>
  <c r="P17" i="19"/>
  <c r="X15" i="19"/>
  <c r="H33" i="19"/>
  <c r="F33" i="19"/>
  <c r="D35" i="19"/>
  <c r="J35" i="19"/>
  <c r="T36" i="19"/>
  <c r="H37" i="19"/>
  <c r="F37" i="19"/>
  <c r="D39" i="19"/>
  <c r="J39" i="19"/>
  <c r="T40" i="19"/>
  <c r="H41" i="19"/>
  <c r="F41" i="19"/>
  <c r="D43" i="19"/>
  <c r="J43" i="19"/>
  <c r="T44" i="19"/>
  <c r="X33" i="19"/>
  <c r="X41" i="19"/>
  <c r="V61" i="19"/>
  <c r="J9" i="19"/>
  <c r="J13" i="19"/>
  <c r="J17" i="19"/>
  <c r="L9" i="19"/>
  <c r="T12" i="19"/>
  <c r="D14" i="19"/>
  <c r="L17" i="19"/>
  <c r="L60" i="19"/>
  <c r="L63" i="19"/>
  <c r="L64" i="19"/>
  <c r="X66" i="19"/>
  <c r="V67" i="19"/>
  <c r="P66" i="19"/>
  <c r="N90" i="19"/>
  <c r="N87" i="19"/>
  <c r="T87" i="19"/>
  <c r="H61" i="19"/>
  <c r="D62" i="19"/>
  <c r="X67" i="19"/>
  <c r="X84" i="19"/>
  <c r="L34" i="19"/>
  <c r="V34" i="19"/>
  <c r="L36" i="19"/>
  <c r="V36" i="19"/>
  <c r="L38" i="19"/>
  <c r="V38" i="19"/>
  <c r="L40" i="19"/>
  <c r="V40" i="19"/>
  <c r="L42" i="19"/>
  <c r="V42" i="19"/>
  <c r="L44" i="19"/>
  <c r="V44" i="19"/>
  <c r="F68" i="19"/>
  <c r="F59" i="19"/>
  <c r="X34" i="19"/>
  <c r="X42" i="19"/>
  <c r="X58" i="19"/>
  <c r="J10" i="19"/>
  <c r="J14" i="19"/>
  <c r="J18" i="19"/>
  <c r="L10" i="19"/>
  <c r="T13" i="19"/>
  <c r="D15" i="19"/>
  <c r="L18" i="19"/>
  <c r="X60" i="19"/>
  <c r="T61" i="19"/>
  <c r="D63" i="19"/>
  <c r="X65" i="19"/>
  <c r="J69" i="19"/>
  <c r="D67" i="19"/>
  <c r="J84" i="19"/>
  <c r="F64" i="19"/>
  <c r="N59" i="19"/>
  <c r="V64" i="19"/>
  <c r="R58" i="19"/>
  <c r="V58" i="19"/>
  <c r="X39" i="19"/>
  <c r="L61" i="19"/>
  <c r="V89" i="19"/>
  <c r="J8" i="19"/>
  <c r="J12" i="19"/>
  <c r="J16" i="19"/>
  <c r="L8" i="19"/>
  <c r="T11" i="19"/>
  <c r="D13" i="19"/>
  <c r="L16" i="19"/>
  <c r="T19" i="19"/>
  <c r="P62" i="19"/>
  <c r="N64" i="19"/>
  <c r="V86" i="19"/>
  <c r="X62" i="19"/>
  <c r="P69" i="19"/>
  <c r="P86" i="19"/>
  <c r="H91" i="19"/>
  <c r="V88" i="19"/>
  <c r="V92" i="19"/>
  <c r="R84" i="19"/>
  <c r="R90" i="19"/>
  <c r="H17" i="19"/>
  <c r="P16" i="19"/>
  <c r="X8" i="19"/>
  <c r="F66" i="19"/>
  <c r="F67" i="19"/>
  <c r="N94" i="19"/>
  <c r="V93" i="19"/>
  <c r="D83" i="19"/>
  <c r="P87" i="19"/>
  <c r="R87" i="19"/>
  <c r="R62" i="19"/>
  <c r="T66" i="19"/>
  <c r="F85" i="19"/>
  <c r="N62" i="19"/>
  <c r="H86" i="19"/>
  <c r="X85" i="19"/>
  <c r="H88" i="19"/>
  <c r="N88" i="19"/>
  <c r="D92" i="19"/>
  <c r="J92" i="19"/>
  <c r="J68" i="19"/>
  <c r="V84" i="19"/>
  <c r="J86" i="19"/>
  <c r="T93" i="19"/>
  <c r="J85" i="19"/>
  <c r="J93" i="19"/>
  <c r="X17" i="19"/>
  <c r="H10" i="19"/>
  <c r="X14" i="19"/>
  <c r="H11" i="19"/>
  <c r="H16" i="19"/>
  <c r="D34" i="19"/>
  <c r="J34" i="19"/>
  <c r="T35" i="19"/>
  <c r="H36" i="19"/>
  <c r="F36" i="19"/>
  <c r="D38" i="19"/>
  <c r="J38" i="19"/>
  <c r="T39" i="19"/>
  <c r="H40" i="19"/>
  <c r="F40" i="19"/>
  <c r="D42" i="19"/>
  <c r="J42" i="19"/>
  <c r="T43" i="19"/>
  <c r="H44" i="19"/>
  <c r="F44" i="19"/>
  <c r="R10" i="19"/>
  <c r="R14" i="19"/>
  <c r="R18" i="19"/>
  <c r="D8" i="19"/>
  <c r="L11" i="19"/>
  <c r="T14" i="19"/>
  <c r="D16" i="19"/>
  <c r="L19" i="19"/>
  <c r="P60" i="19"/>
  <c r="P65" i="19"/>
  <c r="P67" i="19"/>
  <c r="R67" i="19"/>
  <c r="F94" i="19"/>
  <c r="V94" i="19"/>
  <c r="N83" i="19"/>
  <c r="H87" i="19"/>
  <c r="N63" i="19"/>
  <c r="J59" i="19"/>
  <c r="L69" i="19"/>
  <c r="P89" i="19"/>
  <c r="P85" i="19"/>
  <c r="N91" i="19"/>
  <c r="D91" i="19"/>
  <c r="F88" i="19"/>
  <c r="F92" i="19"/>
  <c r="R64" i="19"/>
  <c r="D84" i="19"/>
  <c r="P92" i="19"/>
  <c r="L89" i="19"/>
  <c r="R85" i="19"/>
  <c r="R93" i="19"/>
  <c r="H13" i="19"/>
  <c r="H9" i="19"/>
  <c r="X16" i="19"/>
  <c r="H15" i="19"/>
  <c r="L33" i="19"/>
  <c r="V33" i="19"/>
  <c r="L35" i="19"/>
  <c r="V35" i="19"/>
  <c r="L37" i="19"/>
  <c r="V37" i="19"/>
  <c r="L39" i="19"/>
  <c r="V39" i="19"/>
  <c r="L41" i="19"/>
  <c r="V41" i="19"/>
  <c r="L43" i="19"/>
  <c r="V43" i="19"/>
  <c r="V68" i="19"/>
  <c r="H58" i="19"/>
  <c r="J58" i="19"/>
  <c r="X40" i="19"/>
  <c r="N58" i="19"/>
  <c r="T63" i="19"/>
  <c r="J65" i="19"/>
  <c r="J91" i="19"/>
  <c r="V66" i="19"/>
  <c r="N86" i="19"/>
  <c r="F83" i="19"/>
  <c r="L83" i="19"/>
  <c r="L87" i="19"/>
  <c r="J60" i="19"/>
  <c r="R61" i="19"/>
  <c r="T68" i="19"/>
  <c r="L62" i="19"/>
  <c r="X69" i="19"/>
  <c r="H94" i="19"/>
  <c r="P90" i="19"/>
  <c r="X93" i="19"/>
  <c r="P91" i="19"/>
  <c r="H93" i="19"/>
  <c r="X89" i="19"/>
  <c r="F84" i="19"/>
  <c r="T89" i="19"/>
  <c r="D93" i="19"/>
  <c r="V62" i="19"/>
  <c r="P68" i="19"/>
  <c r="H90" i="19"/>
  <c r="P93" i="19"/>
  <c r="L88" i="19"/>
  <c r="L92" i="19"/>
  <c r="T84" i="19"/>
  <c r="L85" i="19"/>
  <c r="L93" i="19"/>
  <c r="H14" i="19"/>
  <c r="X18" i="19"/>
  <c r="D66" i="19"/>
  <c r="D69" i="19"/>
  <c r="N85" i="19"/>
  <c r="V83" i="19"/>
  <c r="F87" i="19"/>
  <c r="D87" i="19"/>
  <c r="N61" i="19"/>
  <c r="L65" i="19"/>
  <c r="J83" i="19"/>
  <c r="J87" i="19"/>
  <c r="H69" i="19"/>
  <c r="X94" i="19"/>
  <c r="H84" i="19"/>
  <c r="V91" i="19"/>
  <c r="D88" i="19"/>
  <c r="J88" i="19"/>
  <c r="N92" i="19"/>
  <c r="J64" i="19"/>
  <c r="L84" i="19"/>
  <c r="T85" i="19"/>
  <c r="D89" i="19"/>
  <c r="J94" i="19"/>
  <c r="J89" i="19"/>
  <c r="H12" i="19"/>
  <c r="P8" i="19"/>
  <c r="P12" i="19"/>
  <c r="P9" i="19"/>
  <c r="X12" i="19"/>
  <c r="T33" i="19"/>
  <c r="H34" i="19"/>
  <c r="F34" i="19"/>
  <c r="D36" i="19"/>
  <c r="J36" i="19"/>
  <c r="T37" i="19"/>
  <c r="H38" i="19"/>
  <c r="F38" i="19"/>
  <c r="D40" i="19"/>
  <c r="J40" i="19"/>
  <c r="T41" i="19"/>
  <c r="H42" i="19"/>
  <c r="F42" i="19"/>
  <c r="D44" i="19"/>
  <c r="J44" i="19"/>
  <c r="R65" i="19"/>
  <c r="J11" i="19"/>
  <c r="J15" i="19"/>
  <c r="J19" i="19"/>
  <c r="T10" i="19"/>
  <c r="D12" i="19"/>
  <c r="L15" i="19"/>
  <c r="T18" i="19"/>
  <c r="D64" i="19"/>
  <c r="P63" i="19"/>
  <c r="T65" i="19"/>
  <c r="R66" i="19"/>
  <c r="R69" i="19"/>
  <c r="F90" i="19"/>
  <c r="N89" i="19"/>
  <c r="X83" i="19"/>
  <c r="X61" i="19"/>
  <c r="D68" i="19"/>
  <c r="F62" i="19"/>
  <c r="P94" i="19"/>
  <c r="X90" i="19"/>
  <c r="H89" i="19"/>
  <c r="X91" i="19"/>
  <c r="H92" i="19"/>
  <c r="X88" i="19"/>
  <c r="X92" i="19"/>
  <c r="R68" i="19"/>
  <c r="N84" i="19"/>
  <c r="R86" i="19"/>
  <c r="R94" i="19"/>
  <c r="R89" i="19"/>
  <c r="X10" i="19"/>
  <c r="P18" i="19"/>
  <c r="X11" i="19"/>
  <c r="P13" i="19"/>
  <c r="P19" i="19"/>
  <c r="R33" i="19"/>
  <c r="P33" i="19"/>
  <c r="R35" i="19"/>
  <c r="P35" i="19"/>
  <c r="R37" i="19"/>
  <c r="P37" i="19"/>
  <c r="R39" i="19"/>
  <c r="P39" i="19"/>
  <c r="R41" i="19"/>
  <c r="P41" i="19"/>
  <c r="R43" i="19"/>
  <c r="P43" i="19"/>
  <c r="V65" i="19"/>
  <c r="D58" i="19"/>
  <c r="F58" i="19"/>
  <c r="X36" i="19"/>
  <c r="X44" i="19"/>
  <c r="J62" i="19"/>
  <c r="H65" i="19"/>
  <c r="J66" i="19"/>
  <c r="T67" i="19"/>
  <c r="F93" i="19"/>
  <c r="V90" i="19"/>
  <c r="P83" i="19"/>
  <c r="V87" i="19"/>
  <c r="D59" i="19"/>
  <c r="P61" i="19"/>
  <c r="H67" i="19"/>
  <c r="R59" i="19"/>
  <c r="X64" i="19"/>
  <c r="V69" i="19"/>
  <c r="H85" i="19"/>
  <c r="X86" i="19"/>
  <c r="F91" i="19"/>
  <c r="L91" i="19"/>
  <c r="T88" i="19"/>
  <c r="T92" i="19"/>
  <c r="D85" i="19"/>
  <c r="J90" i="19"/>
  <c r="P8" i="11"/>
  <c r="P10" i="11"/>
  <c r="P12" i="11"/>
  <c r="H15" i="11"/>
  <c r="H17" i="11"/>
  <c r="J10" i="11"/>
  <c r="J12" i="11"/>
  <c r="R15" i="11"/>
  <c r="J18" i="11"/>
  <c r="J19" i="11"/>
  <c r="F38" i="11"/>
  <c r="N36" i="11"/>
  <c r="V41" i="11"/>
  <c r="L8" i="11"/>
  <c r="L10" i="11"/>
  <c r="L14" i="11"/>
  <c r="L18" i="11"/>
  <c r="H41" i="11"/>
  <c r="P43" i="11"/>
  <c r="P41" i="11"/>
  <c r="X36" i="11"/>
  <c r="X35" i="11"/>
  <c r="X37" i="11"/>
  <c r="F33" i="11"/>
  <c r="N34" i="11"/>
  <c r="F35" i="11"/>
  <c r="J65" i="11"/>
  <c r="R66" i="11"/>
  <c r="R63" i="11"/>
  <c r="V60" i="11"/>
  <c r="F60" i="11"/>
  <c r="D60" i="11"/>
  <c r="J60" i="11"/>
  <c r="J63" i="11"/>
  <c r="X59" i="11"/>
  <c r="H59" i="11"/>
  <c r="J59" i="11"/>
  <c r="D59" i="11"/>
  <c r="H60" i="11"/>
  <c r="J68" i="11"/>
  <c r="L61" i="11"/>
  <c r="V61" i="11"/>
  <c r="P61" i="11"/>
  <c r="X61" i="11"/>
  <c r="X19" i="11"/>
  <c r="X9" i="11"/>
  <c r="X13" i="11"/>
  <c r="X15" i="11"/>
  <c r="X17" i="11"/>
  <c r="H19" i="11"/>
  <c r="R11" i="11"/>
  <c r="R13" i="11"/>
  <c r="R17" i="11"/>
  <c r="F41" i="11"/>
  <c r="N42" i="11"/>
  <c r="V38" i="11"/>
  <c r="T11" i="11"/>
  <c r="T13" i="11"/>
  <c r="T15" i="11"/>
  <c r="D17" i="11"/>
  <c r="D19" i="11"/>
  <c r="P42" i="11"/>
  <c r="V35" i="11"/>
  <c r="H11" i="11"/>
  <c r="P14" i="11"/>
  <c r="P18" i="11"/>
  <c r="J8" i="11"/>
  <c r="R9" i="11"/>
  <c r="J14" i="11"/>
  <c r="F43" i="11"/>
  <c r="N44" i="11"/>
  <c r="N37" i="11"/>
  <c r="V43" i="11"/>
  <c r="T9" i="11"/>
  <c r="D11" i="11"/>
  <c r="D13" i="11"/>
  <c r="L16" i="11"/>
  <c r="T19" i="11"/>
  <c r="H42" i="11"/>
  <c r="H33" i="11"/>
  <c r="P34" i="11"/>
  <c r="X44" i="11"/>
  <c r="X42" i="11"/>
  <c r="H9" i="11"/>
  <c r="X11" i="11"/>
  <c r="H13" i="11"/>
  <c r="P16" i="11"/>
  <c r="V34" i="11"/>
  <c r="J16" i="11"/>
  <c r="F44" i="11"/>
  <c r="N39" i="11"/>
  <c r="V40" i="11"/>
  <c r="D9" i="11"/>
  <c r="L12" i="11"/>
  <c r="D15" i="11"/>
  <c r="T17" i="11"/>
  <c r="H43" i="11"/>
  <c r="P84" i="11"/>
  <c r="T84" i="11"/>
  <c r="N84" i="11"/>
  <c r="T69" i="11"/>
  <c r="N64" i="11"/>
  <c r="L64" i="11"/>
  <c r="L67" i="11"/>
  <c r="P68" i="11"/>
  <c r="P69" i="11"/>
  <c r="D84" i="11"/>
  <c r="L86" i="11"/>
  <c r="V86" i="11"/>
  <c r="P86" i="11"/>
  <c r="T66" i="11"/>
  <c r="V67" i="11"/>
  <c r="F67" i="11"/>
  <c r="H67" i="11"/>
  <c r="J88" i="11"/>
  <c r="J90" i="11"/>
  <c r="F84" i="11"/>
  <c r="N85" i="11"/>
  <c r="P85" i="11"/>
  <c r="R85" i="11"/>
  <c r="F86" i="11"/>
  <c r="X58" i="11"/>
  <c r="P62" i="11"/>
  <c r="X63" i="11"/>
  <c r="H63" i="11"/>
  <c r="V63" i="11"/>
  <c r="H64" i="11"/>
  <c r="T65" i="11"/>
  <c r="D65" i="11"/>
  <c r="X65" i="11"/>
  <c r="D67" i="11"/>
  <c r="L69" i="11"/>
  <c r="D94" i="11"/>
  <c r="D83" i="11"/>
  <c r="L94" i="11"/>
  <c r="T93" i="11"/>
  <c r="T90" i="11"/>
  <c r="L83" i="11"/>
  <c r="H85" i="11"/>
  <c r="X86" i="11"/>
  <c r="D87" i="11"/>
  <c r="D90" i="11"/>
  <c r="J33" i="11"/>
  <c r="J34" i="11"/>
  <c r="J35" i="11"/>
  <c r="J36" i="11"/>
  <c r="J37" i="11"/>
  <c r="J38" i="11"/>
  <c r="J39" i="11"/>
  <c r="J40" i="11"/>
  <c r="J41" i="11"/>
  <c r="J42" i="11"/>
  <c r="J43" i="11"/>
  <c r="J44" i="11"/>
  <c r="J58" i="11"/>
  <c r="J62" i="11"/>
  <c r="X66" i="11"/>
  <c r="H66" i="11"/>
  <c r="V66" i="11"/>
  <c r="T68" i="11"/>
  <c r="D68" i="11"/>
  <c r="X68" i="11"/>
  <c r="X92" i="11"/>
  <c r="X83" i="11"/>
  <c r="X88" i="11"/>
  <c r="H88" i="11"/>
  <c r="V88" i="11"/>
  <c r="H89" i="11"/>
  <c r="P92" i="11"/>
  <c r="X89" i="11"/>
  <c r="F89" i="11"/>
  <c r="X87" i="11"/>
  <c r="R89" i="11"/>
  <c r="P91" i="11"/>
  <c r="J69" i="11"/>
  <c r="J83" i="11"/>
  <c r="J87" i="11"/>
  <c r="X90" i="11"/>
  <c r="H90" i="11"/>
  <c r="N90" i="11"/>
  <c r="R90" i="11"/>
  <c r="H91" i="11"/>
  <c r="N92" i="11"/>
  <c r="J94" i="11"/>
  <c r="X94" i="11"/>
  <c r="H94" i="11"/>
  <c r="N94" i="11"/>
  <c r="R94" i="11"/>
  <c r="V91" i="11"/>
  <c r="F91" i="11"/>
  <c r="L91" i="11"/>
  <c r="R91" i="11"/>
  <c r="R92" i="11"/>
  <c r="H93" i="11"/>
  <c r="X93" i="11"/>
  <c r="L92" i="11"/>
  <c r="J93" i="11"/>
  <c r="H8" i="11"/>
  <c r="X8" i="11"/>
  <c r="P9" i="11"/>
  <c r="H10" i="11"/>
  <c r="X10" i="11"/>
  <c r="P11" i="11"/>
  <c r="H12" i="11"/>
  <c r="X12" i="11"/>
  <c r="P13" i="11"/>
  <c r="H14" i="11"/>
  <c r="X14" i="11"/>
  <c r="P15" i="11"/>
  <c r="H16" i="11"/>
  <c r="X16" i="11"/>
  <c r="P17" i="11"/>
  <c r="H18" i="11"/>
  <c r="X18" i="11"/>
  <c r="P19" i="11"/>
  <c r="F36" i="11"/>
  <c r="R8" i="11"/>
  <c r="J9" i="11"/>
  <c r="R10" i="11"/>
  <c r="J11" i="11"/>
  <c r="R12" i="11"/>
  <c r="J13" i="11"/>
  <c r="R14" i="11"/>
  <c r="J15" i="11"/>
  <c r="R16" i="11"/>
  <c r="J17" i="11"/>
  <c r="R18" i="11"/>
  <c r="V19" i="11"/>
  <c r="R19" i="11"/>
  <c r="F39" i="11"/>
  <c r="F42" i="11"/>
  <c r="F34" i="11"/>
  <c r="F40" i="11"/>
  <c r="N40" i="11"/>
  <c r="N43" i="11"/>
  <c r="N35" i="11"/>
  <c r="N41" i="11"/>
  <c r="V44" i="11"/>
  <c r="V37" i="11"/>
  <c r="V36" i="11"/>
  <c r="V42" i="11"/>
  <c r="D8" i="11"/>
  <c r="T8" i="11"/>
  <c r="L9" i="11"/>
  <c r="D10" i="11"/>
  <c r="T10" i="11"/>
  <c r="L11" i="11"/>
  <c r="D12" i="11"/>
  <c r="T12" i="11"/>
  <c r="L13" i="11"/>
  <c r="D14" i="11"/>
  <c r="T14" i="11"/>
  <c r="L15" i="11"/>
  <c r="D16" i="11"/>
  <c r="T16" i="11"/>
  <c r="L17" i="11"/>
  <c r="D18" i="11"/>
  <c r="T18" i="11"/>
  <c r="L19" i="11"/>
  <c r="H44" i="11"/>
  <c r="H38" i="11"/>
  <c r="H37" i="11"/>
  <c r="H40" i="11"/>
  <c r="H39" i="11"/>
  <c r="P39" i="11"/>
  <c r="P38" i="11"/>
  <c r="P44" i="11"/>
  <c r="P40" i="11"/>
  <c r="X40" i="11"/>
  <c r="X39" i="11"/>
  <c r="X43" i="11"/>
  <c r="X41" i="11"/>
  <c r="P37" i="11"/>
  <c r="N38" i="11"/>
  <c r="J66" i="11"/>
  <c r="R68" i="11"/>
  <c r="R65" i="11"/>
  <c r="R59" i="11"/>
  <c r="N60" i="11"/>
  <c r="P60" i="11"/>
  <c r="T60" i="11"/>
  <c r="X60" i="11"/>
  <c r="J64" i="11"/>
  <c r="P59" i="11"/>
  <c r="T59" i="11"/>
  <c r="N59" i="11"/>
  <c r="V59" i="11"/>
  <c r="F59" i="11"/>
  <c r="L60" i="11"/>
  <c r="R61" i="11"/>
  <c r="L59" i="11"/>
  <c r="R60" i="11"/>
  <c r="T61" i="11"/>
  <c r="D61" i="11"/>
  <c r="J61" i="11"/>
  <c r="F61" i="11"/>
  <c r="J67" i="11"/>
  <c r="X84" i="11"/>
  <c r="H84" i="11"/>
  <c r="J84" i="11"/>
  <c r="T58" i="11"/>
  <c r="L62" i="11"/>
  <c r="V64" i="11"/>
  <c r="F64" i="11"/>
  <c r="X64" i="11"/>
  <c r="D66" i="11"/>
  <c r="D69" i="11"/>
  <c r="R84" i="11"/>
  <c r="L85" i="11"/>
  <c r="T86" i="11"/>
  <c r="D86" i="11"/>
  <c r="J86" i="11"/>
  <c r="N67" i="11"/>
  <c r="R67" i="11"/>
  <c r="P67" i="11"/>
  <c r="J91" i="11"/>
  <c r="R88" i="11"/>
  <c r="V84" i="11"/>
  <c r="V85" i="11"/>
  <c r="F85" i="11"/>
  <c r="D85" i="11"/>
  <c r="R86" i="11"/>
  <c r="H69" i="11"/>
  <c r="D58" i="11"/>
  <c r="P63" i="11"/>
  <c r="L63" i="11"/>
  <c r="R64" i="11"/>
  <c r="L65" i="11"/>
  <c r="N65" i="11"/>
  <c r="T67" i="11"/>
  <c r="H68" i="11"/>
  <c r="X69" i="11"/>
  <c r="D93" i="11"/>
  <c r="L90" i="11"/>
  <c r="T94" i="11"/>
  <c r="T88" i="11"/>
  <c r="L84" i="11"/>
  <c r="T85" i="11"/>
  <c r="H86" i="11"/>
  <c r="D88" i="11"/>
  <c r="L93" i="11"/>
  <c r="R33" i="11"/>
  <c r="R34" i="11"/>
  <c r="R35" i="11"/>
  <c r="R36" i="11"/>
  <c r="R37" i="11"/>
  <c r="R38" i="11"/>
  <c r="R39" i="11"/>
  <c r="R40" i="11"/>
  <c r="R41" i="11"/>
  <c r="R42" i="11"/>
  <c r="R43" i="11"/>
  <c r="R44" i="11"/>
  <c r="R58" i="11"/>
  <c r="R62" i="11"/>
  <c r="P66" i="11"/>
  <c r="L66" i="11"/>
  <c r="L68" i="11"/>
  <c r="N68" i="11"/>
  <c r="H92" i="11"/>
  <c r="P87" i="11"/>
  <c r="P88" i="11"/>
  <c r="L88" i="11"/>
  <c r="T89" i="11"/>
  <c r="P89" i="11"/>
  <c r="N89" i="11"/>
  <c r="L89" i="11"/>
  <c r="D89" i="11"/>
  <c r="R69" i="11"/>
  <c r="R83" i="11"/>
  <c r="R87" i="11"/>
  <c r="P90" i="11"/>
  <c r="V90" i="11"/>
  <c r="F90" i="11"/>
  <c r="X91" i="11"/>
  <c r="P94" i="11"/>
  <c r="V94" i="11"/>
  <c r="F94" i="11"/>
  <c r="N91" i="11"/>
  <c r="T91" i="11"/>
  <c r="D91" i="11"/>
  <c r="N93" i="11"/>
  <c r="J92" i="11"/>
  <c r="P93" i="11"/>
  <c r="D92" i="11"/>
  <c r="T92" i="11"/>
  <c r="R93" i="11"/>
  <c r="Z61" i="19" l="1"/>
  <c r="T20" i="11"/>
  <c r="Z38" i="11"/>
  <c r="Z90" i="19"/>
  <c r="J95" i="19"/>
  <c r="T20" i="19"/>
  <c r="Z41" i="19"/>
  <c r="R45" i="11"/>
  <c r="N70" i="11"/>
  <c r="H20" i="11"/>
  <c r="Z43" i="11"/>
  <c r="L20" i="11"/>
  <c r="R20" i="19"/>
  <c r="H95" i="19"/>
  <c r="Z37" i="19"/>
  <c r="J45" i="19"/>
  <c r="F95" i="11"/>
  <c r="P20" i="11"/>
  <c r="Z68" i="19"/>
  <c r="Z44" i="19"/>
  <c r="P20" i="19"/>
  <c r="V95" i="19"/>
  <c r="Z10" i="19"/>
  <c r="Z17" i="19"/>
  <c r="R95" i="19"/>
  <c r="X20" i="19"/>
  <c r="N70" i="19"/>
  <c r="L45" i="19"/>
  <c r="Z16" i="19"/>
  <c r="Z38" i="19"/>
  <c r="D95" i="19"/>
  <c r="Z43" i="19"/>
  <c r="H45" i="19"/>
  <c r="V70" i="19"/>
  <c r="Z15" i="19"/>
  <c r="Z60" i="19"/>
  <c r="Z59" i="19"/>
  <c r="D70" i="19"/>
  <c r="X95" i="19"/>
  <c r="Z40" i="19"/>
  <c r="Z89" i="19"/>
  <c r="Z69" i="19"/>
  <c r="Z9" i="19"/>
  <c r="Z19" i="19"/>
  <c r="Z93" i="19"/>
  <c r="J70" i="19"/>
  <c r="Z84" i="19"/>
  <c r="Z34" i="19"/>
  <c r="Z62" i="19"/>
  <c r="Z39" i="19"/>
  <c r="Z13" i="19"/>
  <c r="R70" i="19"/>
  <c r="X70" i="19"/>
  <c r="Z65" i="19"/>
  <c r="P95" i="19"/>
  <c r="P45" i="19"/>
  <c r="Z64" i="19"/>
  <c r="Z88" i="19"/>
  <c r="Z66" i="19"/>
  <c r="D45" i="19"/>
  <c r="P70" i="19"/>
  <c r="Z11" i="19"/>
  <c r="L95" i="19"/>
  <c r="H70" i="19"/>
  <c r="Z91" i="19"/>
  <c r="D20" i="19"/>
  <c r="Z92" i="19"/>
  <c r="Z14" i="19"/>
  <c r="L20" i="19"/>
  <c r="Z67" i="19"/>
  <c r="Z94" i="19"/>
  <c r="F70" i="19"/>
  <c r="R45" i="19"/>
  <c r="Z12" i="19"/>
  <c r="T45" i="19"/>
  <c r="Z87" i="19"/>
  <c r="Z18" i="19"/>
  <c r="H20" i="19"/>
  <c r="L70" i="19"/>
  <c r="T70" i="19"/>
  <c r="F95" i="19"/>
  <c r="V45" i="19"/>
  <c r="N95" i="19"/>
  <c r="Z42" i="19"/>
  <c r="X45" i="19"/>
  <c r="F45" i="19"/>
  <c r="J20" i="19"/>
  <c r="Z63" i="19"/>
  <c r="T95" i="19"/>
  <c r="Z83" i="19"/>
  <c r="Y95" i="19"/>
  <c r="Z58" i="19"/>
  <c r="Y70" i="19"/>
  <c r="Z33" i="19"/>
  <c r="Y45" i="19"/>
  <c r="Z8" i="19"/>
  <c r="Y20" i="19"/>
  <c r="H95" i="11"/>
  <c r="Z89" i="11"/>
  <c r="Z69" i="11"/>
  <c r="Z16" i="11"/>
  <c r="Z12" i="11"/>
  <c r="Z41" i="11"/>
  <c r="Z67" i="11"/>
  <c r="J95" i="11"/>
  <c r="T70" i="11"/>
  <c r="R20" i="11"/>
  <c r="Z40" i="11"/>
  <c r="X95" i="11"/>
  <c r="X70" i="11"/>
  <c r="F45" i="11"/>
  <c r="N45" i="11"/>
  <c r="J45" i="11"/>
  <c r="F70" i="11"/>
  <c r="Z62" i="11"/>
  <c r="Z39" i="11"/>
  <c r="P95" i="11"/>
  <c r="Z92" i="11"/>
  <c r="Z68" i="11"/>
  <c r="Z19" i="11"/>
  <c r="Z15" i="11"/>
  <c r="Z11" i="11"/>
  <c r="D20" i="11"/>
  <c r="T95" i="11"/>
  <c r="Z61" i="11"/>
  <c r="H70" i="11"/>
  <c r="X45" i="11"/>
  <c r="J70" i="11"/>
  <c r="Z84" i="11"/>
  <c r="Z64" i="11"/>
  <c r="Z93" i="11"/>
  <c r="Z87" i="11"/>
  <c r="Z34" i="11"/>
  <c r="Z63" i="11"/>
  <c r="Z91" i="11"/>
  <c r="Z65" i="11"/>
  <c r="Z18" i="11"/>
  <c r="Z14" i="11"/>
  <c r="Z10" i="11"/>
  <c r="J20" i="11"/>
  <c r="R70" i="11"/>
  <c r="D70" i="11"/>
  <c r="Z37" i="11"/>
  <c r="D95" i="11"/>
  <c r="Z59" i="11"/>
  <c r="Z42" i="11"/>
  <c r="V20" i="11"/>
  <c r="Z90" i="11"/>
  <c r="Z66" i="11"/>
  <c r="L70" i="11"/>
  <c r="V70" i="11"/>
  <c r="V45" i="11"/>
  <c r="V95" i="11"/>
  <c r="P70" i="11"/>
  <c r="R95" i="11"/>
  <c r="Z17" i="11"/>
  <c r="Z13" i="11"/>
  <c r="Z9" i="11"/>
  <c r="X20" i="11"/>
  <c r="Z88" i="11"/>
  <c r="Z94" i="11"/>
  <c r="H45" i="11"/>
  <c r="P45" i="11"/>
  <c r="Z44" i="11"/>
  <c r="L95" i="11"/>
  <c r="Z60" i="11"/>
  <c r="N95" i="11"/>
  <c r="Y70" i="11"/>
  <c r="Z58" i="11"/>
  <c r="Z83" i="11"/>
  <c r="Y95" i="11"/>
  <c r="Y45" i="11"/>
  <c r="Z33" i="11"/>
  <c r="Z8" i="11"/>
  <c r="Y20" i="11"/>
  <c r="B83" i="8"/>
  <c r="B59" i="8"/>
  <c r="B58" i="8"/>
  <c r="B84" i="8"/>
  <c r="B33" i="8"/>
  <c r="B8" i="8"/>
  <c r="Z20" i="19" l="1"/>
  <c r="Z70" i="19"/>
  <c r="Z20" i="11"/>
  <c r="Z45" i="19"/>
  <c r="Z95" i="19"/>
  <c r="Z95" i="11"/>
  <c r="Z45" i="11"/>
  <c r="Z70" i="11"/>
  <c r="B94" i="8" l="1"/>
  <c r="B93" i="8"/>
  <c r="B92" i="8"/>
  <c r="B91" i="8"/>
  <c r="B90" i="8"/>
  <c r="B89" i="8"/>
  <c r="B88" i="8"/>
  <c r="B87" i="8"/>
  <c r="B86" i="8"/>
  <c r="B85" i="8"/>
  <c r="B69" i="8"/>
  <c r="B68" i="8"/>
  <c r="B67" i="8"/>
  <c r="B66" i="8"/>
  <c r="B65" i="8"/>
  <c r="B64" i="8"/>
  <c r="B63" i="8"/>
  <c r="B62" i="8"/>
  <c r="B61" i="8"/>
  <c r="B60" i="8"/>
  <c r="B44" i="8"/>
  <c r="B43" i="8"/>
  <c r="B42" i="8"/>
  <c r="B41" i="8"/>
  <c r="B40" i="8"/>
  <c r="B39" i="8"/>
  <c r="B38" i="8"/>
  <c r="B37" i="8"/>
  <c r="B36" i="8"/>
  <c r="B35" i="8"/>
  <c r="B34" i="8"/>
  <c r="B19" i="8"/>
  <c r="B18" i="8"/>
  <c r="B17" i="8"/>
  <c r="B16" i="8"/>
  <c r="B15" i="8"/>
  <c r="B14" i="8"/>
  <c r="B13" i="8"/>
  <c r="B12" i="8"/>
  <c r="B11" i="8"/>
  <c r="B10" i="8"/>
  <c r="B9" i="8"/>
  <c r="B81" i="8"/>
  <c r="B56" i="8"/>
  <c r="B31" i="8"/>
  <c r="B6" i="8"/>
  <c r="W11" i="8" l="1"/>
  <c r="O11" i="8"/>
  <c r="G11" i="8"/>
  <c r="Q11" i="8"/>
  <c r="I11" i="8"/>
  <c r="S11" i="8"/>
  <c r="C11" i="8"/>
  <c r="M11" i="8"/>
  <c r="K11" i="8"/>
  <c r="U11" i="8"/>
  <c r="E11" i="8"/>
  <c r="W8" i="8"/>
  <c r="O8" i="8"/>
  <c r="G8" i="8"/>
  <c r="Q8" i="8"/>
  <c r="I8" i="8"/>
  <c r="S8" i="8"/>
  <c r="C8" i="8"/>
  <c r="M8" i="8"/>
  <c r="K8" i="8"/>
  <c r="U8" i="8"/>
  <c r="E8" i="8"/>
  <c r="W10" i="8"/>
  <c r="O10" i="8"/>
  <c r="G10" i="8"/>
  <c r="Q10" i="8"/>
  <c r="I10" i="8"/>
  <c r="S10" i="8"/>
  <c r="C10" i="8"/>
  <c r="K10" i="8"/>
  <c r="M10" i="8"/>
  <c r="U10" i="8"/>
  <c r="W12" i="8"/>
  <c r="O12" i="8"/>
  <c r="G12" i="8"/>
  <c r="Q12" i="8"/>
  <c r="I12" i="8"/>
  <c r="S12" i="8"/>
  <c r="C12" i="8"/>
  <c r="K12" i="8"/>
  <c r="M12" i="8"/>
  <c r="U12" i="8"/>
  <c r="E12" i="8"/>
  <c r="W14" i="8"/>
  <c r="O14" i="8"/>
  <c r="G14" i="8"/>
  <c r="Q14" i="8"/>
  <c r="I14" i="8"/>
  <c r="S14" i="8"/>
  <c r="C14" i="8"/>
  <c r="M14" i="8"/>
  <c r="K14" i="8"/>
  <c r="U14" i="8"/>
  <c r="E14" i="8"/>
  <c r="W16" i="8"/>
  <c r="O16" i="8"/>
  <c r="G16" i="8"/>
  <c r="Q16" i="8"/>
  <c r="I16" i="8"/>
  <c r="S16" i="8"/>
  <c r="C16" i="8"/>
  <c r="M16" i="8"/>
  <c r="K16" i="8"/>
  <c r="U16" i="8"/>
  <c r="E16" i="8"/>
  <c r="W18" i="8"/>
  <c r="O18" i="8"/>
  <c r="G18" i="8"/>
  <c r="Q18" i="8"/>
  <c r="I18" i="8"/>
  <c r="S18" i="8"/>
  <c r="C18" i="8"/>
  <c r="M18" i="8"/>
  <c r="K18" i="8"/>
  <c r="U18" i="8"/>
  <c r="E18" i="8"/>
  <c r="S58" i="8"/>
  <c r="K58" i="8"/>
  <c r="C58" i="8"/>
  <c r="U58" i="8"/>
  <c r="I58" i="8"/>
  <c r="Q58" i="8"/>
  <c r="G58" i="8"/>
  <c r="W58" i="8"/>
  <c r="M58" i="8"/>
  <c r="E58" i="8"/>
  <c r="O58" i="8"/>
  <c r="W84" i="8"/>
  <c r="O84" i="8"/>
  <c r="G84" i="8"/>
  <c r="U84" i="8"/>
  <c r="K84" i="8"/>
  <c r="S84" i="8"/>
  <c r="I84" i="8"/>
  <c r="Q84" i="8"/>
  <c r="M84" i="8"/>
  <c r="C84" i="8"/>
  <c r="E84" i="8"/>
  <c r="W9" i="8"/>
  <c r="O9" i="8"/>
  <c r="G9" i="8"/>
  <c r="Q9" i="8"/>
  <c r="I9" i="8"/>
  <c r="S9" i="8"/>
  <c r="C9" i="8"/>
  <c r="M9" i="8"/>
  <c r="K9" i="8"/>
  <c r="U9" i="8"/>
  <c r="E9" i="8"/>
  <c r="W13" i="8"/>
  <c r="O13" i="8"/>
  <c r="G13" i="8"/>
  <c r="Q13" i="8"/>
  <c r="I13" i="8"/>
  <c r="S13" i="8"/>
  <c r="C13" i="8"/>
  <c r="K13" i="8"/>
  <c r="M13" i="8"/>
  <c r="U13" i="8"/>
  <c r="E13" i="8"/>
  <c r="W15" i="8"/>
  <c r="O15" i="8"/>
  <c r="G15" i="8"/>
  <c r="Q15" i="8"/>
  <c r="I15" i="8"/>
  <c r="S15" i="8"/>
  <c r="C15" i="8"/>
  <c r="K15" i="8"/>
  <c r="M15" i="8"/>
  <c r="U15" i="8"/>
  <c r="E15" i="8"/>
  <c r="W17" i="8"/>
  <c r="O17" i="8"/>
  <c r="G17" i="8"/>
  <c r="Q17" i="8"/>
  <c r="I17" i="8"/>
  <c r="S17" i="8"/>
  <c r="C17" i="8"/>
  <c r="K17" i="8"/>
  <c r="M17" i="8"/>
  <c r="U17" i="8"/>
  <c r="E17" i="8"/>
  <c r="W19" i="8"/>
  <c r="O19" i="8"/>
  <c r="G19" i="8"/>
  <c r="Q19" i="8"/>
  <c r="I19" i="8"/>
  <c r="S19" i="8"/>
  <c r="C19" i="8"/>
  <c r="K19" i="8"/>
  <c r="M19" i="8"/>
  <c r="U19" i="8"/>
  <c r="E19" i="8"/>
  <c r="W33" i="8"/>
  <c r="O33" i="8"/>
  <c r="G33" i="8"/>
  <c r="S33" i="8"/>
  <c r="I33" i="8"/>
  <c r="Q33" i="8"/>
  <c r="E33" i="8"/>
  <c r="U33" i="8"/>
  <c r="K33" i="8"/>
  <c r="C33" i="8"/>
  <c r="M33" i="8"/>
  <c r="Q59" i="8"/>
  <c r="I59" i="8"/>
  <c r="W59" i="8"/>
  <c r="O59" i="8"/>
  <c r="G59" i="8"/>
  <c r="S59" i="8"/>
  <c r="C59" i="8"/>
  <c r="M59" i="8"/>
  <c r="U59" i="8"/>
  <c r="E59" i="8"/>
  <c r="K59" i="8"/>
  <c r="G83" i="8"/>
  <c r="W83" i="8"/>
  <c r="U83" i="8"/>
  <c r="C83" i="8"/>
  <c r="W93" i="8"/>
  <c r="W66" i="8"/>
  <c r="W35" i="8"/>
  <c r="W41" i="8"/>
  <c r="W86" i="8"/>
  <c r="W90" i="8"/>
  <c r="W94" i="8"/>
  <c r="W61" i="8"/>
  <c r="W67" i="8"/>
  <c r="W34" i="8"/>
  <c r="W36" i="8"/>
  <c r="W38" i="8"/>
  <c r="W40" i="8"/>
  <c r="W42" i="8"/>
  <c r="W44" i="8"/>
  <c r="W87" i="8"/>
  <c r="W37" i="8"/>
  <c r="W39" i="8"/>
  <c r="W43" i="8"/>
  <c r="W88" i="8"/>
  <c r="W92" i="8"/>
  <c r="W63" i="8"/>
  <c r="W65" i="8"/>
  <c r="W69" i="8"/>
  <c r="W60" i="8"/>
  <c r="W62" i="8"/>
  <c r="W64" i="8"/>
  <c r="W68" i="8"/>
  <c r="K83" i="8" l="1"/>
  <c r="M83" i="8"/>
  <c r="W85" i="8"/>
  <c r="W89" i="8"/>
  <c r="S83" i="8"/>
  <c r="Y59" i="8"/>
  <c r="Y19" i="8"/>
  <c r="Y17" i="8"/>
  <c r="Y15" i="8"/>
  <c r="Y13" i="8"/>
  <c r="Y9" i="8"/>
  <c r="Y84" i="8"/>
  <c r="Y58" i="8"/>
  <c r="M20" i="8"/>
  <c r="Q20" i="8"/>
  <c r="Y33" i="8"/>
  <c r="Y8" i="8"/>
  <c r="C20" i="8"/>
  <c r="G20" i="8"/>
  <c r="Y11" i="8"/>
  <c r="Y18" i="8"/>
  <c r="Y16" i="8"/>
  <c r="Y14" i="8"/>
  <c r="Y12" i="8"/>
  <c r="U20" i="8"/>
  <c r="S20" i="8"/>
  <c r="O20" i="8"/>
  <c r="W45" i="8"/>
  <c r="W70" i="8"/>
  <c r="K20" i="8"/>
  <c r="I20" i="8"/>
  <c r="W20" i="8"/>
  <c r="W91" i="8"/>
  <c r="E83" i="8"/>
  <c r="I83" i="8"/>
  <c r="O83" i="8"/>
  <c r="Q83" i="8"/>
  <c r="E10" i="8"/>
  <c r="Y10" i="8" s="1"/>
  <c r="D58" i="8"/>
  <c r="J58" i="8"/>
  <c r="L8" i="8"/>
  <c r="H33" i="8"/>
  <c r="F58" i="8"/>
  <c r="D8" i="8"/>
  <c r="J8" i="8"/>
  <c r="J33" i="8"/>
  <c r="F33" i="8"/>
  <c r="H58" i="8"/>
  <c r="X33" i="8"/>
  <c r="D33" i="8"/>
  <c r="T83" i="8"/>
  <c r="N33" i="8"/>
  <c r="R8" i="8"/>
  <c r="P33" i="8"/>
  <c r="C90" i="8"/>
  <c r="C86" i="8"/>
  <c r="C64" i="8"/>
  <c r="C60" i="8"/>
  <c r="M42" i="8"/>
  <c r="S93" i="8"/>
  <c r="S91" i="8"/>
  <c r="S89" i="8"/>
  <c r="S87" i="8"/>
  <c r="S85" i="8"/>
  <c r="S69" i="8"/>
  <c r="S67" i="8"/>
  <c r="S65" i="8"/>
  <c r="S63" i="8"/>
  <c r="S61" i="8"/>
  <c r="S44" i="8"/>
  <c r="C42" i="8"/>
  <c r="M41" i="8"/>
  <c r="S37" i="8"/>
  <c r="U37" i="8"/>
  <c r="I42" i="8"/>
  <c r="K94" i="8"/>
  <c r="U94" i="8"/>
  <c r="O92" i="8"/>
  <c r="I92" i="8"/>
  <c r="I91" i="8"/>
  <c r="M91" i="8"/>
  <c r="M90" i="8"/>
  <c r="O88" i="8"/>
  <c r="I88" i="8"/>
  <c r="I87" i="8"/>
  <c r="M87" i="8"/>
  <c r="M86" i="8"/>
  <c r="E69" i="8"/>
  <c r="Q69" i="8"/>
  <c r="Q68" i="8"/>
  <c r="U68" i="8"/>
  <c r="U67" i="8"/>
  <c r="O66" i="8"/>
  <c r="E66" i="8"/>
  <c r="E65" i="8"/>
  <c r="Q65" i="8"/>
  <c r="Q64" i="8"/>
  <c r="U64" i="8"/>
  <c r="U63" i="8"/>
  <c r="O62" i="8"/>
  <c r="E62" i="8"/>
  <c r="E61" i="8"/>
  <c r="Q61" i="8"/>
  <c r="Q60" i="8"/>
  <c r="U60" i="8"/>
  <c r="I94" i="8"/>
  <c r="G92" i="8"/>
  <c r="G90" i="8"/>
  <c r="G88" i="8"/>
  <c r="G86" i="8"/>
  <c r="I44" i="8"/>
  <c r="U40" i="8"/>
  <c r="U38" i="8"/>
  <c r="M38" i="8"/>
  <c r="C35" i="8"/>
  <c r="M35" i="8"/>
  <c r="K43" i="8"/>
  <c r="M40" i="8"/>
  <c r="I35" i="8"/>
  <c r="G36" i="8"/>
  <c r="S39" i="8"/>
  <c r="O39" i="8"/>
  <c r="U39" i="8"/>
  <c r="K36" i="8"/>
  <c r="O94" i="8"/>
  <c r="K90" i="8"/>
  <c r="K86" i="8"/>
  <c r="K68" i="8"/>
  <c r="K64" i="8"/>
  <c r="K60" i="8"/>
  <c r="S34" i="8"/>
  <c r="G37" i="8"/>
  <c r="G41" i="8"/>
  <c r="S42" i="8"/>
  <c r="C93" i="8"/>
  <c r="C87" i="8"/>
  <c r="C85" i="8"/>
  <c r="C69" i="8"/>
  <c r="C65" i="8"/>
  <c r="C63" i="8"/>
  <c r="G44" i="8"/>
  <c r="S41" i="8"/>
  <c r="U41" i="8"/>
  <c r="I37" i="8"/>
  <c r="Q42" i="8"/>
  <c r="S94" i="8"/>
  <c r="O93" i="8"/>
  <c r="E93" i="8"/>
  <c r="E92" i="8"/>
  <c r="Q92" i="8"/>
  <c r="Q91" i="8"/>
  <c r="U91" i="8"/>
  <c r="U90" i="8"/>
  <c r="O89" i="8"/>
  <c r="E89" i="8"/>
  <c r="E88" i="8"/>
  <c r="Q88" i="8"/>
  <c r="Q87" i="8"/>
  <c r="U87" i="8"/>
  <c r="U86" i="8"/>
  <c r="O85" i="8"/>
  <c r="E85" i="8"/>
  <c r="M69" i="8"/>
  <c r="O67" i="8"/>
  <c r="I67" i="8"/>
  <c r="I66" i="8"/>
  <c r="M66" i="8"/>
  <c r="M65" i="8"/>
  <c r="O63" i="8"/>
  <c r="I63" i="8"/>
  <c r="I62" i="8"/>
  <c r="M62" i="8"/>
  <c r="M61" i="8"/>
  <c r="G68" i="8"/>
  <c r="G66" i="8"/>
  <c r="G64" i="8"/>
  <c r="G62" i="8"/>
  <c r="G60" i="8"/>
  <c r="Q44" i="8"/>
  <c r="K40" i="8"/>
  <c r="E38" i="8"/>
  <c r="U36" i="8"/>
  <c r="O35" i="8"/>
  <c r="U35" i="8"/>
  <c r="O34" i="8"/>
  <c r="I34" i="8"/>
  <c r="E43" i="8"/>
  <c r="E34" i="8"/>
  <c r="S36" i="8"/>
  <c r="G39" i="8"/>
  <c r="Q37" i="8"/>
  <c r="Q35" i="8"/>
  <c r="E44" i="8"/>
  <c r="K93" i="8"/>
  <c r="K89" i="8"/>
  <c r="K85" i="8"/>
  <c r="K67" i="8"/>
  <c r="K63" i="8"/>
  <c r="O41" i="8"/>
  <c r="E40" i="8"/>
  <c r="C41" i="8"/>
  <c r="K38" i="8"/>
  <c r="C91" i="8"/>
  <c r="C89" i="8"/>
  <c r="C67" i="8"/>
  <c r="C61" i="8"/>
  <c r="S92" i="8"/>
  <c r="S90" i="8"/>
  <c r="S88" i="8"/>
  <c r="S86" i="8"/>
  <c r="S68" i="8"/>
  <c r="S66" i="8"/>
  <c r="S64" i="8"/>
  <c r="S62" i="8"/>
  <c r="S60" i="8"/>
  <c r="I41" i="8"/>
  <c r="S40" i="8"/>
  <c r="E37" i="8"/>
  <c r="U42" i="8"/>
  <c r="G94" i="8"/>
  <c r="E94" i="8"/>
  <c r="I93" i="8"/>
  <c r="M93" i="8"/>
  <c r="M92" i="8"/>
  <c r="O90" i="8"/>
  <c r="I90" i="8"/>
  <c r="I89" i="8"/>
  <c r="M89" i="8"/>
  <c r="M88" i="8"/>
  <c r="O86" i="8"/>
  <c r="I86" i="8"/>
  <c r="I85" i="8"/>
  <c r="M85" i="8"/>
  <c r="U69" i="8"/>
  <c r="O68" i="8"/>
  <c r="E68" i="8"/>
  <c r="E67" i="8"/>
  <c r="Q67" i="8"/>
  <c r="Q66" i="8"/>
  <c r="U66" i="8"/>
  <c r="U65" i="8"/>
  <c r="O64" i="8"/>
  <c r="E64" i="8"/>
  <c r="E63" i="8"/>
  <c r="Q63" i="8"/>
  <c r="Q62" i="8"/>
  <c r="U62" i="8"/>
  <c r="U61" i="8"/>
  <c r="O60" i="8"/>
  <c r="E60" i="8"/>
  <c r="G93" i="8"/>
  <c r="G91" i="8"/>
  <c r="G89" i="8"/>
  <c r="G87" i="8"/>
  <c r="G85" i="8"/>
  <c r="U44" i="8"/>
  <c r="I40" i="8"/>
  <c r="I43" i="8"/>
  <c r="O38" i="8"/>
  <c r="I38" i="8"/>
  <c r="E36" i="8"/>
  <c r="U34" i="8"/>
  <c r="C34" i="8"/>
  <c r="Q34" i="8"/>
  <c r="G43" i="8"/>
  <c r="C43" i="8"/>
  <c r="M43" i="8"/>
  <c r="O36" i="8"/>
  <c r="I36" i="8"/>
  <c r="Q39" i="8"/>
  <c r="E39" i="8"/>
  <c r="K34" i="8"/>
  <c r="K92" i="8"/>
  <c r="K88" i="8"/>
  <c r="K66" i="8"/>
  <c r="K62" i="8"/>
  <c r="G42" i="8"/>
  <c r="O40" i="8"/>
  <c r="O37" i="8"/>
  <c r="G35" i="8"/>
  <c r="C44" i="8"/>
  <c r="K37" i="8"/>
  <c r="K41" i="8"/>
  <c r="C40" i="8"/>
  <c r="S35" i="8"/>
  <c r="C94" i="8"/>
  <c r="C92" i="8"/>
  <c r="C88" i="8"/>
  <c r="C68" i="8"/>
  <c r="C66" i="8"/>
  <c r="C62" i="8"/>
  <c r="E41" i="8"/>
  <c r="G40" i="8"/>
  <c r="M37" i="8"/>
  <c r="K42" i="8"/>
  <c r="Q94" i="8"/>
  <c r="M94" i="8"/>
  <c r="Q93" i="8"/>
  <c r="U93" i="8"/>
  <c r="U92" i="8"/>
  <c r="O91" i="8"/>
  <c r="E91" i="8"/>
  <c r="E90" i="8"/>
  <c r="Q90" i="8"/>
  <c r="Q89" i="8"/>
  <c r="U89" i="8"/>
  <c r="U88" i="8"/>
  <c r="O87" i="8"/>
  <c r="E87" i="8"/>
  <c r="E86" i="8"/>
  <c r="Q86" i="8"/>
  <c r="Q85" i="8"/>
  <c r="U85" i="8"/>
  <c r="O69" i="8"/>
  <c r="I69" i="8"/>
  <c r="I68" i="8"/>
  <c r="M68" i="8"/>
  <c r="M67" i="8"/>
  <c r="O65" i="8"/>
  <c r="I65" i="8"/>
  <c r="I64" i="8"/>
  <c r="M64" i="8"/>
  <c r="M63" i="8"/>
  <c r="O61" i="8"/>
  <c r="I61" i="8"/>
  <c r="I60" i="8"/>
  <c r="M60" i="8"/>
  <c r="G69" i="8"/>
  <c r="G67" i="8"/>
  <c r="G65" i="8"/>
  <c r="G63" i="8"/>
  <c r="G61" i="8"/>
  <c r="K44" i="8"/>
  <c r="E42" i="8"/>
  <c r="Q40" i="8"/>
  <c r="I39" i="8"/>
  <c r="C38" i="8"/>
  <c r="Q38" i="8"/>
  <c r="K35" i="8"/>
  <c r="E35" i="8"/>
  <c r="G34" i="8"/>
  <c r="M34" i="8"/>
  <c r="Q43" i="8"/>
  <c r="O43" i="8"/>
  <c r="U43" i="8"/>
  <c r="C36" i="8"/>
  <c r="M36" i="8"/>
  <c r="Q36" i="8"/>
  <c r="C39" i="8"/>
  <c r="M39" i="8"/>
  <c r="Q41" i="8"/>
  <c r="G38" i="8"/>
  <c r="K91" i="8"/>
  <c r="K87" i="8"/>
  <c r="K69" i="8"/>
  <c r="K65" i="8"/>
  <c r="K61" i="8"/>
  <c r="O42" i="8"/>
  <c r="M44" i="8"/>
  <c r="S38" i="8"/>
  <c r="O44" i="8"/>
  <c r="C37" i="8"/>
  <c r="S43" i="8"/>
  <c r="K39" i="8"/>
  <c r="Y66" i="8" l="1"/>
  <c r="E70" i="8"/>
  <c r="U45" i="8"/>
  <c r="Y62" i="8"/>
  <c r="W95" i="8"/>
  <c r="M70" i="8"/>
  <c r="E20" i="8"/>
  <c r="O45" i="8"/>
  <c r="G45" i="8"/>
  <c r="U95" i="8"/>
  <c r="V95" i="8" s="1"/>
  <c r="Q45" i="8"/>
  <c r="O70" i="8"/>
  <c r="K70" i="8"/>
  <c r="U70" i="8"/>
  <c r="I70" i="8"/>
  <c r="G95" i="8"/>
  <c r="I45" i="8"/>
  <c r="K95" i="8"/>
  <c r="Y37" i="8"/>
  <c r="Y36" i="8"/>
  <c r="Z36" i="8" s="1"/>
  <c r="M45" i="8"/>
  <c r="K45" i="8"/>
  <c r="C45" i="8"/>
  <c r="M95" i="8"/>
  <c r="S70" i="8"/>
  <c r="E45" i="8"/>
  <c r="G70" i="8"/>
  <c r="C95" i="8"/>
  <c r="S45" i="8"/>
  <c r="Q70" i="8"/>
  <c r="S95" i="8"/>
  <c r="Y83" i="8"/>
  <c r="Y38" i="8"/>
  <c r="Y68" i="8"/>
  <c r="Y88" i="8"/>
  <c r="Y94" i="8"/>
  <c r="Y44" i="8"/>
  <c r="Y43" i="8"/>
  <c r="Y87" i="8"/>
  <c r="Y60" i="8"/>
  <c r="Y20" i="8"/>
  <c r="Y39" i="8"/>
  <c r="Y40" i="8"/>
  <c r="Y61" i="8"/>
  <c r="Y91" i="8"/>
  <c r="Y65" i="8"/>
  <c r="Y35" i="8"/>
  <c r="Z35" i="8" s="1"/>
  <c r="Y90" i="8"/>
  <c r="Q95" i="8"/>
  <c r="C70" i="8"/>
  <c r="Y92" i="8"/>
  <c r="Y34" i="8"/>
  <c r="Y41" i="8"/>
  <c r="Y85" i="8"/>
  <c r="Z85" i="8" s="1"/>
  <c r="Y93" i="8"/>
  <c r="Y64" i="8"/>
  <c r="O95" i="8"/>
  <c r="I95" i="8"/>
  <c r="Y67" i="8"/>
  <c r="Y89" i="8"/>
  <c r="Y63" i="8"/>
  <c r="Y69" i="8"/>
  <c r="Y42" i="8"/>
  <c r="Y86" i="8"/>
  <c r="Z86" i="8" s="1"/>
  <c r="E95" i="8"/>
  <c r="L84" i="8"/>
  <c r="H13" i="8"/>
  <c r="N17" i="8"/>
  <c r="V14" i="8"/>
  <c r="H10" i="8"/>
  <c r="T15" i="8"/>
  <c r="L12" i="8"/>
  <c r="F9" i="8"/>
  <c r="P11" i="8"/>
  <c r="P15" i="8"/>
  <c r="F13" i="8"/>
  <c r="J59" i="8"/>
  <c r="V18" i="8"/>
  <c r="L10" i="8"/>
  <c r="D13" i="8"/>
  <c r="F19" i="8"/>
  <c r="V9" i="8"/>
  <c r="R10" i="8"/>
  <c r="R14" i="8"/>
  <c r="N19" i="8"/>
  <c r="F17" i="8"/>
  <c r="D84" i="8"/>
  <c r="F8" i="8"/>
  <c r="X58" i="8"/>
  <c r="V33" i="8"/>
  <c r="F83" i="8"/>
  <c r="T58" i="8"/>
  <c r="H83" i="8"/>
  <c r="T8" i="8"/>
  <c r="H18" i="8"/>
  <c r="H11" i="8"/>
  <c r="N11" i="8"/>
  <c r="H17" i="8"/>
  <c r="V16" i="8"/>
  <c r="H59" i="8"/>
  <c r="N59" i="8"/>
  <c r="T10" i="8"/>
  <c r="D9" i="8"/>
  <c r="P9" i="8"/>
  <c r="N16" i="8"/>
  <c r="R16" i="8"/>
  <c r="X14" i="8"/>
  <c r="D14" i="8"/>
  <c r="X9" i="8"/>
  <c r="T12" i="8"/>
  <c r="R19" i="8"/>
  <c r="P16" i="8"/>
  <c r="X13" i="8"/>
  <c r="V84" i="8"/>
  <c r="J14" i="8"/>
  <c r="H19" i="8"/>
  <c r="H15" i="8"/>
  <c r="L14" i="8"/>
  <c r="X10" i="8"/>
  <c r="D10" i="8"/>
  <c r="H9" i="8"/>
  <c r="R15" i="8"/>
  <c r="J19" i="8"/>
  <c r="D16" i="8"/>
  <c r="T14" i="8"/>
  <c r="P13" i="8"/>
  <c r="X16" i="8"/>
  <c r="D17" i="8"/>
  <c r="P14" i="8"/>
  <c r="R9" i="8"/>
  <c r="R13" i="8"/>
  <c r="J17" i="8"/>
  <c r="V13" i="8"/>
  <c r="F16" i="8"/>
  <c r="P18" i="8"/>
  <c r="P59" i="8"/>
  <c r="R84" i="8"/>
  <c r="T18" i="8"/>
  <c r="L13" i="8"/>
  <c r="H14" i="8"/>
  <c r="D18" i="8"/>
  <c r="T16" i="8"/>
  <c r="J16" i="8"/>
  <c r="X17" i="8"/>
  <c r="X11" i="8"/>
  <c r="X15" i="8"/>
  <c r="V59" i="8"/>
  <c r="J10" i="8"/>
  <c r="V58" i="8"/>
  <c r="J83" i="8"/>
  <c r="V83" i="8"/>
  <c r="P8" i="8"/>
  <c r="L17" i="8"/>
  <c r="X84" i="8"/>
  <c r="F18" i="8"/>
  <c r="L15" i="8"/>
  <c r="N12" i="8"/>
  <c r="V19" i="8"/>
  <c r="X59" i="8"/>
  <c r="R59" i="8"/>
  <c r="J18" i="8"/>
  <c r="T84" i="8"/>
  <c r="D59" i="8"/>
  <c r="L9" i="8"/>
  <c r="L19" i="8"/>
  <c r="L59" i="8"/>
  <c r="N9" i="8"/>
  <c r="N13" i="8"/>
  <c r="R18" i="8"/>
  <c r="L16" i="8"/>
  <c r="F84" i="8"/>
  <c r="F10" i="8"/>
  <c r="L18" i="8"/>
  <c r="H12" i="8"/>
  <c r="H16" i="8"/>
  <c r="V11" i="8"/>
  <c r="H84" i="8"/>
  <c r="J84" i="8"/>
  <c r="F14" i="8"/>
  <c r="T59" i="8"/>
  <c r="R83" i="8"/>
  <c r="P58" i="8"/>
  <c r="X8" i="8"/>
  <c r="D83" i="8"/>
  <c r="N8" i="8"/>
  <c r="T33" i="8"/>
  <c r="R33" i="8"/>
  <c r="P83" i="8"/>
  <c r="F15" i="8"/>
  <c r="T19" i="8"/>
  <c r="T13" i="8"/>
  <c r="D19" i="8"/>
  <c r="V12" i="8"/>
  <c r="V17" i="8"/>
  <c r="F11" i="8"/>
  <c r="R12" i="8"/>
  <c r="R11" i="8"/>
  <c r="D15" i="8"/>
  <c r="P19" i="8"/>
  <c r="X18" i="8"/>
  <c r="T9" i="8"/>
  <c r="N15" i="8"/>
  <c r="P12" i="8"/>
  <c r="V10" i="8"/>
  <c r="D11" i="8"/>
  <c r="R17" i="8"/>
  <c r="D12" i="8"/>
  <c r="F59" i="8"/>
  <c r="N84" i="8"/>
  <c r="N10" i="8"/>
  <c r="P17" i="8"/>
  <c r="L11" i="8"/>
  <c r="J11" i="8"/>
  <c r="J15" i="8"/>
  <c r="X19" i="8"/>
  <c r="F12" i="8"/>
  <c r="N14" i="8"/>
  <c r="X12" i="8"/>
  <c r="T11" i="8"/>
  <c r="J12" i="8"/>
  <c r="J9" i="8"/>
  <c r="J13" i="8"/>
  <c r="T17" i="8"/>
  <c r="V15" i="8"/>
  <c r="P10" i="8"/>
  <c r="P84" i="8"/>
  <c r="N18" i="8"/>
  <c r="L83" i="8"/>
  <c r="V8" i="8"/>
  <c r="L58" i="8"/>
  <c r="X83" i="8"/>
  <c r="L33" i="8"/>
  <c r="R58" i="8"/>
  <c r="H8" i="8"/>
  <c r="H20" i="8" s="1"/>
  <c r="N83" i="8"/>
  <c r="N58" i="8"/>
  <c r="X88" i="8"/>
  <c r="X67" i="8"/>
  <c r="X85" i="8"/>
  <c r="X93" i="8"/>
  <c r="X37" i="8"/>
  <c r="X60" i="8"/>
  <c r="X68" i="8"/>
  <c r="X90" i="8"/>
  <c r="X40" i="8"/>
  <c r="X61" i="8"/>
  <c r="X69" i="8"/>
  <c r="X42" i="8"/>
  <c r="X38" i="8"/>
  <c r="X87" i="8"/>
  <c r="X41" i="8"/>
  <c r="X62" i="8"/>
  <c r="X35" i="8"/>
  <c r="X92" i="8"/>
  <c r="X63" i="8"/>
  <c r="X44" i="8"/>
  <c r="X36" i="8"/>
  <c r="X43" i="8"/>
  <c r="X89" i="8"/>
  <c r="X34" i="8"/>
  <c r="X64" i="8"/>
  <c r="X86" i="8"/>
  <c r="X65" i="8"/>
  <c r="X39" i="8"/>
  <c r="X91" i="8"/>
  <c r="X94" i="8"/>
  <c r="X66" i="8"/>
  <c r="T38" i="8"/>
  <c r="L61" i="8"/>
  <c r="L87" i="8"/>
  <c r="R41" i="8"/>
  <c r="N36" i="8"/>
  <c r="P43" i="8"/>
  <c r="F35" i="8"/>
  <c r="J39" i="8"/>
  <c r="F42" i="8"/>
  <c r="H63" i="8"/>
  <c r="L39" i="8"/>
  <c r="T43" i="8"/>
  <c r="P44" i="8"/>
  <c r="N44" i="8"/>
  <c r="P42" i="8"/>
  <c r="L65" i="8"/>
  <c r="L91" i="8"/>
  <c r="H38" i="8"/>
  <c r="N39" i="8"/>
  <c r="R36" i="8"/>
  <c r="V43" i="8"/>
  <c r="R43" i="8"/>
  <c r="H34" i="8"/>
  <c r="L35" i="8"/>
  <c r="D38" i="8"/>
  <c r="R40" i="8"/>
  <c r="L44" i="8"/>
  <c r="H61" i="8"/>
  <c r="H65" i="8"/>
  <c r="H69" i="8"/>
  <c r="J60" i="8"/>
  <c r="P61" i="8"/>
  <c r="N64" i="8"/>
  <c r="J65" i="8"/>
  <c r="N67" i="8"/>
  <c r="J68" i="8"/>
  <c r="P69" i="8"/>
  <c r="V85" i="8"/>
  <c r="R86" i="8"/>
  <c r="F87" i="8"/>
  <c r="V88" i="8"/>
  <c r="R89" i="8"/>
  <c r="F90" i="8"/>
  <c r="P91" i="8"/>
  <c r="V93" i="8"/>
  <c r="N94" i="8"/>
  <c r="L42" i="8"/>
  <c r="H40" i="8"/>
  <c r="D62" i="8"/>
  <c r="D68" i="8"/>
  <c r="D92" i="8"/>
  <c r="D40" i="8"/>
  <c r="L41" i="8"/>
  <c r="L37" i="8"/>
  <c r="D44" i="8"/>
  <c r="P40" i="8"/>
  <c r="L66" i="8"/>
  <c r="L88" i="8"/>
  <c r="F39" i="8"/>
  <c r="J36" i="8"/>
  <c r="N43" i="8"/>
  <c r="H43" i="8"/>
  <c r="D34" i="8"/>
  <c r="V34" i="8"/>
  <c r="J38" i="8"/>
  <c r="J43" i="8"/>
  <c r="D37" i="8"/>
  <c r="L69" i="8"/>
  <c r="D39" i="8"/>
  <c r="D36" i="8"/>
  <c r="N34" i="8"/>
  <c r="R38" i="8"/>
  <c r="H67" i="8"/>
  <c r="N60" i="8"/>
  <c r="J61" i="8"/>
  <c r="N63" i="8"/>
  <c r="J64" i="8"/>
  <c r="P65" i="8"/>
  <c r="N68" i="8"/>
  <c r="J69" i="8"/>
  <c r="R85" i="8"/>
  <c r="F86" i="8"/>
  <c r="P87" i="8"/>
  <c r="V89" i="8"/>
  <c r="R90" i="8"/>
  <c r="F91" i="8"/>
  <c r="V92" i="8"/>
  <c r="R93" i="8"/>
  <c r="R94" i="8"/>
  <c r="N37" i="8"/>
  <c r="F41" i="8"/>
  <c r="D66" i="8"/>
  <c r="D88" i="8"/>
  <c r="D94" i="8"/>
  <c r="T35" i="8"/>
  <c r="H35" i="8"/>
  <c r="P37" i="8"/>
  <c r="H42" i="8"/>
  <c r="L62" i="8"/>
  <c r="L92" i="8"/>
  <c r="L34" i="8"/>
  <c r="R39" i="8"/>
  <c r="P36" i="8"/>
  <c r="D43" i="8"/>
  <c r="R34" i="8"/>
  <c r="F36" i="8"/>
  <c r="P38" i="8"/>
  <c r="J40" i="8"/>
  <c r="H87" i="8"/>
  <c r="H91" i="8"/>
  <c r="P60" i="8"/>
  <c r="V62" i="8"/>
  <c r="R63" i="8"/>
  <c r="F64" i="8"/>
  <c r="V65" i="8"/>
  <c r="R66" i="8"/>
  <c r="F67" i="8"/>
  <c r="P68" i="8"/>
  <c r="N85" i="8"/>
  <c r="J86" i="8"/>
  <c r="N88" i="8"/>
  <c r="J89" i="8"/>
  <c r="P90" i="8"/>
  <c r="N93" i="8"/>
  <c r="F94" i="8"/>
  <c r="V42" i="8"/>
  <c r="F37" i="8"/>
  <c r="J41" i="8"/>
  <c r="T60" i="8"/>
  <c r="T64" i="8"/>
  <c r="T68" i="8"/>
  <c r="T86" i="8"/>
  <c r="T90" i="8"/>
  <c r="D61" i="8"/>
  <c r="D89" i="8"/>
  <c r="D41" i="8"/>
  <c r="L63" i="8"/>
  <c r="L85" i="8"/>
  <c r="L93" i="8"/>
  <c r="H39" i="8"/>
  <c r="J34" i="8"/>
  <c r="P35" i="8"/>
  <c r="R44" i="8"/>
  <c r="H62" i="8"/>
  <c r="H66" i="8"/>
  <c r="N61" i="8"/>
  <c r="J62" i="8"/>
  <c r="P63" i="8"/>
  <c r="N66" i="8"/>
  <c r="J67" i="8"/>
  <c r="N69" i="8"/>
  <c r="F85" i="8"/>
  <c r="V86" i="8"/>
  <c r="R87" i="8"/>
  <c r="F88" i="8"/>
  <c r="P89" i="8"/>
  <c r="V91" i="8"/>
  <c r="R92" i="8"/>
  <c r="F93" i="8"/>
  <c r="R42" i="8"/>
  <c r="V41" i="8"/>
  <c r="H44" i="8"/>
  <c r="D63" i="8"/>
  <c r="D69" i="8"/>
  <c r="D85" i="8"/>
  <c r="D93" i="8"/>
  <c r="T42" i="8"/>
  <c r="H41" i="8"/>
  <c r="T34" i="8"/>
  <c r="L64" i="8"/>
  <c r="L86" i="8"/>
  <c r="P94" i="8"/>
  <c r="L36" i="8"/>
  <c r="V39" i="8"/>
  <c r="T39" i="8"/>
  <c r="J35" i="8"/>
  <c r="L43" i="8"/>
  <c r="D35" i="8"/>
  <c r="V38" i="8"/>
  <c r="V40" i="8"/>
  <c r="H88" i="8"/>
  <c r="H92" i="8"/>
  <c r="R60" i="8"/>
  <c r="F61" i="8"/>
  <c r="P62" i="8"/>
  <c r="V64" i="8"/>
  <c r="R65" i="8"/>
  <c r="F66" i="8"/>
  <c r="V67" i="8"/>
  <c r="R68" i="8"/>
  <c r="F69" i="8"/>
  <c r="N87" i="8"/>
  <c r="J88" i="8"/>
  <c r="N90" i="8"/>
  <c r="J91" i="8"/>
  <c r="P92" i="8"/>
  <c r="L94" i="8"/>
  <c r="J42" i="8"/>
  <c r="T37" i="8"/>
  <c r="D42" i="8"/>
  <c r="T61" i="8"/>
  <c r="T65" i="8"/>
  <c r="T69" i="8"/>
  <c r="T85" i="8"/>
  <c r="T89" i="8"/>
  <c r="T93" i="8"/>
  <c r="N42" i="8"/>
  <c r="D60" i="8"/>
  <c r="D90" i="8"/>
  <c r="V44" i="8"/>
  <c r="H85" i="8"/>
  <c r="H89" i="8"/>
  <c r="H93" i="8"/>
  <c r="F60" i="8"/>
  <c r="V61" i="8"/>
  <c r="R62" i="8"/>
  <c r="F63" i="8"/>
  <c r="P64" i="8"/>
  <c r="V66" i="8"/>
  <c r="R67" i="8"/>
  <c r="F68" i="8"/>
  <c r="V69" i="8"/>
  <c r="J85" i="8"/>
  <c r="P86" i="8"/>
  <c r="N89" i="8"/>
  <c r="J90" i="8"/>
  <c r="N92" i="8"/>
  <c r="J93" i="8"/>
  <c r="H94" i="8"/>
  <c r="T40" i="8"/>
  <c r="T62" i="8"/>
  <c r="T66" i="8"/>
  <c r="T88" i="8"/>
  <c r="T92" i="8"/>
  <c r="D67" i="8"/>
  <c r="D91" i="8"/>
  <c r="L38" i="8"/>
  <c r="F40" i="8"/>
  <c r="P41" i="8"/>
  <c r="L67" i="8"/>
  <c r="L89" i="8"/>
  <c r="F44" i="8"/>
  <c r="R35" i="8"/>
  <c r="R37" i="8"/>
  <c r="T36" i="8"/>
  <c r="F34" i="8"/>
  <c r="F43" i="8"/>
  <c r="P34" i="8"/>
  <c r="V35" i="8"/>
  <c r="V36" i="8"/>
  <c r="F38" i="8"/>
  <c r="L40" i="8"/>
  <c r="H60" i="8"/>
  <c r="H64" i="8"/>
  <c r="H68" i="8"/>
  <c r="N62" i="8"/>
  <c r="J63" i="8"/>
  <c r="N65" i="8"/>
  <c r="J66" i="8"/>
  <c r="P67" i="8"/>
  <c r="P85" i="8"/>
  <c r="V87" i="8"/>
  <c r="R88" i="8"/>
  <c r="F89" i="8"/>
  <c r="V90" i="8"/>
  <c r="R91" i="8"/>
  <c r="F92" i="8"/>
  <c r="P93" i="8"/>
  <c r="T94" i="8"/>
  <c r="J37" i="8"/>
  <c r="T41" i="8"/>
  <c r="D65" i="8"/>
  <c r="D87" i="8"/>
  <c r="H37" i="8"/>
  <c r="L60" i="8"/>
  <c r="L68" i="8"/>
  <c r="L90" i="8"/>
  <c r="P39" i="8"/>
  <c r="H36" i="8"/>
  <c r="N40" i="8"/>
  <c r="N35" i="8"/>
  <c r="N38" i="8"/>
  <c r="J44" i="8"/>
  <c r="H86" i="8"/>
  <c r="H90" i="8"/>
  <c r="J94" i="8"/>
  <c r="V60" i="8"/>
  <c r="R61" i="8"/>
  <c r="F62" i="8"/>
  <c r="V63" i="8"/>
  <c r="R64" i="8"/>
  <c r="F65" i="8"/>
  <c r="P66" i="8"/>
  <c r="V68" i="8"/>
  <c r="R69" i="8"/>
  <c r="N86" i="8"/>
  <c r="J87" i="8"/>
  <c r="P88" i="8"/>
  <c r="N91" i="8"/>
  <c r="J92" i="8"/>
  <c r="V94" i="8"/>
  <c r="V37" i="8"/>
  <c r="N41" i="8"/>
  <c r="T44" i="8"/>
  <c r="T63" i="8"/>
  <c r="T67" i="8"/>
  <c r="T87" i="8"/>
  <c r="T91" i="8"/>
  <c r="D64" i="8"/>
  <c r="D86" i="8"/>
  <c r="Z33" i="8" l="1"/>
  <c r="Z19" i="8"/>
  <c r="Z58" i="8"/>
  <c r="Z15" i="8"/>
  <c r="R20" i="8"/>
  <c r="T20" i="8"/>
  <c r="V45" i="8"/>
  <c r="V20" i="8"/>
  <c r="J20" i="8"/>
  <c r="Z11" i="8"/>
  <c r="N20" i="8"/>
  <c r="Z18" i="8"/>
  <c r="X70" i="8"/>
  <c r="Z62" i="8"/>
  <c r="X45" i="8"/>
  <c r="N70" i="8"/>
  <c r="F70" i="8"/>
  <c r="Z83" i="8"/>
  <c r="L20" i="8"/>
  <c r="P20" i="8"/>
  <c r="Z17" i="8"/>
  <c r="Z16" i="8"/>
  <c r="Z10" i="8"/>
  <c r="Z14" i="8"/>
  <c r="Z8" i="8"/>
  <c r="Z13" i="8"/>
  <c r="Z66" i="8"/>
  <c r="X95" i="8"/>
  <c r="Z12" i="8"/>
  <c r="X20" i="8"/>
  <c r="Z59" i="8"/>
  <c r="Z9" i="8"/>
  <c r="Z84" i="8"/>
  <c r="Z42" i="8"/>
  <c r="Z67" i="8"/>
  <c r="Z93" i="8"/>
  <c r="Z92" i="8"/>
  <c r="Z40" i="8"/>
  <c r="Z43" i="8"/>
  <c r="Z68" i="8"/>
  <c r="D95" i="8"/>
  <c r="N95" i="8"/>
  <c r="L95" i="8"/>
  <c r="J70" i="8"/>
  <c r="R45" i="8"/>
  <c r="P45" i="8"/>
  <c r="Z69" i="8"/>
  <c r="J95" i="8"/>
  <c r="D70" i="8"/>
  <c r="Z65" i="8"/>
  <c r="Z39" i="8"/>
  <c r="Z44" i="8"/>
  <c r="Z38" i="8"/>
  <c r="T95" i="8"/>
  <c r="H70" i="8"/>
  <c r="N45" i="8"/>
  <c r="V70" i="8"/>
  <c r="F20" i="8"/>
  <c r="F95" i="8"/>
  <c r="Z63" i="8"/>
  <c r="P95" i="8"/>
  <c r="Z41" i="8"/>
  <c r="R95" i="8"/>
  <c r="Z91" i="8"/>
  <c r="Z60" i="8"/>
  <c r="Z94" i="8"/>
  <c r="R70" i="8"/>
  <c r="F45" i="8"/>
  <c r="D45" i="8"/>
  <c r="D20" i="8"/>
  <c r="J45" i="8"/>
  <c r="L70" i="8"/>
  <c r="Z89" i="8"/>
  <c r="Z64" i="8"/>
  <c r="Z34" i="8"/>
  <c r="Z90" i="8"/>
  <c r="Z61" i="8"/>
  <c r="Z87" i="8"/>
  <c r="Z88" i="8"/>
  <c r="T45" i="8"/>
  <c r="T70" i="8"/>
  <c r="L45" i="8"/>
  <c r="Z37" i="8"/>
  <c r="H95" i="8"/>
  <c r="P70" i="8"/>
  <c r="H45" i="8"/>
  <c r="Y70" i="8"/>
  <c r="Y45" i="8"/>
  <c r="Y95" i="8"/>
  <c r="Z45" i="8" l="1"/>
  <c r="Z95" i="8"/>
  <c r="Z70" i="8"/>
  <c r="Z20" i="8"/>
</calcChain>
</file>

<file path=xl/sharedStrings.xml><?xml version="1.0" encoding="utf-8"?>
<sst xmlns="http://schemas.openxmlformats.org/spreadsheetml/2006/main" count="8697" uniqueCount="426">
  <si>
    <t>Category 9</t>
  </si>
  <si>
    <t>Category 8</t>
  </si>
  <si>
    <t>Category 7</t>
  </si>
  <si>
    <t>Category 6</t>
  </si>
  <si>
    <t>Category 5</t>
  </si>
  <si>
    <t>Category 4</t>
  </si>
  <si>
    <t>Category 3</t>
  </si>
  <si>
    <t>Category 2</t>
  </si>
  <si>
    <t>Category 1</t>
  </si>
  <si>
    <t>Regen population</t>
  </si>
  <si>
    <t>Category 10</t>
  </si>
  <si>
    <t>Group2: Proportion of good quality land cover within 100km2 buffer &gt; 80 and &lt;= 9, No group3</t>
  </si>
  <si>
    <t>Group2: Proportion of good quality land cover within 100km2 buffer &gt; 70 and &lt;= 8, No group3</t>
  </si>
  <si>
    <t>Group2: Proportion of good quality land cover within 100km2 buffer &gt; 60 and &lt;= 7, No group3</t>
  </si>
  <si>
    <t>Group2: Proportion of good quality land cover within 100km2 buffer &gt; 50 and &lt;= 6, No group3</t>
  </si>
  <si>
    <t>Group2: Proportion of good quality land cover within 100km2 buffer &gt; 40 and &lt;= 5, No group3</t>
  </si>
  <si>
    <t>Group2: Proportion of good quality land cover within 100km2 buffer &gt; 30 and &lt;= 4, No group3</t>
  </si>
  <si>
    <t>Group2: Proportion of good quality land cover within 100km2 buffer &gt; 20 and &lt;= 3, No group3</t>
  </si>
  <si>
    <t>Land Cover Habitat</t>
  </si>
  <si>
    <t>Group2: Proportion of land cover as woodland within 100km2 buffer &gt; 80 and &lt;= 90, No group3</t>
  </si>
  <si>
    <t>Group2: Proportion of land cover as woodland within 100km2 buffer &gt; 70 and &lt;= 80, No group3</t>
  </si>
  <si>
    <t>Group2: Proportion of land cover as woodland within 100km2 buffer &gt; 60 and &lt;= 70, No group3</t>
  </si>
  <si>
    <t>Group2: Proportion of land cover as woodland within 100km2 buffer &gt; 50 and &lt;= 60, No group3</t>
  </si>
  <si>
    <t>Group2: Proportion of land cover as woodland within 100km2 buffer &gt; 40 and &lt;= 50, No group3</t>
  </si>
  <si>
    <t>Group2: Proportion of land cover as woodland within 100km2 buffer &gt; 30 and &lt;= 40, No group3</t>
  </si>
  <si>
    <t>Group2: Proportion of land cover as woodland within 100km2 buffer &gt; 20 and &lt;= 30, No group3</t>
  </si>
  <si>
    <t>Group2: Proportion of land cover as woodland within 100km2 buffer &gt;= 10 and &lt;= 2, No group3</t>
  </si>
  <si>
    <t>Land Cover Woodland</t>
  </si>
  <si>
    <t>Open Space</t>
  </si>
  <si>
    <t>Category 20</t>
  </si>
  <si>
    <t>Category 19</t>
  </si>
  <si>
    <t>Category 18</t>
  </si>
  <si>
    <t>Category 17</t>
  </si>
  <si>
    <t>Category 16</t>
  </si>
  <si>
    <t>Category 15</t>
  </si>
  <si>
    <t>Category 14</t>
  </si>
  <si>
    <t>Category 13</t>
  </si>
  <si>
    <t>Category 12</t>
  </si>
  <si>
    <t>Category 11</t>
  </si>
  <si>
    <t>Canopy Nativeness</t>
  </si>
  <si>
    <t>Tree Age</t>
  </si>
  <si>
    <t>Veteran Trees</t>
  </si>
  <si>
    <t>Vertical Structure</t>
  </si>
  <si>
    <t>Volume of Deadwood</t>
  </si>
  <si>
    <t>Native Species</t>
  </si>
  <si>
    <t>Regen Section</t>
  </si>
  <si>
    <t>Herbivore Damage</t>
  </si>
  <si>
    <t>Invasive Species</t>
  </si>
  <si>
    <t>Tree Diseases</t>
  </si>
  <si>
    <t>Vegetation Bare</t>
  </si>
  <si>
    <t>Vegetation Ground</t>
  </si>
  <si>
    <t>Group2: Field layer vegetation in component group &gt; 90%</t>
  </si>
  <si>
    <t>Group2: Field layer vegetation in component group &gt; 80 and &lt;= 90%</t>
  </si>
  <si>
    <t>Group2: Field layer vegetation in component group &gt; 70 and &lt;= 80%</t>
  </si>
  <si>
    <t>Group2: Field layer vegetation in component group &gt; 60 and &lt;= 70%</t>
  </si>
  <si>
    <t>Group2: Field layer vegetation in component group &gt; 50 and &lt;= 60%</t>
  </si>
  <si>
    <t>Group2: Field layer vegetation in component group &gt; 40 and &lt;= 50%</t>
  </si>
  <si>
    <t>Group2: Field layer vegetation in component group &gt; 30 and &lt;= 40%</t>
  </si>
  <si>
    <t>Group2: Field layer vegetation in component group &gt; 20 and &lt;= 30%</t>
  </si>
  <si>
    <t>Group2: Field layer vegetation in component group &gt; 10 and &lt;= 20%</t>
  </si>
  <si>
    <t>Group2: Field layer vegetation in component group &gt; 0 and &lt;= 10%</t>
  </si>
  <si>
    <t>Group2: No field layer vegetation in component group</t>
  </si>
  <si>
    <t>Vegetation Field</t>
  </si>
  <si>
    <t>Group2: Favourable</t>
  </si>
  <si>
    <t>Group2: Total score is 45 or more</t>
  </si>
  <si>
    <t>Group2: Total score is 43 or 44</t>
  </si>
  <si>
    <t>Group2: Total score is 41 or 42</t>
  </si>
  <si>
    <t>Group2: Total score is 39 or 40</t>
  </si>
  <si>
    <t>Group2: Total score is 37 or 38</t>
  </si>
  <si>
    <t>Group2: Intermediate</t>
  </si>
  <si>
    <t>Group2: Total score is 35 or 36</t>
  </si>
  <si>
    <t>Group2: Total score is 33 or 34</t>
  </si>
  <si>
    <t>Group2: Total score is 31 or 32</t>
  </si>
  <si>
    <t>Group2: Total score is 29 or 30</t>
  </si>
  <si>
    <t>Group2: Total score is 27 or 28</t>
  </si>
  <si>
    <t>Group2: Unfavourable</t>
  </si>
  <si>
    <t>Group2: Total score is 25 or 26</t>
  </si>
  <si>
    <t>Group2: Total score is 23 or 24</t>
  </si>
  <si>
    <t>Group2: Total score is 22 or less</t>
  </si>
  <si>
    <t>Group2:            .</t>
  </si>
  <si>
    <t>Group2: .</t>
  </si>
  <si>
    <t>Condition bands (Data16 conversion to Data16_COLS)</t>
  </si>
  <si>
    <t>Data16</t>
  </si>
  <si>
    <t>Overall ecological condition score</t>
  </si>
  <si>
    <t>Data15</t>
  </si>
  <si>
    <t>Regeneration at population level</t>
  </si>
  <si>
    <t>Data14</t>
  </si>
  <si>
    <t>Size of woodland parcel</t>
  </si>
  <si>
    <t>Data13</t>
  </si>
  <si>
    <t>Proportion of woodland / favourable habitat</t>
  </si>
  <si>
    <t>Data12</t>
  </si>
  <si>
    <t>Proportion of open space</t>
  </si>
  <si>
    <t>Data11</t>
  </si>
  <si>
    <t>Nativeness of occupancy</t>
  </si>
  <si>
    <t>Data10</t>
  </si>
  <si>
    <t>Age distribution of tree species</t>
  </si>
  <si>
    <t>Data9</t>
  </si>
  <si>
    <t>Veteran trees</t>
  </si>
  <si>
    <t>Data8</t>
  </si>
  <si>
    <t>Vertical structure</t>
  </si>
  <si>
    <t>Data7</t>
  </si>
  <si>
    <r>
      <t>Deadwood volume (m</t>
    </r>
    <r>
      <rPr>
        <vertAlign val="superscript"/>
        <sz val="10"/>
        <rFont val="Verdana"/>
        <family val="2"/>
      </rPr>
      <t>3</t>
    </r>
    <r>
      <rPr>
        <sz val="11"/>
        <color theme="1"/>
        <rFont val="Calibri"/>
        <family val="2"/>
        <scheme val="minor"/>
      </rPr>
      <t xml:space="preserve"> per ha)</t>
    </r>
  </si>
  <si>
    <t>Data6</t>
  </si>
  <si>
    <t>Number of native tree and/or shrub species</t>
  </si>
  <si>
    <t>Data5</t>
  </si>
  <si>
    <t>Regeneration at component group level</t>
  </si>
  <si>
    <t>Data4</t>
  </si>
  <si>
    <t>Herbivores / grazing pressure</t>
  </si>
  <si>
    <t>Data3</t>
  </si>
  <si>
    <t>Data2</t>
  </si>
  <si>
    <t>Tree pests and diseases</t>
  </si>
  <si>
    <t>Data1</t>
  </si>
  <si>
    <t>Ground flora</t>
  </si>
  <si>
    <t>Missing value</t>
  </si>
  <si>
    <t>Condition</t>
  </si>
  <si>
    <t>W</t>
  </si>
  <si>
    <t>Wales</t>
  </si>
  <si>
    <t>WS</t>
  </si>
  <si>
    <t>West Scotland</t>
  </si>
  <si>
    <t>SS</t>
  </si>
  <si>
    <t>South Scotland</t>
  </si>
  <si>
    <t>ES</t>
  </si>
  <si>
    <t>East Scotland</t>
  </si>
  <si>
    <t>NES</t>
  </si>
  <si>
    <t>North East Scotland</t>
  </si>
  <si>
    <t>NS</t>
  </si>
  <si>
    <t>North Scotland</t>
  </si>
  <si>
    <t>WME</t>
  </si>
  <si>
    <t>West Midlands</t>
  </si>
  <si>
    <t>SWE</t>
  </si>
  <si>
    <t>South West England</t>
  </si>
  <si>
    <t>SELE</t>
  </si>
  <si>
    <t>South East England</t>
  </si>
  <si>
    <t>EE</t>
  </si>
  <si>
    <t>East England</t>
  </si>
  <si>
    <t>EME</t>
  </si>
  <si>
    <t>East Midlands</t>
  </si>
  <si>
    <t>YHE</t>
  </si>
  <si>
    <t>Yorkshire and the Humber</t>
  </si>
  <si>
    <t>NEE</t>
  </si>
  <si>
    <t>North East England</t>
  </si>
  <si>
    <t>NWE</t>
  </si>
  <si>
    <t>North West England</t>
  </si>
  <si>
    <t>Regions</t>
  </si>
  <si>
    <t>Favourable</t>
  </si>
  <si>
    <t>Intermediate</t>
  </si>
  <si>
    <t>Unfavourable</t>
  </si>
  <si>
    <t>Condition status</t>
  </si>
  <si>
    <t>Habt19</t>
  </si>
  <si>
    <t>Habt18</t>
  </si>
  <si>
    <t>Group1: Transition or felled</t>
  </si>
  <si>
    <t>Transition or felled</t>
  </si>
  <si>
    <t>Habt17</t>
  </si>
  <si>
    <t>Group1: Wood Pasture &amp; Parkland</t>
  </si>
  <si>
    <t>Habt16</t>
  </si>
  <si>
    <t>Habt15</t>
  </si>
  <si>
    <t>Group1: Upland birchwoods</t>
  </si>
  <si>
    <t>Habt14</t>
  </si>
  <si>
    <t>Group1: Non HAP native pinewood</t>
  </si>
  <si>
    <t>Habt13</t>
  </si>
  <si>
    <t>Habt12</t>
  </si>
  <si>
    <t>Group1: Lowland Mixed Deciduous Woodland</t>
  </si>
  <si>
    <t>Habt11</t>
  </si>
  <si>
    <t>Habt10</t>
  </si>
  <si>
    <t>Group1: Native pine woodlands</t>
  </si>
  <si>
    <t>Native pine woodlands</t>
  </si>
  <si>
    <t>Habt9</t>
  </si>
  <si>
    <t>Habt8</t>
  </si>
  <si>
    <t>Group1: Wet woodland</t>
  </si>
  <si>
    <t>Wet woodland</t>
  </si>
  <si>
    <t>Habt7</t>
  </si>
  <si>
    <t>Habt6</t>
  </si>
  <si>
    <t>Group1: Upland mixed ashwoods</t>
  </si>
  <si>
    <t>Upland mixed ashwoods</t>
  </si>
  <si>
    <t>Habt5</t>
  </si>
  <si>
    <t>Habt4</t>
  </si>
  <si>
    <t>Group1: Lowland beech/yew woodland</t>
  </si>
  <si>
    <t>Lowland beech/yew woodland</t>
  </si>
  <si>
    <t>Habt3</t>
  </si>
  <si>
    <t>Habt2</t>
  </si>
  <si>
    <t>Group1: Upland oakwood</t>
  </si>
  <si>
    <t>Upland oakwood</t>
  </si>
  <si>
    <t>Habt1</t>
  </si>
  <si>
    <t>Group1: CONIFEROUS WOODLANDS</t>
  </si>
  <si>
    <t>VLOOKUP is case insensitive by default</t>
  </si>
  <si>
    <t>Group1: missing value</t>
  </si>
  <si>
    <t>Notes</t>
  </si>
  <si>
    <t>Habitat</t>
  </si>
  <si>
    <t>Scotland</t>
  </si>
  <si>
    <t>England</t>
  </si>
  <si>
    <t>Factor</t>
  </si>
  <si>
    <t>Sector</t>
  </si>
  <si>
    <t>PS and FC</t>
  </si>
  <si>
    <t>GB</t>
  </si>
  <si>
    <t>Total</t>
  </si>
  <si>
    <t>Area
(ha)</t>
  </si>
  <si>
    <t>SE%</t>
  </si>
  <si>
    <t>Areas Ha</t>
  </si>
  <si>
    <t>Proportions</t>
  </si>
  <si>
    <t>Invasive species</t>
  </si>
  <si>
    <t>Proportion of area</t>
  </si>
  <si>
    <t>Group2: No ground layer or field layer vegetation in component group</t>
  </si>
  <si>
    <t>Group2: Ground layer vegetation in component group &gt; 0 and &lt;= 10%</t>
  </si>
  <si>
    <t>Group2: Ground layer vegetation in component group &gt; 10 and &lt;= 20%</t>
  </si>
  <si>
    <t>Group2: Ground layer vegetation in component group &gt; 20 and &lt;= 30%</t>
  </si>
  <si>
    <t>Group2: Ground layer vegetation in component group &gt; 30 and &lt;= 40%</t>
  </si>
  <si>
    <t>Group2: Ground layer vegetation in component group &gt; 40 and &lt;= 50%</t>
  </si>
  <si>
    <t>Group2: Ground layer vegetation in component group &gt; 50 and &lt;= 60%</t>
  </si>
  <si>
    <t>Group2: Ground layer vegetation in component group &gt; 60 and &lt;= 70%</t>
  </si>
  <si>
    <t>Group2: Ground layer vegetation in component group &gt; 70 and &lt;= 80%</t>
  </si>
  <si>
    <t>Group2: Ground layer vegetation in component group &gt; 80 and &lt;= 90%</t>
  </si>
  <si>
    <t>Group2: Ground layer vegetation in component group &gt; 90%</t>
  </si>
  <si>
    <t>Group2: No bare soil in ground layer in component group</t>
  </si>
  <si>
    <t>Group2: Bare soil in ground layer in component group &gt; 0 and &lt;= 10%</t>
  </si>
  <si>
    <t>Group2: Bare soil in ground layer in component group &gt; 10 and &lt;= 20%</t>
  </si>
  <si>
    <t>Group2: Bare soil in ground layer in component group &gt; 20 and &lt;= 30%</t>
  </si>
  <si>
    <t>Group2: Bare soil in ground layer in component group &gt; 30 and &lt;= 40%</t>
  </si>
  <si>
    <t>Group2: Bare soil in ground layer in component group &gt; 40 and &lt;= 50%</t>
  </si>
  <si>
    <t>Group2: Bare soil in ground layer in component group &gt; 50 and &lt;= 60%</t>
  </si>
  <si>
    <t>Group2: Bare soil in ground layer in component group &gt; 60 and &lt;= 70%</t>
  </si>
  <si>
    <t>Group2: Bare soil in ground layer in component group &gt; 70 and &lt;= 80%</t>
  </si>
  <si>
    <t>Group2: Bare soil in ground layer in component group &gt; 80 and &lt;= 90%</t>
  </si>
  <si>
    <t>Group2: Bare soil in ground layer in component group &gt; 90%</t>
  </si>
  <si>
    <t>Group2: No diseases, no crown dieback, mort &lt;= 11%</t>
  </si>
  <si>
    <t>Group2: No diseases, no crown dieback, mort &gt; 11% and &lt; 25%</t>
  </si>
  <si>
    <t>Group2: No diseases, no crown dieback, mort &gt;= 25%</t>
  </si>
  <si>
    <t>Group2: No diseases, some crown dieback, mort &lt;= 11%</t>
  </si>
  <si>
    <t>Group2: No diseases, some crown dieback, mort &gt; 11% and &lt; 25%</t>
  </si>
  <si>
    <t>Group2: No diseases, some crown dieback, mort &gt;= 25%</t>
  </si>
  <si>
    <t>Group2: Cat 1 (high impact) diseases, no crown dieback, mort &lt;= 11%</t>
  </si>
  <si>
    <t>Group2: Cat 1 (high impact) diseases, no crown dieback, mort &gt; 11% and &lt; 25%</t>
  </si>
  <si>
    <t>Group2: Cat 1 (high impact) diseases, no crown dieback, mort &gt;= 25%</t>
  </si>
  <si>
    <t>Group2: Cat 1 (high impact) diseases, some crown dieback, mort &lt;= 11%</t>
  </si>
  <si>
    <t>Group2: Cat 1 (high impact) diseases, some crown dieback, mort &gt; 11% and &lt; 25%</t>
  </si>
  <si>
    <t>Group2: Cat 1 (high impact) diseases, some crown dieback, mort &gt;= 25%</t>
  </si>
  <si>
    <t>Group2: Cat 2 (low impact) diseases, no crown dieback, mort &lt;= 11%</t>
  </si>
  <si>
    <t>Group2: Cat 2 (low impact) diseases, no crown dieback, mort &gt; 11% and &lt; 25%</t>
  </si>
  <si>
    <t>Group2: Cat 2 (low impact) diseases, no crown dieback, mort &gt;= 25%</t>
  </si>
  <si>
    <t>Group2: Cat 2 (low impact) diseases, some crown dieback, mort &lt;= 11%</t>
  </si>
  <si>
    <t>Group2: Cat 2 (low impact) diseases, some crown dieback, mort &gt; 11% and &lt; 25%</t>
  </si>
  <si>
    <t>Group2: No invasive species recorded in component group</t>
  </si>
  <si>
    <t>Group2: Invasive species present with &lt; 20% cover AND Rhodo/Laurel present</t>
  </si>
  <si>
    <t>Group2: Invasive species present with &gt;= 20% cover AND Rhodo/Laurel present</t>
  </si>
  <si>
    <t>Group2: Invasive species present with &lt; 20% cover BUT NO Rhodo/Laurel present</t>
  </si>
  <si>
    <t>Group2: Invasive species present with &gt;= 20% cover BUT NO Rhodo/Laurel present</t>
  </si>
  <si>
    <t>Group2: Squirrel damage in component group, Browsing damage in component group</t>
  </si>
  <si>
    <t>Group2: Squirrel damage in section only, Browsing damage in component group</t>
  </si>
  <si>
    <t>Group2: Squirrel damage in square only, Browsing damage in component group</t>
  </si>
  <si>
    <t>Group2: No squirrel damage in square, Browsing damage in component group</t>
  </si>
  <si>
    <t>Group2: Squirrel damage in component group, Browsing damage in section only</t>
  </si>
  <si>
    <t>Group2: Squirrel damage in section only, Browsing damage in section only</t>
  </si>
  <si>
    <t>Group2: Squirrel damage in square only, Browsing damage in section only</t>
  </si>
  <si>
    <t>Group2: No squirrel damage in square, Browsing damage in section only</t>
  </si>
  <si>
    <t>Group2: Squirrel damage in component group, Browsing damage in square only</t>
  </si>
  <si>
    <t>Group2: Squirrel damage in section only, Browsing damage in square only</t>
  </si>
  <si>
    <t>Group2: Squirrel damage in square only, Browsing damage in square only</t>
  </si>
  <si>
    <t>Group2: No squirrel damage in square, Browsing damage in square only</t>
  </si>
  <si>
    <t>Group2: Squirrel damage in component group, No browsing damage in square</t>
  </si>
  <si>
    <t>Group2: Squirrel damage in section only, No browsing damage in square</t>
  </si>
  <si>
    <t>Group2: Squirrel damage in square only, No browsing damage in square</t>
  </si>
  <si>
    <t>Group2: No squirrel damage in square, No browsing damage in square</t>
  </si>
  <si>
    <t>Group2: None</t>
  </si>
  <si>
    <t>Group2: Seedlings, saplings, &lt;7 cm trees</t>
  </si>
  <si>
    <t>Group2: Seedlings, saplings only</t>
  </si>
  <si>
    <t>Group2: &lt;7 cm Trees only</t>
  </si>
  <si>
    <t>Group2: Seedlings only</t>
  </si>
  <si>
    <t>Group2: Saplings only</t>
  </si>
  <si>
    <t>Group2: &lt;7 cm trees, saplings only</t>
  </si>
  <si>
    <t>Group2: &lt;7 cm trees, seedlings only</t>
  </si>
  <si>
    <t>Group2: &gt;0 and &lt;=10 m3 per ha</t>
  </si>
  <si>
    <t>Group2: &gt;10 and &lt;=20 m3 per ha</t>
  </si>
  <si>
    <t>Group2: &gt;20 and &lt;=30 m3 per ha</t>
  </si>
  <si>
    <t>Group2: &gt;30 and &lt;=40 m3 per ha</t>
  </si>
  <si>
    <t>Group2: &gt;40 and &lt;=50 m3 per ha</t>
  </si>
  <si>
    <t>Group2: &gt;50 and &lt;=60 m3 per ha</t>
  </si>
  <si>
    <t>Group2: &gt;60 and &lt;=70 m3 per ha</t>
  </si>
  <si>
    <t>Group2: &gt;70 and &lt;=80 m3 per ha</t>
  </si>
  <si>
    <t>Group2: &gt;80 and &lt;=90 m3 per ha</t>
  </si>
  <si>
    <t>Group2: &gt;90 and &lt;=100 m3 per ha</t>
  </si>
  <si>
    <t>Group2: &gt;100 and &lt;=150 m3 per ha</t>
  </si>
  <si>
    <t>Group2: &gt;150 and &lt;=200 m3 per ha</t>
  </si>
  <si>
    <t>Group2: &gt;200 and &lt;=500 m3 per ha</t>
  </si>
  <si>
    <t>Group2: &gt;500 m3 per ha</t>
  </si>
  <si>
    <t>Group2: No storeys</t>
  </si>
  <si>
    <t>Group2: 1 Storey</t>
  </si>
  <si>
    <t>Group2: 2 Storeys</t>
  </si>
  <si>
    <t>Group2: 3 Storeys</t>
  </si>
  <si>
    <t>Group2: 4 Storeys</t>
  </si>
  <si>
    <t>Group2: 5 Storeys</t>
  </si>
  <si>
    <t>Group2: Complex</t>
  </si>
  <si>
    <t>Group2: &lt;0.05 trees per ha</t>
  </si>
  <si>
    <t>Group2: &gt;=1 and &lt;1.5 trees per ha</t>
  </si>
  <si>
    <t>Group2: &gt;=2 and &lt;3 trees per ha</t>
  </si>
  <si>
    <t>Group2: &gt;=3 and &lt;5 trees per ha</t>
  </si>
  <si>
    <t>Group2: &gt;=5 and &lt;10 trees per ha</t>
  </si>
  <si>
    <t>Group2: &gt;=10 and &lt;20 trees per ha</t>
  </si>
  <si>
    <t>Group2: &gt;=20 trees per ha</t>
  </si>
  <si>
    <t>Group2: n/a</t>
  </si>
  <si>
    <t>Group2: Young only</t>
  </si>
  <si>
    <t>Group2: Intermediate only</t>
  </si>
  <si>
    <t>Group2: Young, Intermediate</t>
  </si>
  <si>
    <t>Group2: Old only</t>
  </si>
  <si>
    <t>Group2: Young, Old</t>
  </si>
  <si>
    <t>Group2: Intermediate, Old</t>
  </si>
  <si>
    <t>Group2: Young, Intermediate, Old</t>
  </si>
  <si>
    <t>Group2: 0-5%</t>
  </si>
  <si>
    <t>Group2: &gt;5 and &lt;=10%</t>
  </si>
  <si>
    <t>Group2: &gt;10 and &lt;=15%</t>
  </si>
  <si>
    <t>Group2: &gt;15 and &lt;=20%</t>
  </si>
  <si>
    <t>Group2: &gt;20 and &lt;=25%</t>
  </si>
  <si>
    <t>Group2: &gt;25 and &lt;=30%</t>
  </si>
  <si>
    <t>Group2: &gt;30 and &lt;=35%</t>
  </si>
  <si>
    <t>Group2: &gt;35 and &lt;=40%</t>
  </si>
  <si>
    <t>Group2: &gt;40 and &lt;=45%</t>
  </si>
  <si>
    <t>Group2: &gt;45 and &lt;=50%</t>
  </si>
  <si>
    <t>Group2: &gt;50 and &lt;=55%</t>
  </si>
  <si>
    <t>Group2: &gt;55 and &lt;=60%</t>
  </si>
  <si>
    <t>Group2: &gt;60 and &lt;=65%</t>
  </si>
  <si>
    <t>Group2: &gt;65 and &lt;=70%</t>
  </si>
  <si>
    <t>Group2: &gt;70 and &lt;=75%</t>
  </si>
  <si>
    <t>Group2: &gt;75 and &lt;=80%</t>
  </si>
  <si>
    <t>Group2: &gt;80 and &lt;=85%</t>
  </si>
  <si>
    <t>Group2: &gt;85 and &lt;=90%</t>
  </si>
  <si>
    <t>Group2: &gt;90 and &lt;=95%</t>
  </si>
  <si>
    <t>Group2: &gt;95 and &lt;=100%</t>
  </si>
  <si>
    <t>Group2: Woodland block &gt;= 10ha, &lt; 10% total open space</t>
  </si>
  <si>
    <t>Group2: Woodland block &gt;= 10ha, 10-25% total open space</t>
  </si>
  <si>
    <t>Group2: Woodland block &gt;= 10ha, &gt; 25 and &lt;50% total open space</t>
  </si>
  <si>
    <t>Group2: Woodland block &gt;= 10ha, &gt; =50% total open space</t>
  </si>
  <si>
    <t>Group2: Woodland block &lt; 10ha, &lt; 10% total open space</t>
  </si>
  <si>
    <t>Group2: Woodland block &lt; 10ha, 10-25% total open space</t>
  </si>
  <si>
    <t>Group2: Woodland block &lt; 10ha, &gt; 25 and &lt; 50% total open space</t>
  </si>
  <si>
    <t>Group2: Woodland block &lt; 10ha, &gt;= 50% total open space</t>
  </si>
  <si>
    <t>Group2: Proportion of land cover as woodland within 100km2 buffer &lt; 10%</t>
  </si>
  <si>
    <t>Group2: Proportion of good quality land cover within 100km2 buffer &lt; 10%</t>
  </si>
  <si>
    <t>Group2: Proportion of good quality land cover within 100km2 buffer &gt;= 10 and &lt;=</t>
  </si>
  <si>
    <t>Group2: Proportion of good quality land cover within 100km2 buffer &gt; 90%</t>
  </si>
  <si>
    <t>Group1: BROADLEAVED, MIXED/YEW WOODLANDS</t>
  </si>
  <si>
    <t>Group2: 1 native species</t>
  </si>
  <si>
    <t>Group2: 2 native species</t>
  </si>
  <si>
    <t>Group2: 3 native species</t>
  </si>
  <si>
    <t>Group2: 4 native species</t>
  </si>
  <si>
    <t>Group2: 5 native species</t>
  </si>
  <si>
    <t>Group2: 6 native species</t>
  </si>
  <si>
    <t>Group2: 7 native species</t>
  </si>
  <si>
    <t>Group2: 8 native species</t>
  </si>
  <si>
    <t>Group2: 9 native species</t>
  </si>
  <si>
    <t>Group2: 10 native species</t>
  </si>
  <si>
    <t>Group2: 11 native species</t>
  </si>
  <si>
    <t>Group2: 12 or more native species</t>
  </si>
  <si>
    <t>Group2: &lt;5 ha</t>
  </si>
  <si>
    <t>Group2: &gt;=5 and &lt;10 ha</t>
  </si>
  <si>
    <t>Group2: &gt;=10 and &lt;15 ha</t>
  </si>
  <si>
    <t>Group2: &gt;=15 and &lt;20 ha</t>
  </si>
  <si>
    <t>Group2: &gt;=20 and &lt;25 ha</t>
  </si>
  <si>
    <t>Group2: &gt;=25 and &lt;30 ha</t>
  </si>
  <si>
    <t>Group2: &gt;=30 and &lt;35 ha</t>
  </si>
  <si>
    <t>Group2: &gt;=35 and &lt;40 ha</t>
  </si>
  <si>
    <t>Group2: &gt;=40 and &lt;45 ha</t>
  </si>
  <si>
    <t>Group2: &gt;=45 and &lt;50 ha</t>
  </si>
  <si>
    <t>Group2: &gt;=50 and &lt;60 ha</t>
  </si>
  <si>
    <t>Group2: &gt;=60 and &lt;70 ha</t>
  </si>
  <si>
    <t>Group2: &gt;=70 and &lt;80 ha</t>
  </si>
  <si>
    <t>Group2: &gt;=80 and &lt;90 ha</t>
  </si>
  <si>
    <t>Group2: &gt;=90 and &lt;100 ha</t>
  </si>
  <si>
    <t>Group2: &gt;=100 and &lt;150 ha</t>
  </si>
  <si>
    <t>Group2: &gt;=150 and &lt;200 ha</t>
  </si>
  <si>
    <t>WoodlandSize</t>
  </si>
  <si>
    <t>Group2: &gt;=200 ha</t>
  </si>
  <si>
    <t>Woodland Parcel Size</t>
  </si>
  <si>
    <t>Group1: .</t>
  </si>
  <si>
    <t>Lowland Mixed Deciduous Woodland</t>
  </si>
  <si>
    <t>Wood Pasture &amp; Parkland</t>
  </si>
  <si>
    <t>None</t>
  </si>
  <si>
    <t>spare</t>
  </si>
  <si>
    <t xml:space="preserve"> No Bare soil</t>
  </si>
  <si>
    <t>No Field layer</t>
  </si>
  <si>
    <t>No Ground layer</t>
  </si>
  <si>
    <t>Standard errors</t>
  </si>
  <si>
    <r>
      <t xml:space="preserve">&gt; 0 and </t>
    </r>
    <r>
      <rPr>
        <sz val="10"/>
        <color theme="1"/>
        <rFont val="Calibri"/>
        <family val="2"/>
      </rPr>
      <t>≤</t>
    </r>
    <r>
      <rPr>
        <sz val="5.5"/>
        <color theme="1"/>
        <rFont val="Verdana"/>
        <family val="2"/>
      </rPr>
      <t xml:space="preserve"> </t>
    </r>
    <r>
      <rPr>
        <sz val="10"/>
        <color theme="1"/>
        <rFont val="Verdana"/>
        <family val="2"/>
      </rPr>
      <t>10 %</t>
    </r>
  </si>
  <si>
    <t>&gt; 10 and ≤ 20 %</t>
  </si>
  <si>
    <t>&gt; 20 and ≤ 30 %</t>
  </si>
  <si>
    <t>&gt; 30 and ≤ 40 %</t>
  </si>
  <si>
    <t>&gt; 40 and ≤ 50 %</t>
  </si>
  <si>
    <t>&gt; 50 and ≤ 60 %</t>
  </si>
  <si>
    <t>&gt; 60 and ≤ 70 %</t>
  </si>
  <si>
    <t>&gt; 70 and ≤ 80 %</t>
  </si>
  <si>
    <t>&gt; 80 and ≤ 90 %</t>
  </si>
  <si>
    <t>&gt; 90 %</t>
  </si>
  <si>
    <r>
      <t xml:space="preserve">&gt; 0 and </t>
    </r>
    <r>
      <rPr>
        <sz val="10"/>
        <color theme="1"/>
        <rFont val="Calibri"/>
        <family val="2"/>
      </rPr>
      <t>≤</t>
    </r>
    <r>
      <rPr>
        <sz val="5.5"/>
        <color theme="1"/>
        <rFont val="Verdana"/>
        <family val="2"/>
      </rPr>
      <t xml:space="preserve"> </t>
    </r>
    <r>
      <rPr>
        <sz val="10"/>
        <color theme="1"/>
        <rFont val="Verdana"/>
        <family val="2"/>
      </rPr>
      <t xml:space="preserve">10 </t>
    </r>
  </si>
  <si>
    <t xml:space="preserve">&gt; 10 and ≤ 20 </t>
  </si>
  <si>
    <t xml:space="preserve">&gt; 20 and ≤ 30 </t>
  </si>
  <si>
    <t xml:space="preserve">&gt; 30 and ≤ 40 </t>
  </si>
  <si>
    <t xml:space="preserve">&gt; 40 and ≤ 50 </t>
  </si>
  <si>
    <t xml:space="preserve">&gt; 50 and ≤ 60 </t>
  </si>
  <si>
    <t xml:space="preserve">&gt; 60 and ≤ 70 </t>
  </si>
  <si>
    <t xml:space="preserve">&gt; 70 and ≤ 80 </t>
  </si>
  <si>
    <t xml:space="preserve">&gt; 80 and ≤ 90 </t>
  </si>
  <si>
    <t xml:space="preserve">&gt; 90 </t>
  </si>
  <si>
    <t>Broadleaf habitat NOT classified as priority</t>
  </si>
  <si>
    <t>Non-native coniferous woodland</t>
  </si>
  <si>
    <t>Title: Vegetation Distribution by Habitat Type</t>
  </si>
  <si>
    <r>
      <t xml:space="preserve">The woodland ecological condition (WEC) indicator values within this worksheet support the study published for countries (England, Scotland, Wales) and GB in a series of reports with the title </t>
    </r>
    <r>
      <rPr>
        <i/>
        <sz val="10"/>
        <color theme="1"/>
        <rFont val="Verdana"/>
        <family val="2"/>
      </rPr>
      <t>"NFI woodland ecological condition in [country]: statistics"</t>
    </r>
    <r>
      <rPr>
        <sz val="10"/>
        <color theme="1"/>
        <rFont val="Verdana"/>
        <family val="2"/>
      </rPr>
      <t xml:space="preserve"> (2020). </t>
    </r>
  </si>
  <si>
    <t>The methodology, data sources and assumptions are described in each of the individual country and GB reports - the estimates presented in this report should be interpreted in the light of the information provided in these accompanying reports.</t>
  </si>
  <si>
    <t xml:space="preserve">A glossary of terms used can be found in section 19 of each statistical report. </t>
  </si>
  <si>
    <t>For details on the broader woodland ecological condition (WEC) study conducted please refer to:</t>
  </si>
  <si>
    <r>
      <t xml:space="preserve">(a) </t>
    </r>
    <r>
      <rPr>
        <i/>
        <sz val="10"/>
        <color theme="1"/>
        <rFont val="Verdana"/>
        <family val="2"/>
      </rPr>
      <t>"NFI woodland ecological condition in Great Britain: executive summary"</t>
    </r>
    <r>
      <rPr>
        <sz val="10"/>
        <color theme="1"/>
        <rFont val="Verdana"/>
        <family val="2"/>
      </rPr>
      <t xml:space="preserve"> - a brief summary of the study</t>
    </r>
  </si>
  <si>
    <r>
      <t xml:space="preserve">(b) </t>
    </r>
    <r>
      <rPr>
        <i/>
        <sz val="10"/>
        <color theme="1"/>
        <rFont val="Verdana"/>
        <family val="2"/>
      </rPr>
      <t>"NFI woodland ecological condition in Great Britain: methodology report"</t>
    </r>
    <r>
      <rPr>
        <sz val="10"/>
        <color theme="1"/>
        <rFont val="Verdana"/>
        <family val="2"/>
      </rPr>
      <t xml:space="preserve"> -  detailed information about the methodology used to conduct this study. </t>
    </r>
  </si>
  <si>
    <r>
      <t xml:space="preserve">(c) </t>
    </r>
    <r>
      <rPr>
        <i/>
        <sz val="10"/>
        <color theme="1"/>
        <rFont val="Verdana"/>
        <family val="2"/>
      </rPr>
      <t>"NFI woodland ecological condition in Great Britain: classification results"</t>
    </r>
    <r>
      <rPr>
        <sz val="10"/>
        <color theme="1"/>
        <rFont val="Verdana"/>
        <family val="2"/>
      </rPr>
      <t xml:space="preserve"> - information about the classification of woodland to describe ecological condition.</t>
    </r>
  </si>
  <si>
    <t>General Notes:</t>
  </si>
  <si>
    <t>1. Sampling standard errors (SE) are expressed in relative terms (%) to the right of the relevant estimate.</t>
  </si>
  <si>
    <t xml:space="preserve">2. The values in the tables have been independently rounded, so may not add to the totals shown. In some breakdowns of private sector estimates, the estimates in the body of the table may not sum to the quoted total because each individual value, including the total, has been independently generated by the estimation procedure used for results from the NFI sample survey.  </t>
  </si>
  <si>
    <t>3. Caution needs to be applied in the interpretation of estimates with high relative standard errors.  Such estimates cannot be relied upon to provide a value close to the actual value in the population reported on, and should be regarded as indicative values of the general level of the actual population value. Estimates and their standard errors with relative standard errors exceeding 25% are shown in amber in the tables as an indication that these estimates need to be treated with such caution. More precise estimates of these statistics would require further samples focused on the particular population of interest</t>
  </si>
  <si>
    <t xml:space="preserve">4. Field layer = the Field layer is made up of grasses, ferns and flowering plants. </t>
  </si>
  <si>
    <t xml:space="preserve">5. Ground layer = the lowest layer of a plant community, often comprising mosses, lichens, and fungi.  </t>
  </si>
  <si>
    <t>Issued by: National Forest Inventory, Forest Research, 231 Corstorphine Road, Edinburgh, EH12 7AT, UK</t>
  </si>
  <si>
    <t>Date: February 2020</t>
  </si>
  <si>
    <t>Enquiries: Ben Ditchburn, +44(0) 300 067 5561</t>
  </si>
  <si>
    <t xml:space="preserve">Email: nfi@forestresearch.gov.uk </t>
  </si>
  <si>
    <t>Habitat Type</t>
  </si>
  <si>
    <t>This worksheet presents the statistical results for one, out of fifteen, identified NFI indicators of woodland ecological condition by habitat type.</t>
  </si>
  <si>
    <t>Yorkshire and Humber</t>
  </si>
  <si>
    <t>Non-HAP native pinewood</t>
  </si>
  <si>
    <t>Upland birchwoods (Scot); birch dominated upland oakwoods (Eng, Wal)</t>
  </si>
  <si>
    <t>The full suite of NFI reports can be found at www.forestresearch.gov.uk/inventory.</t>
  </si>
  <si>
    <t>The full suite of NFI forecast reports can be found at www.forestresearch.gov.uk/forecast.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</si>
</sst>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quot;–&quot;"/>
    <numFmt numFmtId="166" formatCode="#,##0.0;\-#,##0.0;&quot;–&quot;"/>
    <numFmt numFmtId="167" formatCode="#,##0_ ;\-#,##0\ "/>
    <numFmt numFmtId="168" formatCode="#,##0;\-#,##0;&quot;–&quot;"/>
  </numFmts>
  <fonts count="23" x14ac:knownFonts="1">
    <font>
      <sz val="11"/>
      <color theme="1"/>
      <name val="Calibri"/>
      <family val="2"/>
      <scheme val="minor"/>
    </font>
    <font>
      <sz val="10"/>
      <name val="Verdana"/>
      <family val="2"/>
    </font>
    <font>
      <sz val="10"/>
      <color theme="4" tint="-0.249977111117893"/>
      <name val="Verdana"/>
      <family val="2"/>
    </font>
    <font>
      <sz val="10"/>
      <name val="MS Sans Serif"/>
      <family val="2"/>
    </font>
    <font>
      <sz val="11"/>
      <color theme="1"/>
      <name val="Verdana"/>
      <family val="2"/>
    </font>
    <font>
      <sz val="10"/>
      <color theme="1"/>
      <name val="Verdana"/>
      <family val="2"/>
    </font>
    <font>
      <b/>
      <sz val="10"/>
      <name val="Verdana"/>
      <family val="2"/>
    </font>
    <font>
      <vertAlign val="superscript"/>
      <sz val="10"/>
      <name val="Verdana"/>
      <family val="2"/>
    </font>
    <font>
      <b/>
      <sz val="10"/>
      <color theme="4" tint="-0.249977111117893"/>
      <name val="Verdana"/>
      <family val="2"/>
    </font>
    <font>
      <sz val="10"/>
      <name val="Verdana"/>
      <family val="2"/>
    </font>
    <font>
      <i/>
      <sz val="10"/>
      <name val="Verdana"/>
      <family val="2"/>
    </font>
    <font>
      <sz val="10"/>
      <color theme="0"/>
      <name val="Verdana"/>
      <family val="2"/>
    </font>
    <font>
      <i/>
      <sz val="10"/>
      <color theme="0"/>
      <name val="Verdana"/>
      <family val="2"/>
    </font>
    <font>
      <sz val="11"/>
      <color theme="1"/>
      <name val="Calibri"/>
      <family val="2"/>
      <scheme val="minor"/>
    </font>
    <font>
      <sz val="10"/>
      <color theme="1"/>
      <name val="Calibri"/>
      <family val="2"/>
    </font>
    <font>
      <sz val="5.5"/>
      <color theme="1"/>
      <name val="Verdana"/>
      <family val="2"/>
    </font>
    <font>
      <u/>
      <sz val="11"/>
      <color theme="10"/>
      <name val="Calibri"/>
      <family val="2"/>
      <scheme val="minor"/>
    </font>
    <font>
      <b/>
      <sz val="10"/>
      <color theme="0"/>
      <name val="Verdana"/>
      <family val="2"/>
    </font>
    <font>
      <i/>
      <sz val="10"/>
      <color theme="1"/>
      <name val="Verdana"/>
      <family val="2"/>
    </font>
    <font>
      <b/>
      <sz val="10"/>
      <color theme="1"/>
      <name val="Verdana"/>
      <family val="2"/>
    </font>
    <font>
      <u/>
      <sz val="10"/>
      <color theme="10"/>
      <name val="Verdana"/>
      <family val="2"/>
    </font>
    <font>
      <sz val="9"/>
      <color theme="1"/>
      <name val="Verdana"/>
      <family val="2"/>
    </font>
    <font>
      <b/>
      <i/>
      <sz val="10"/>
      <name val="Verdana"/>
      <family val="2"/>
    </font>
  </fonts>
  <fills count="9">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074F28"/>
        <bgColor indexed="64"/>
      </patternFill>
    </fill>
    <fill>
      <patternFill patternType="solid">
        <fgColor rgb="FFE6E6E6"/>
        <bgColor indexed="64"/>
      </patternFill>
    </fill>
    <fill>
      <patternFill patternType="solid">
        <fgColor theme="7" tint="0.59999389629810485"/>
        <bgColor indexed="64"/>
      </patternFill>
    </fill>
    <fill>
      <patternFill patternType="solid">
        <fgColor rgb="FF7030A0"/>
        <bgColor indexed="64"/>
      </patternFill>
    </fill>
    <fill>
      <patternFill patternType="solid">
        <fgColor rgb="FFC0C0C0"/>
        <bgColor indexed="64"/>
      </patternFill>
    </fill>
  </fills>
  <borders count="2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right/>
      <top style="thin">
        <color theme="0"/>
      </top>
      <bottom style="thin">
        <color theme="0"/>
      </bottom>
      <diagonal/>
    </border>
    <border>
      <left/>
      <right/>
      <top style="thin">
        <color theme="0"/>
      </top>
      <bottom/>
      <diagonal/>
    </border>
    <border>
      <left style="thin">
        <color indexed="64"/>
      </left>
      <right/>
      <top/>
      <bottom/>
      <diagonal/>
    </border>
    <border>
      <left style="thin">
        <color indexed="64"/>
      </left>
      <right/>
      <top/>
      <bottom style="thin">
        <color indexed="64"/>
      </bottom>
      <diagonal/>
    </border>
    <border>
      <left style="thin">
        <color theme="0"/>
      </left>
      <right/>
      <top/>
      <bottom/>
      <diagonal/>
    </border>
    <border>
      <left style="thin">
        <color theme="0"/>
      </left>
      <right/>
      <top style="thin">
        <color theme="0"/>
      </top>
      <bottom style="thin">
        <color theme="0"/>
      </bottom>
      <diagonal/>
    </border>
  </borders>
  <cellStyleXfs count="12">
    <xf numFmtId="0" fontId="0" fillId="0" borderId="0"/>
    <xf numFmtId="0" fontId="1" fillId="0" borderId="0"/>
    <xf numFmtId="0" fontId="4" fillId="0" borderId="0"/>
    <xf numFmtId="0" fontId="4" fillId="0" borderId="0"/>
    <xf numFmtId="0" fontId="4" fillId="0" borderId="0"/>
    <xf numFmtId="0" fontId="4" fillId="0" borderId="0"/>
    <xf numFmtId="0" fontId="1" fillId="0" borderId="0"/>
    <xf numFmtId="0" fontId="3" fillId="0" borderId="0"/>
    <xf numFmtId="0" fontId="9" fillId="0" borderId="0"/>
    <xf numFmtId="0" fontId="9" fillId="0" borderId="0"/>
    <xf numFmtId="9" fontId="13" fillId="0" borderId="0" applyFont="0" applyFill="0" applyBorder="0" applyAlignment="0" applyProtection="0"/>
    <xf numFmtId="0" fontId="16" fillId="0" borderId="0" applyNumberFormat="0" applyFill="0" applyBorder="0" applyAlignment="0" applyProtection="0"/>
  </cellStyleXfs>
  <cellXfs count="114">
    <xf numFmtId="0" fontId="0" fillId="0" borderId="0" xfId="0"/>
    <xf numFmtId="0" fontId="1" fillId="0" borderId="0" xfId="1" applyAlignment="1">
      <alignment vertical="center"/>
    </xf>
    <xf numFmtId="0" fontId="2" fillId="0" borderId="0" xfId="1" applyFont="1" applyAlignment="1">
      <alignment vertical="center"/>
    </xf>
    <xf numFmtId="0" fontId="1" fillId="0" borderId="0" xfId="1" applyBorder="1" applyAlignment="1">
      <alignment vertical="center"/>
    </xf>
    <xf numFmtId="0" fontId="3" fillId="0" borderId="0" xfId="1" applyFont="1" applyBorder="1"/>
    <xf numFmtId="0" fontId="5" fillId="0" borderId="0" xfId="2" applyFont="1" applyBorder="1" applyAlignment="1">
      <alignment vertical="top" wrapText="1"/>
    </xf>
    <xf numFmtId="0" fontId="4" fillId="0" borderId="0" xfId="2" applyBorder="1" applyAlignment="1">
      <alignment vertical="top" wrapText="1"/>
    </xf>
    <xf numFmtId="0" fontId="1" fillId="0" borderId="0" xfId="1" applyFont="1" applyAlignment="1">
      <alignment vertical="center"/>
    </xf>
    <xf numFmtId="0" fontId="6" fillId="0" borderId="0" xfId="1" applyFont="1" applyAlignment="1">
      <alignment vertical="center"/>
    </xf>
    <xf numFmtId="0" fontId="8" fillId="0" borderId="0" xfId="1" applyFont="1" applyAlignment="1">
      <alignment vertical="center"/>
    </xf>
    <xf numFmtId="0" fontId="6" fillId="0" borderId="0" xfId="8" applyFont="1"/>
    <xf numFmtId="0" fontId="6" fillId="2" borderId="0" xfId="8" applyFont="1" applyFill="1"/>
    <xf numFmtId="0" fontId="6" fillId="3" borderId="0" xfId="8" applyFont="1" applyFill="1"/>
    <xf numFmtId="0" fontId="6" fillId="0" borderId="0" xfId="9" applyFont="1" applyAlignment="1">
      <alignment vertical="center"/>
    </xf>
    <xf numFmtId="0" fontId="6" fillId="2" borderId="1" xfId="9" applyFont="1" applyFill="1" applyBorder="1" applyAlignment="1">
      <alignment vertical="center"/>
    </xf>
    <xf numFmtId="0" fontId="9" fillId="0" borderId="0" xfId="8"/>
    <xf numFmtId="0" fontId="6" fillId="3" borderId="2" xfId="9" applyFont="1" applyFill="1" applyBorder="1" applyAlignment="1">
      <alignment vertical="center"/>
    </xf>
    <xf numFmtId="0" fontId="1" fillId="2" borderId="3" xfId="7" applyFont="1" applyFill="1" applyBorder="1" applyAlignment="1">
      <alignment vertical="center"/>
    </xf>
    <xf numFmtId="0" fontId="1" fillId="3" borderId="3" xfId="7" applyFont="1" applyFill="1" applyBorder="1" applyAlignment="1">
      <alignment vertical="center"/>
    </xf>
    <xf numFmtId="0" fontId="6" fillId="0" borderId="0" xfId="9" applyFont="1" applyBorder="1" applyAlignment="1">
      <alignment vertical="center"/>
    </xf>
    <xf numFmtId="0" fontId="9" fillId="0" borderId="0" xfId="8" applyBorder="1"/>
    <xf numFmtId="0" fontId="1" fillId="2" borderId="4" xfId="7" applyFont="1" applyFill="1" applyBorder="1" applyAlignment="1">
      <alignment vertical="center"/>
    </xf>
    <xf numFmtId="0" fontId="1" fillId="3" borderId="4" xfId="7" applyFont="1" applyFill="1" applyBorder="1" applyAlignment="1">
      <alignment vertical="center"/>
    </xf>
    <xf numFmtId="0" fontId="1" fillId="2" borderId="4" xfId="9" applyFont="1" applyFill="1" applyBorder="1" applyAlignment="1">
      <alignment vertical="center"/>
    </xf>
    <xf numFmtId="0" fontId="1" fillId="3" borderId="4" xfId="9" applyFont="1" applyFill="1" applyBorder="1" applyAlignment="1">
      <alignment vertical="center"/>
    </xf>
    <xf numFmtId="0" fontId="9" fillId="2" borderId="0" xfId="8" applyFill="1"/>
    <xf numFmtId="3" fontId="9" fillId="2" borderId="0" xfId="8" applyNumberFormat="1" applyFill="1"/>
    <xf numFmtId="0" fontId="9" fillId="3" borderId="0" xfId="8" applyFill="1"/>
    <xf numFmtId="0" fontId="6" fillId="2" borderId="2" xfId="9" applyFont="1" applyFill="1" applyBorder="1" applyAlignment="1">
      <alignment vertical="center"/>
    </xf>
    <xf numFmtId="0" fontId="6" fillId="0" borderId="0" xfId="9" applyFont="1"/>
    <xf numFmtId="0" fontId="9" fillId="0" borderId="0" xfId="9" applyAlignment="1">
      <alignment vertical="center"/>
    </xf>
    <xf numFmtId="0" fontId="9" fillId="0" borderId="0" xfId="9" applyAlignment="1">
      <alignment vertical="center" wrapText="1"/>
    </xf>
    <xf numFmtId="0" fontId="11" fillId="4" borderId="9" xfId="9" applyFont="1" applyFill="1" applyBorder="1" applyAlignment="1">
      <alignment horizontal="center" vertical="center" wrapText="1"/>
    </xf>
    <xf numFmtId="0" fontId="12" fillId="4" borderId="9" xfId="9" applyFont="1" applyFill="1" applyBorder="1" applyAlignment="1">
      <alignment horizontal="center" vertical="center"/>
    </xf>
    <xf numFmtId="0" fontId="11" fillId="4" borderId="8" xfId="9" applyFont="1" applyFill="1" applyBorder="1" applyAlignment="1">
      <alignment vertical="center"/>
    </xf>
    <xf numFmtId="3" fontId="9" fillId="5" borderId="9" xfId="9" applyNumberFormat="1" applyFill="1" applyBorder="1" applyAlignment="1">
      <alignment vertical="center"/>
    </xf>
    <xf numFmtId="165" fontId="10" fillId="5" borderId="9" xfId="9" applyNumberFormat="1" applyFont="1" applyFill="1" applyBorder="1" applyAlignment="1">
      <alignment vertical="center"/>
    </xf>
    <xf numFmtId="0" fontId="11" fillId="4" borderId="10" xfId="9" applyFont="1" applyFill="1" applyBorder="1" applyAlignment="1">
      <alignment vertical="center"/>
    </xf>
    <xf numFmtId="0" fontId="9" fillId="0" borderId="0" xfId="9"/>
    <xf numFmtId="0" fontId="6" fillId="6" borderId="0" xfId="8" applyFont="1" applyFill="1"/>
    <xf numFmtId="0" fontId="9" fillId="6" borderId="0" xfId="8" applyFill="1"/>
    <xf numFmtId="0" fontId="6" fillId="6" borderId="2" xfId="9" applyFont="1" applyFill="1" applyBorder="1" applyAlignment="1">
      <alignment vertical="center"/>
    </xf>
    <xf numFmtId="0" fontId="1" fillId="6" borderId="3" xfId="7" applyFont="1" applyFill="1" applyBorder="1" applyAlignment="1">
      <alignment vertical="center"/>
    </xf>
    <xf numFmtId="0" fontId="1" fillId="6" borderId="4" xfId="7" applyFont="1" applyFill="1" applyBorder="1" applyAlignment="1">
      <alignment vertical="center"/>
    </xf>
    <xf numFmtId="0" fontId="1" fillId="6" borderId="4" xfId="9" applyFont="1" applyFill="1" applyBorder="1" applyAlignment="1">
      <alignment vertical="center"/>
    </xf>
    <xf numFmtId="0" fontId="1" fillId="0" borderId="0" xfId="1"/>
    <xf numFmtId="3" fontId="5" fillId="5" borderId="9" xfId="9" applyNumberFormat="1" applyFont="1" applyFill="1" applyBorder="1" applyAlignment="1">
      <alignment vertical="center"/>
    </xf>
    <xf numFmtId="0" fontId="1" fillId="0" borderId="0" xfId="9" applyFont="1" applyAlignment="1">
      <alignment vertical="center"/>
    </xf>
    <xf numFmtId="0" fontId="9" fillId="0" borderId="0" xfId="9" applyFill="1"/>
    <xf numFmtId="0" fontId="9" fillId="0" borderId="0" xfId="9" applyFill="1" applyAlignment="1">
      <alignment vertical="center"/>
    </xf>
    <xf numFmtId="0" fontId="6" fillId="0" borderId="0" xfId="9" applyFont="1" applyFill="1" applyAlignment="1">
      <alignment vertical="center"/>
    </xf>
    <xf numFmtId="0" fontId="11" fillId="0" borderId="8" xfId="9" applyFont="1" applyFill="1" applyBorder="1" applyAlignment="1">
      <alignment vertical="center"/>
    </xf>
    <xf numFmtId="0" fontId="11" fillId="0" borderId="10" xfId="9" applyFont="1" applyFill="1" applyBorder="1" applyAlignment="1">
      <alignment vertical="center"/>
    </xf>
    <xf numFmtId="0" fontId="6" fillId="0" borderId="0" xfId="9" applyFont="1" applyFill="1" applyBorder="1" applyAlignment="1">
      <alignment vertical="center"/>
    </xf>
    <xf numFmtId="0" fontId="3" fillId="0" borderId="0" xfId="0" applyFont="1" applyBorder="1"/>
    <xf numFmtId="0" fontId="1" fillId="0" borderId="0" xfId="1" applyFont="1"/>
    <xf numFmtId="0" fontId="11" fillId="0" borderId="0" xfId="9" applyFont="1" applyFill="1" applyBorder="1" applyAlignment="1">
      <alignment vertical="center"/>
    </xf>
    <xf numFmtId="3" fontId="9" fillId="0" borderId="0" xfId="9" applyNumberFormat="1" applyFill="1" applyBorder="1" applyAlignment="1">
      <alignment vertical="center"/>
    </xf>
    <xf numFmtId="165" fontId="10" fillId="0" borderId="0" xfId="9" applyNumberFormat="1" applyFont="1" applyFill="1" applyBorder="1" applyAlignment="1">
      <alignment vertical="center"/>
    </xf>
    <xf numFmtId="0" fontId="11" fillId="0" borderId="14" xfId="9" applyFont="1" applyFill="1" applyBorder="1" applyAlignment="1">
      <alignment vertical="center"/>
    </xf>
    <xf numFmtId="0" fontId="11" fillId="0" borderId="15" xfId="9" applyFont="1" applyFill="1" applyBorder="1" applyAlignment="1">
      <alignment vertical="center"/>
    </xf>
    <xf numFmtId="3" fontId="5" fillId="5" borderId="13" xfId="9" applyNumberFormat="1" applyFont="1" applyFill="1" applyBorder="1" applyAlignment="1">
      <alignment vertical="center"/>
    </xf>
    <xf numFmtId="3" fontId="5" fillId="0" borderId="0" xfId="9" applyNumberFormat="1" applyFont="1" applyFill="1" applyBorder="1" applyAlignment="1">
      <alignment vertical="center"/>
    </xf>
    <xf numFmtId="0" fontId="0" fillId="0" borderId="0" xfId="0" applyFill="1" applyBorder="1"/>
    <xf numFmtId="0" fontId="1" fillId="2" borderId="16" xfId="7" applyFont="1" applyFill="1" applyBorder="1" applyAlignment="1">
      <alignment vertical="center"/>
    </xf>
    <xf numFmtId="0" fontId="1" fillId="2" borderId="17" xfId="7" applyFont="1" applyFill="1" applyBorder="1" applyAlignment="1">
      <alignment vertical="center"/>
    </xf>
    <xf numFmtId="0" fontId="1" fillId="2" borderId="17" xfId="9" applyFont="1" applyFill="1" applyBorder="1" applyAlignment="1">
      <alignment vertical="center"/>
    </xf>
    <xf numFmtId="3" fontId="1" fillId="2" borderId="2" xfId="9" applyNumberFormat="1" applyFont="1" applyFill="1" applyBorder="1" applyAlignment="1">
      <alignment vertical="center"/>
    </xf>
    <xf numFmtId="0" fontId="6" fillId="6" borderId="2" xfId="7" applyFont="1" applyFill="1" applyBorder="1" applyAlignment="1">
      <alignment vertical="center"/>
    </xf>
    <xf numFmtId="9" fontId="1" fillId="6" borderId="2" xfId="10" applyFont="1" applyFill="1" applyBorder="1" applyAlignment="1">
      <alignment vertical="center"/>
    </xf>
    <xf numFmtId="164" fontId="10" fillId="6" borderId="2" xfId="9" applyNumberFormat="1" applyFont="1" applyFill="1" applyBorder="1" applyAlignment="1">
      <alignment vertical="center"/>
    </xf>
    <xf numFmtId="0" fontId="6" fillId="3" borderId="2" xfId="7" applyFont="1" applyFill="1" applyBorder="1" applyAlignment="1">
      <alignment vertical="center"/>
    </xf>
    <xf numFmtId="164" fontId="10" fillId="3" borderId="2" xfId="9" applyNumberFormat="1" applyFont="1" applyFill="1" applyBorder="1" applyAlignment="1">
      <alignment vertical="center"/>
    </xf>
    <xf numFmtId="0" fontId="11" fillId="4" borderId="13" xfId="9" applyFont="1" applyFill="1" applyBorder="1" applyAlignment="1">
      <alignment horizontal="center" vertical="center" wrapText="1"/>
    </xf>
    <xf numFmtId="0" fontId="12" fillId="4" borderId="19" xfId="9" applyFont="1" applyFill="1" applyBorder="1" applyAlignment="1">
      <alignment horizontal="center" vertical="center"/>
    </xf>
    <xf numFmtId="0" fontId="4" fillId="0" borderId="0" xfId="0" applyFont="1"/>
    <xf numFmtId="0" fontId="5" fillId="0" borderId="0" xfId="0" applyFont="1" applyAlignment="1">
      <alignment vertical="center"/>
    </xf>
    <xf numFmtId="0" fontId="5" fillId="0" borderId="0" xfId="0" applyFont="1"/>
    <xf numFmtId="0" fontId="20" fillId="0" borderId="0" xfId="11" applyFont="1" applyAlignment="1">
      <alignment vertical="center"/>
    </xf>
    <xf numFmtId="0" fontId="21" fillId="0" borderId="0" xfId="0" applyFont="1" applyAlignment="1">
      <alignment horizontal="left" vertical="center" indent="5"/>
    </xf>
    <xf numFmtId="167" fontId="6" fillId="8" borderId="9" xfId="9" applyNumberFormat="1" applyFont="1" applyFill="1" applyBorder="1" applyAlignment="1">
      <alignment vertical="center"/>
    </xf>
    <xf numFmtId="166" fontId="22" fillId="8" borderId="10" xfId="9" applyNumberFormat="1" applyFont="1" applyFill="1" applyBorder="1" applyAlignment="1">
      <alignment vertical="center"/>
    </xf>
    <xf numFmtId="3" fontId="6" fillId="8" borderId="13" xfId="9" applyNumberFormat="1" applyFont="1" applyFill="1" applyBorder="1" applyAlignment="1">
      <alignment vertical="center"/>
    </xf>
    <xf numFmtId="166" fontId="22" fillId="8" borderId="13" xfId="9" applyNumberFormat="1" applyFont="1" applyFill="1" applyBorder="1" applyAlignment="1">
      <alignment vertical="center"/>
    </xf>
    <xf numFmtId="0" fontId="17" fillId="4" borderId="8" xfId="9" applyFont="1" applyFill="1" applyBorder="1" applyAlignment="1">
      <alignment vertical="center"/>
    </xf>
    <xf numFmtId="168" fontId="10" fillId="5" borderId="9" xfId="9" applyNumberFormat="1" applyFont="1" applyFill="1" applyBorder="1" applyAlignment="1">
      <alignment vertical="center"/>
    </xf>
    <xf numFmtId="168" fontId="22" fillId="8" borderId="13" xfId="9" applyNumberFormat="1" applyFont="1" applyFill="1" applyBorder="1" applyAlignment="1">
      <alignment vertical="center"/>
    </xf>
    <xf numFmtId="168" fontId="22" fillId="8" borderId="10" xfId="9" applyNumberFormat="1" applyFont="1" applyFill="1" applyBorder="1" applyAlignment="1">
      <alignment vertical="center"/>
    </xf>
    <xf numFmtId="168" fontId="10" fillId="0" borderId="0" xfId="9" applyNumberFormat="1" applyFont="1" applyFill="1" applyBorder="1" applyAlignment="1">
      <alignment vertical="center"/>
    </xf>
    <xf numFmtId="0" fontId="11" fillId="4" borderId="8" xfId="9" applyFont="1" applyFill="1" applyBorder="1" applyAlignment="1">
      <alignment vertical="center" wrapText="1"/>
    </xf>
    <xf numFmtId="0" fontId="5" fillId="0" borderId="0" xfId="0" applyFont="1" applyAlignment="1">
      <alignment horizontal="left"/>
    </xf>
    <xf numFmtId="0" fontId="5" fillId="0" borderId="0" xfId="0" applyFont="1" applyAlignment="1">
      <alignment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5" fillId="0" borderId="0" xfId="0" applyFont="1" applyFill="1" applyAlignment="1">
      <alignment vertical="center"/>
    </xf>
    <xf numFmtId="0" fontId="17" fillId="7" borderId="0" xfId="0" applyFont="1" applyFill="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wrapText="1"/>
    </xf>
    <xf numFmtId="0" fontId="5" fillId="0" borderId="0" xfId="0" applyFont="1" applyAlignment="1">
      <alignment horizontal="left" vertical="center"/>
    </xf>
    <xf numFmtId="0" fontId="5" fillId="0" borderId="0" xfId="0" applyFont="1" applyAlignment="1">
      <alignment vertical="center"/>
    </xf>
    <xf numFmtId="0" fontId="19" fillId="0" borderId="0" xfId="0" applyFont="1" applyAlignment="1">
      <alignment vertical="center"/>
    </xf>
    <xf numFmtId="0" fontId="11" fillId="4" borderId="5" xfId="9" applyFont="1" applyFill="1" applyBorder="1" applyAlignment="1">
      <alignment horizontal="center" vertical="center"/>
    </xf>
    <xf numFmtId="0" fontId="11" fillId="4" borderId="8" xfId="9" applyFont="1" applyFill="1" applyBorder="1" applyAlignment="1">
      <alignment horizontal="center" vertical="center"/>
    </xf>
    <xf numFmtId="3" fontId="11" fillId="4" borderId="6" xfId="9" applyNumberFormat="1" applyFont="1" applyFill="1" applyBorder="1" applyAlignment="1">
      <alignment horizontal="center" vertical="center"/>
    </xf>
    <xf numFmtId="0" fontId="11" fillId="4" borderId="6" xfId="9" applyFont="1" applyFill="1" applyBorder="1" applyAlignment="1">
      <alignment horizontal="center" vertical="center"/>
    </xf>
    <xf numFmtId="3" fontId="11" fillId="4" borderId="7" xfId="9" applyNumberFormat="1" applyFont="1" applyFill="1" applyBorder="1" applyAlignment="1">
      <alignment horizontal="center" vertical="center"/>
    </xf>
    <xf numFmtId="3" fontId="5" fillId="5" borderId="7" xfId="9" applyNumberFormat="1" applyFont="1" applyFill="1" applyBorder="1" applyAlignment="1">
      <alignment horizontal="center" vertical="center"/>
    </xf>
    <xf numFmtId="3" fontId="5" fillId="5" borderId="11" xfId="9" applyNumberFormat="1" applyFont="1" applyFill="1" applyBorder="1" applyAlignment="1">
      <alignment horizontal="center" vertical="center"/>
    </xf>
    <xf numFmtId="3" fontId="5" fillId="0" borderId="0" xfId="9" applyNumberFormat="1" applyFont="1" applyFill="1" applyBorder="1" applyAlignment="1">
      <alignment horizontal="center" vertical="center"/>
    </xf>
    <xf numFmtId="0" fontId="11" fillId="0" borderId="12" xfId="9" applyFont="1" applyFill="1" applyBorder="1" applyAlignment="1">
      <alignment horizontal="center" vertical="center"/>
    </xf>
    <xf numFmtId="0" fontId="11" fillId="0" borderId="5" xfId="9" applyFont="1" applyFill="1" applyBorder="1" applyAlignment="1">
      <alignment horizontal="center" vertical="center"/>
    </xf>
    <xf numFmtId="0" fontId="11" fillId="4" borderId="18" xfId="9"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12" xfId="9" applyFont="1" applyFill="1" applyBorder="1" applyAlignment="1">
      <alignment horizontal="center" vertical="center"/>
    </xf>
  </cellXfs>
  <cellStyles count="12">
    <cellStyle name="Hyperlink" xfId="11" builtinId="8"/>
    <cellStyle name="Normal" xfId="0" builtinId="0"/>
    <cellStyle name="Normal 2" xfId="1" xr:uid="{00000000-0005-0000-0000-000001000000}"/>
    <cellStyle name="Normal 2 2" xfId="7" xr:uid="{00000000-0005-0000-0000-000002000000}"/>
    <cellStyle name="Normal 3" xfId="3" xr:uid="{00000000-0005-0000-0000-000003000000}"/>
    <cellStyle name="Normal 4" xfId="4" xr:uid="{00000000-0005-0000-0000-000004000000}"/>
    <cellStyle name="Normal 5" xfId="5" xr:uid="{00000000-0005-0000-0000-000005000000}"/>
    <cellStyle name="Normal 6" xfId="6" xr:uid="{00000000-0005-0000-0000-000006000000}"/>
    <cellStyle name="Normal 6 2" xfId="9" xr:uid="{00000000-0005-0000-0000-000007000000}"/>
    <cellStyle name="Normal 7" xfId="2" xr:uid="{00000000-0005-0000-0000-000008000000}"/>
    <cellStyle name="Normal 8" xfId="8" xr:uid="{00000000-0005-0000-0000-000009000000}"/>
    <cellStyle name="Percent" xfId="10" builtinId="5"/>
  </cellStyles>
  <dxfs count="2007">
    <dxf>
      <font>
        <color rgb="FFFFC000"/>
      </font>
    </dxf>
    <dxf>
      <numFmt numFmtId="169" formatCode="&quot;&lt; 1&quot;"/>
    </dxf>
    <dxf>
      <font>
        <color rgb="FFFFC000"/>
      </font>
    </dxf>
    <dxf>
      <numFmt numFmtId="169" formatCode="&quot;&lt; 1&quot;"/>
    </dxf>
    <dxf>
      <numFmt numFmtId="169" formatCode="&quot;&lt; 1&quo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numFmt numFmtId="169" formatCode="&quot;&lt; 1&quot;"/>
    </dxf>
    <dxf>
      <font>
        <color theme="9"/>
      </font>
    </dxf>
    <dxf>
      <font>
        <color theme="9"/>
      </font>
    </dxf>
    <dxf>
      <font>
        <color rgb="FFFFC000"/>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numFmt numFmtId="169" formatCode="&quot;&lt; 1&quo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numFmt numFmtId="169" formatCode="&quot;&lt; 1&quot;"/>
    </dxf>
    <dxf>
      <numFmt numFmtId="169" formatCode="&quot;&lt; 1&quot;"/>
    </dxf>
    <dxf>
      <font>
        <color theme="9"/>
      </font>
    </dxf>
    <dxf>
      <font>
        <color theme="9"/>
      </font>
    </dxf>
    <dxf>
      <font>
        <color rgb="FFFFC000"/>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font>
        <color theme="9"/>
      </font>
    </dxf>
    <dxf>
      <numFmt numFmtId="169" formatCode="&quot;&lt; 1&quot;"/>
    </dxf>
    <dxf>
      <font>
        <color rgb="FFFFC000"/>
      </font>
    </dxf>
    <dxf>
      <numFmt numFmtId="169" formatCode="&quot;&lt; 1&quot;"/>
    </dxf>
    <dxf>
      <font>
        <color rgb="FFFFC000"/>
      </font>
    </dxf>
    <dxf>
      <numFmt numFmtId="169" formatCode="&quot;&lt; 1&quot;"/>
    </dxf>
    <dxf>
      <numFmt numFmtId="169" formatCode="&quot;&lt; 1&quo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
      <numFmt numFmtId="169" formatCode="&quot;&lt; 1&quot;"/>
    </dxf>
    <dxf>
      <font>
        <color rgb="FFFFC000"/>
      </fon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numFmt numFmtId="169" formatCode="&quot;&lt; 1&quot;"/>
    </dxf>
    <dxf>
      <font>
        <color theme="9"/>
      </font>
    </dxf>
    <dxf>
      <font>
        <color theme="9"/>
      </fon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theme="9"/>
      </font>
    </dxf>
    <dxf>
      <numFmt numFmtId="169" formatCode="&quot;&lt; 1&quot;"/>
    </dxf>
    <dxf>
      <font>
        <color rgb="FFFFC000"/>
      </font>
    </dxf>
    <dxf>
      <numFmt numFmtId="169" formatCode="&quot;&lt; 1&quot;"/>
    </dxf>
    <dxf>
      <numFmt numFmtId="169" formatCode="&quot;&lt; 1&quot;"/>
    </dxf>
    <dxf>
      <font>
        <color rgb="FFFFC000"/>
      </font>
    </dxf>
    <dxf>
      <numFmt numFmtId="169" formatCode="&quot;&lt; 1&quot;"/>
    </dxf>
    <dxf>
      <font>
        <color theme="9"/>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font>
        <color rgb="FFFFC000"/>
      </font>
    </dxf>
    <dxf>
      <numFmt numFmtId="169" formatCode="&quot;&lt; 1&quot;"/>
    </dxf>
    <dxf>
      <font>
        <color rgb="FFFFC000"/>
      </font>
    </dxf>
    <dxf>
      <numFmt numFmtId="169" formatCode="&quot;&lt; 1&quot;"/>
    </dxf>
    <dxf>
      <font>
        <color rgb="FFFFC000"/>
      </font>
    </dxf>
    <dxf>
      <numFmt numFmtId="169" formatCode="&quot;&lt; 1&quot;"/>
    </dxf>
    <dxf>
      <font>
        <color rgb="FFFFC000"/>
      </font>
    </dxf>
    <dxf>
      <numFmt numFmtId="169" formatCode="&quot;&lt; 1&quot;"/>
    </dxf>
  </dxfs>
  <tableStyles count="0" defaultTableStyle="TableStyleMedium2" defaultPivotStyle="PivotStyleLight16"/>
  <colors>
    <mruColors>
      <color rgb="FFE32E30"/>
      <color rgb="FF1B4E83"/>
      <color rgb="FF3B9946"/>
      <color rgb="FF074F28"/>
      <color rgb="FFE6E6E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VegBareGraphs!$G$3</c:f>
          <c:strCache>
            <c:ptCount val="1"/>
            <c:pt idx="0">
              <c:v>GB
Lowland beech/yew woodland
Vegetation Bare Proportion of area</c:v>
            </c:pt>
          </c:strCache>
        </c:strRef>
      </c:tx>
      <c:overlay val="1"/>
    </c:title>
    <c:autoTitleDeleted val="0"/>
    <c:plotArea>
      <c:layout/>
      <c:barChart>
        <c:barDir val="col"/>
        <c:grouping val="clustered"/>
        <c:varyColors val="0"/>
        <c:ser>
          <c:idx val="0"/>
          <c:order val="0"/>
          <c:tx>
            <c:strRef>
              <c:f>VegBareResults!$Y$7</c:f>
              <c:strCache>
                <c:ptCount val="1"/>
                <c:pt idx="0">
                  <c:v>Lowland beech/yew woodland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VegBareResults!$Z$7:$AJ$7</c:f>
              <c:numCache>
                <c:formatCode>0%</c:formatCode>
                <c:ptCount val="11"/>
                <c:pt idx="0">
                  <c:v>0.71266897689118458</c:v>
                </c:pt>
                <c:pt idx="1">
                  <c:v>0.20328546207235312</c:v>
                </c:pt>
                <c:pt idx="2">
                  <c:v>3.699264202884394E-2</c:v>
                </c:pt>
                <c:pt idx="3">
                  <c:v>3.1958101157909431E-2</c:v>
                </c:pt>
                <c:pt idx="4">
                  <c:v>5.3292193650236524E-3</c:v>
                </c:pt>
                <c:pt idx="5">
                  <c:v>6.1655142643334314E-3</c:v>
                </c:pt>
                <c:pt idx="6">
                  <c:v>2.0736928953783268E-3</c:v>
                </c:pt>
                <c:pt idx="7">
                  <c:v>1.9829559652315295E-4</c:v>
                </c:pt>
                <c:pt idx="8">
                  <c:v>0</c:v>
                </c:pt>
                <c:pt idx="9">
                  <c:v>1.3280957284503383E-3</c:v>
                </c:pt>
                <c:pt idx="10">
                  <c:v>0</c:v>
                </c:pt>
              </c:numCache>
            </c:numRef>
          </c:val>
          <c:extLst>
            <c:ext xmlns:c16="http://schemas.microsoft.com/office/drawing/2014/chart" uri="{C3380CC4-5D6E-409C-BE32-E72D297353CC}">
              <c16:uniqueId val="{00000000-3DB5-4354-8AD1-6337355C8193}"/>
            </c:ext>
          </c:extLst>
        </c:ser>
        <c:dLbls>
          <c:showLegendKey val="0"/>
          <c:showVal val="0"/>
          <c:showCatName val="0"/>
          <c:showSerName val="0"/>
          <c:showPercent val="0"/>
          <c:showBubbleSize val="0"/>
        </c:dLbls>
        <c:gapWidth val="50"/>
        <c:axId val="47486464"/>
        <c:axId val="52643328"/>
      </c:barChart>
      <c:catAx>
        <c:axId val="474864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2643328"/>
        <c:crosses val="autoZero"/>
        <c:auto val="1"/>
        <c:lblAlgn val="ctr"/>
        <c:lblOffset val="100"/>
        <c:noMultiLvlLbl val="0"/>
      </c:catAx>
      <c:valAx>
        <c:axId val="52643328"/>
        <c:scaling>
          <c:orientation val="minMax"/>
        </c:scaling>
        <c:delete val="0"/>
        <c:axPos val="r"/>
        <c:majorGridlines/>
        <c:numFmt formatCode="0%" sourceLinked="1"/>
        <c:majorTickMark val="out"/>
        <c:minorTickMark val="none"/>
        <c:tickLblPos val="nextTo"/>
        <c:crossAx val="474864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VegBareGraphs!$BY$3</c:f>
          <c:strCache>
            <c:ptCount val="1"/>
            <c:pt idx="0">
              <c:v>GB
Broadleaf habitat NOT classified as priority
Vegetation Bare Proportion of area</c:v>
            </c:pt>
          </c:strCache>
        </c:strRef>
      </c:tx>
      <c:overlay val="1"/>
    </c:title>
    <c:autoTitleDeleted val="0"/>
    <c:plotArea>
      <c:layout/>
      <c:barChart>
        <c:barDir val="col"/>
        <c:grouping val="clustered"/>
        <c:varyColors val="0"/>
        <c:ser>
          <c:idx val="0"/>
          <c:order val="0"/>
          <c:tx>
            <c:strRef>
              <c:f>VegBareResults!$Y$16</c:f>
              <c:strCache>
                <c:ptCount val="1"/>
                <c:pt idx="0">
                  <c:v>Broadleaf habitat NOT classified as priority</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VegBareResults!$Z$16:$AJ$16</c:f>
              <c:numCache>
                <c:formatCode>0%</c:formatCode>
                <c:ptCount val="11"/>
                <c:pt idx="0">
                  <c:v>0.78563607810216485</c:v>
                </c:pt>
                <c:pt idx="1">
                  <c:v>0.16069104598113043</c:v>
                </c:pt>
                <c:pt idx="2">
                  <c:v>2.0550321916062327E-2</c:v>
                </c:pt>
                <c:pt idx="3">
                  <c:v>1.2830899049947405E-2</c:v>
                </c:pt>
                <c:pt idx="4">
                  <c:v>8.208987321556253E-3</c:v>
                </c:pt>
                <c:pt idx="5">
                  <c:v>9.2782876163347433E-3</c:v>
                </c:pt>
                <c:pt idx="6">
                  <c:v>2.4668984342975106E-3</c:v>
                </c:pt>
                <c:pt idx="7">
                  <c:v>0</c:v>
                </c:pt>
                <c:pt idx="8">
                  <c:v>0</c:v>
                </c:pt>
                <c:pt idx="9">
                  <c:v>3.3748157850657949E-4</c:v>
                </c:pt>
                <c:pt idx="10">
                  <c:v>0</c:v>
                </c:pt>
              </c:numCache>
            </c:numRef>
          </c:val>
          <c:extLst>
            <c:ext xmlns:c16="http://schemas.microsoft.com/office/drawing/2014/chart" uri="{C3380CC4-5D6E-409C-BE32-E72D297353CC}">
              <c16:uniqueId val="{00000000-B9E6-45D4-A2C8-F2AE9FA877DD}"/>
            </c:ext>
          </c:extLst>
        </c:ser>
        <c:dLbls>
          <c:showLegendKey val="0"/>
          <c:showVal val="0"/>
          <c:showCatName val="0"/>
          <c:showSerName val="0"/>
          <c:showPercent val="0"/>
          <c:showBubbleSize val="0"/>
        </c:dLbls>
        <c:gapWidth val="50"/>
        <c:axId val="46007808"/>
        <c:axId val="46009344"/>
      </c:barChart>
      <c:catAx>
        <c:axId val="460078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6009344"/>
        <c:crosses val="autoZero"/>
        <c:auto val="1"/>
        <c:lblAlgn val="ctr"/>
        <c:lblOffset val="100"/>
        <c:noMultiLvlLbl val="0"/>
      </c:catAx>
      <c:valAx>
        <c:axId val="46009344"/>
        <c:scaling>
          <c:orientation val="minMax"/>
        </c:scaling>
        <c:delete val="0"/>
        <c:axPos val="r"/>
        <c:majorGridlines/>
        <c:numFmt formatCode="0%" sourceLinked="1"/>
        <c:majorTickMark val="out"/>
        <c:minorTickMark val="none"/>
        <c:tickLblPos val="nextTo"/>
        <c:crossAx val="460078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VegGroundGraphs!$AE$3</c:f>
          <c:strCache>
            <c:ptCount val="1"/>
            <c:pt idx="0">
              <c:v>GB
Non-HAP native pinewood
Vegetation Ground Proportion of area</c:v>
            </c:pt>
          </c:strCache>
        </c:strRef>
      </c:tx>
      <c:overlay val="1"/>
    </c:title>
    <c:autoTitleDeleted val="0"/>
    <c:plotArea>
      <c:layout/>
      <c:barChart>
        <c:barDir val="col"/>
        <c:grouping val="clustered"/>
        <c:varyColors val="0"/>
        <c:ser>
          <c:idx val="0"/>
          <c:order val="0"/>
          <c:tx>
            <c:strRef>
              <c:f>VegGround!$Y$10</c:f>
              <c:strCache>
                <c:ptCount val="1"/>
                <c:pt idx="0">
                  <c:v>Non-HAP native pinewood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VegGround!$Z$10:$AJ$10</c:f>
              <c:numCache>
                <c:formatCode>0%</c:formatCode>
                <c:ptCount val="11"/>
                <c:pt idx="0">
                  <c:v>0</c:v>
                </c:pt>
                <c:pt idx="1">
                  <c:v>9.0796982293714371E-2</c:v>
                </c:pt>
                <c:pt idx="2">
                  <c:v>3.4495458462609326E-2</c:v>
                </c:pt>
                <c:pt idx="3">
                  <c:v>8.6818822035781076E-2</c:v>
                </c:pt>
                <c:pt idx="4">
                  <c:v>0.23705894163177199</c:v>
                </c:pt>
                <c:pt idx="5">
                  <c:v>0.15750752856112701</c:v>
                </c:pt>
                <c:pt idx="6">
                  <c:v>0.10905609550863395</c:v>
                </c:pt>
                <c:pt idx="7">
                  <c:v>0.13475432955883465</c:v>
                </c:pt>
                <c:pt idx="8">
                  <c:v>5.7742828779419414E-2</c:v>
                </c:pt>
                <c:pt idx="9">
                  <c:v>4.8129162074010363E-2</c:v>
                </c:pt>
                <c:pt idx="10">
                  <c:v>4.363985109409823E-2</c:v>
                </c:pt>
              </c:numCache>
            </c:numRef>
          </c:val>
          <c:extLst>
            <c:ext xmlns:c16="http://schemas.microsoft.com/office/drawing/2014/chart" uri="{C3380CC4-5D6E-409C-BE32-E72D297353CC}">
              <c16:uniqueId val="{00000000-A3FC-4D7B-8D9B-F9D37EA53F5D}"/>
            </c:ext>
          </c:extLst>
        </c:ser>
        <c:dLbls>
          <c:showLegendKey val="0"/>
          <c:showVal val="0"/>
          <c:showCatName val="0"/>
          <c:showSerName val="0"/>
          <c:showPercent val="0"/>
          <c:showBubbleSize val="0"/>
        </c:dLbls>
        <c:gapWidth val="50"/>
        <c:axId val="125969920"/>
        <c:axId val="125971456"/>
      </c:barChart>
      <c:catAx>
        <c:axId val="1259699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5971456"/>
        <c:crosses val="autoZero"/>
        <c:auto val="1"/>
        <c:lblAlgn val="ctr"/>
        <c:lblOffset val="100"/>
        <c:noMultiLvlLbl val="0"/>
      </c:catAx>
      <c:valAx>
        <c:axId val="125971456"/>
        <c:scaling>
          <c:orientation val="minMax"/>
        </c:scaling>
        <c:delete val="0"/>
        <c:axPos val="r"/>
        <c:majorGridlines/>
        <c:numFmt formatCode="0%" sourceLinked="1"/>
        <c:majorTickMark val="out"/>
        <c:minorTickMark val="none"/>
        <c:tickLblPos val="nextTo"/>
        <c:crossAx val="1259699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VegGroundGraphs!$AL$3</c:f>
          <c:strCache>
            <c:ptCount val="1"/>
            <c:pt idx="0">
              <c:v>GB
Upland birchwoods (Scot); birch dominated upland oakwoods (Eng, Wal)
Vegetation Ground Proportion of area</c:v>
            </c:pt>
          </c:strCache>
        </c:strRef>
      </c:tx>
      <c:overlay val="1"/>
    </c:title>
    <c:autoTitleDeleted val="0"/>
    <c:plotArea>
      <c:layout/>
      <c:barChart>
        <c:barDir val="col"/>
        <c:grouping val="clustered"/>
        <c:varyColors val="0"/>
        <c:ser>
          <c:idx val="0"/>
          <c:order val="0"/>
          <c:tx>
            <c:strRef>
              <c:f>VegGround!$Y$11</c:f>
              <c:strCache>
                <c:ptCount val="1"/>
                <c:pt idx="0">
                  <c:v>Upland birchwoods (Scot); birch dominated upland oakwoods (Eng, Wal)</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VegGround!$Z$11:$AJ$11</c:f>
              <c:numCache>
                <c:formatCode>0%</c:formatCode>
                <c:ptCount val="11"/>
                <c:pt idx="0">
                  <c:v>9.6243442833268272E-3</c:v>
                </c:pt>
                <c:pt idx="1">
                  <c:v>0.10969088213052806</c:v>
                </c:pt>
                <c:pt idx="2">
                  <c:v>5.9386383084421637E-2</c:v>
                </c:pt>
                <c:pt idx="3">
                  <c:v>0.24944343020295853</c:v>
                </c:pt>
                <c:pt idx="4">
                  <c:v>0.21296558608533261</c:v>
                </c:pt>
                <c:pt idx="5">
                  <c:v>9.1451346440515668E-2</c:v>
                </c:pt>
                <c:pt idx="6">
                  <c:v>8.0101580472434777E-2</c:v>
                </c:pt>
                <c:pt idx="7">
                  <c:v>0.11501797219427286</c:v>
                </c:pt>
                <c:pt idx="8">
                  <c:v>3.0807282662551793E-2</c:v>
                </c:pt>
                <c:pt idx="9">
                  <c:v>2.1799169426174998E-2</c:v>
                </c:pt>
                <c:pt idx="10">
                  <c:v>1.9712023017480988E-2</c:v>
                </c:pt>
              </c:numCache>
            </c:numRef>
          </c:val>
          <c:extLst>
            <c:ext xmlns:c16="http://schemas.microsoft.com/office/drawing/2014/chart" uri="{C3380CC4-5D6E-409C-BE32-E72D297353CC}">
              <c16:uniqueId val="{00000000-D4A0-47C3-AD44-2F15DEE42FB8}"/>
            </c:ext>
          </c:extLst>
        </c:ser>
        <c:dLbls>
          <c:showLegendKey val="0"/>
          <c:showVal val="0"/>
          <c:showCatName val="0"/>
          <c:showSerName val="0"/>
          <c:showPercent val="0"/>
          <c:showBubbleSize val="0"/>
        </c:dLbls>
        <c:gapWidth val="50"/>
        <c:axId val="125979264"/>
        <c:axId val="125997440"/>
      </c:barChart>
      <c:catAx>
        <c:axId val="125979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5997440"/>
        <c:crosses val="autoZero"/>
        <c:auto val="1"/>
        <c:lblAlgn val="ctr"/>
        <c:lblOffset val="100"/>
        <c:noMultiLvlLbl val="0"/>
      </c:catAx>
      <c:valAx>
        <c:axId val="125997440"/>
        <c:scaling>
          <c:orientation val="minMax"/>
        </c:scaling>
        <c:delete val="0"/>
        <c:axPos val="r"/>
        <c:majorGridlines/>
        <c:numFmt formatCode="0%" sourceLinked="1"/>
        <c:majorTickMark val="out"/>
        <c:minorTickMark val="none"/>
        <c:tickLblPos val="nextTo"/>
        <c:crossAx val="1259792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VegGroundGraphs!$AS$3</c:f>
          <c:strCache>
            <c:ptCount val="1"/>
            <c:pt idx="0">
              <c:v>GB
Upland mixed ashwoods
Vegetation Ground Proportion of area</c:v>
            </c:pt>
          </c:strCache>
        </c:strRef>
      </c:tx>
      <c:overlay val="1"/>
    </c:title>
    <c:autoTitleDeleted val="0"/>
    <c:plotArea>
      <c:layout/>
      <c:barChart>
        <c:barDir val="col"/>
        <c:grouping val="clustered"/>
        <c:varyColors val="0"/>
        <c:ser>
          <c:idx val="0"/>
          <c:order val="0"/>
          <c:tx>
            <c:strRef>
              <c:f>VegGround!$Y$12</c:f>
              <c:strCache>
                <c:ptCount val="1"/>
                <c:pt idx="0">
                  <c:v>Upland mixed ashwoods</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VegGround!$Z$12:$AJ$12</c:f>
              <c:numCache>
                <c:formatCode>0%</c:formatCode>
                <c:ptCount val="11"/>
                <c:pt idx="0">
                  <c:v>1.630123897437594E-2</c:v>
                </c:pt>
                <c:pt idx="1">
                  <c:v>6.7394096860807398E-2</c:v>
                </c:pt>
                <c:pt idx="2">
                  <c:v>7.7081140556807343E-2</c:v>
                </c:pt>
                <c:pt idx="3">
                  <c:v>0.20684787347471079</c:v>
                </c:pt>
                <c:pt idx="4">
                  <c:v>0.16542449536653805</c:v>
                </c:pt>
                <c:pt idx="5">
                  <c:v>0.152293339490298</c:v>
                </c:pt>
                <c:pt idx="6">
                  <c:v>8.8885060516773751E-2</c:v>
                </c:pt>
                <c:pt idx="7">
                  <c:v>7.5434695357541964E-2</c:v>
                </c:pt>
                <c:pt idx="8">
                  <c:v>6.7569913531623893E-2</c:v>
                </c:pt>
                <c:pt idx="9">
                  <c:v>5.188596326685254E-2</c:v>
                </c:pt>
                <c:pt idx="10">
                  <c:v>3.0882182603670757E-2</c:v>
                </c:pt>
              </c:numCache>
            </c:numRef>
          </c:val>
          <c:extLst>
            <c:ext xmlns:c16="http://schemas.microsoft.com/office/drawing/2014/chart" uri="{C3380CC4-5D6E-409C-BE32-E72D297353CC}">
              <c16:uniqueId val="{00000000-70A8-4C93-9569-6922D03CDC5B}"/>
            </c:ext>
          </c:extLst>
        </c:ser>
        <c:dLbls>
          <c:showLegendKey val="0"/>
          <c:showVal val="0"/>
          <c:showCatName val="0"/>
          <c:showSerName val="0"/>
          <c:showPercent val="0"/>
          <c:showBubbleSize val="0"/>
        </c:dLbls>
        <c:gapWidth val="50"/>
        <c:axId val="126009344"/>
        <c:axId val="126010880"/>
      </c:barChart>
      <c:catAx>
        <c:axId val="12600934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010880"/>
        <c:crosses val="autoZero"/>
        <c:auto val="1"/>
        <c:lblAlgn val="ctr"/>
        <c:lblOffset val="100"/>
        <c:noMultiLvlLbl val="0"/>
      </c:catAx>
      <c:valAx>
        <c:axId val="126010880"/>
        <c:scaling>
          <c:orientation val="minMax"/>
        </c:scaling>
        <c:delete val="0"/>
        <c:axPos val="r"/>
        <c:majorGridlines/>
        <c:numFmt formatCode="0%" sourceLinked="1"/>
        <c:majorTickMark val="out"/>
        <c:minorTickMark val="none"/>
        <c:tickLblPos val="nextTo"/>
        <c:crossAx val="12600934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VegGroundGraphs!$BA$3</c:f>
          <c:strCache>
            <c:ptCount val="1"/>
            <c:pt idx="0">
              <c:v>GB
Upland oakwood
Vegetation Ground Proportion of area</c:v>
            </c:pt>
          </c:strCache>
        </c:strRef>
      </c:tx>
      <c:overlay val="1"/>
    </c:title>
    <c:autoTitleDeleted val="0"/>
    <c:plotArea>
      <c:layout/>
      <c:barChart>
        <c:barDir val="col"/>
        <c:grouping val="clustered"/>
        <c:varyColors val="0"/>
        <c:ser>
          <c:idx val="0"/>
          <c:order val="0"/>
          <c:tx>
            <c:strRef>
              <c:f>VegGround!$Y$13</c:f>
              <c:strCache>
                <c:ptCount val="1"/>
                <c:pt idx="0">
                  <c:v>Upland oakwood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VegGround!$Z$13:$AJ$13</c:f>
              <c:numCache>
                <c:formatCode>0%</c:formatCode>
                <c:ptCount val="11"/>
                <c:pt idx="0">
                  <c:v>1.6196633039187783E-2</c:v>
                </c:pt>
                <c:pt idx="1">
                  <c:v>2.8063862038170084E-2</c:v>
                </c:pt>
                <c:pt idx="2">
                  <c:v>5.9199363265495214E-2</c:v>
                </c:pt>
                <c:pt idx="3">
                  <c:v>0.18788511366186975</c:v>
                </c:pt>
                <c:pt idx="4">
                  <c:v>0.1682571880514484</c:v>
                </c:pt>
                <c:pt idx="5">
                  <c:v>0.11715689481332148</c:v>
                </c:pt>
                <c:pt idx="6">
                  <c:v>0.12439981183365242</c:v>
                </c:pt>
                <c:pt idx="7">
                  <c:v>0.10464253916815615</c:v>
                </c:pt>
                <c:pt idx="8">
                  <c:v>7.9799149554302354E-2</c:v>
                </c:pt>
                <c:pt idx="9">
                  <c:v>5.7459765734263465E-2</c:v>
                </c:pt>
                <c:pt idx="10">
                  <c:v>5.6939678840133054E-2</c:v>
                </c:pt>
              </c:numCache>
            </c:numRef>
          </c:val>
          <c:extLst>
            <c:ext xmlns:c16="http://schemas.microsoft.com/office/drawing/2014/chart" uri="{C3380CC4-5D6E-409C-BE32-E72D297353CC}">
              <c16:uniqueId val="{00000000-FB7F-4E8C-9255-B88064F85C7F}"/>
            </c:ext>
          </c:extLst>
        </c:ser>
        <c:dLbls>
          <c:showLegendKey val="0"/>
          <c:showVal val="0"/>
          <c:showCatName val="0"/>
          <c:showSerName val="0"/>
          <c:showPercent val="0"/>
          <c:showBubbleSize val="0"/>
        </c:dLbls>
        <c:gapWidth val="50"/>
        <c:axId val="126108800"/>
        <c:axId val="126110336"/>
      </c:barChart>
      <c:catAx>
        <c:axId val="1261088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110336"/>
        <c:crosses val="autoZero"/>
        <c:auto val="1"/>
        <c:lblAlgn val="ctr"/>
        <c:lblOffset val="100"/>
        <c:noMultiLvlLbl val="0"/>
      </c:catAx>
      <c:valAx>
        <c:axId val="126110336"/>
        <c:scaling>
          <c:orientation val="minMax"/>
        </c:scaling>
        <c:delete val="0"/>
        <c:axPos val="r"/>
        <c:majorGridlines/>
        <c:numFmt formatCode="0%" sourceLinked="1"/>
        <c:majorTickMark val="out"/>
        <c:minorTickMark val="none"/>
        <c:tickLblPos val="nextTo"/>
        <c:crossAx val="1261088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VegGroundGraphs!$BJ$3</c:f>
          <c:strCache>
            <c:ptCount val="1"/>
            <c:pt idx="0">
              <c:v>GB
Wet woodland
Vegetation Ground Proportion of area</c:v>
            </c:pt>
          </c:strCache>
        </c:strRef>
      </c:tx>
      <c:overlay val="1"/>
    </c:title>
    <c:autoTitleDeleted val="0"/>
    <c:plotArea>
      <c:layout/>
      <c:barChart>
        <c:barDir val="col"/>
        <c:grouping val="clustered"/>
        <c:varyColors val="0"/>
        <c:ser>
          <c:idx val="0"/>
          <c:order val="0"/>
          <c:tx>
            <c:strRef>
              <c:f>VegGround!$Y$14</c:f>
              <c:strCache>
                <c:ptCount val="1"/>
                <c:pt idx="0">
                  <c:v>Wet woodland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VegGround!$Z$14:$AJ$14</c:f>
              <c:numCache>
                <c:formatCode>0%</c:formatCode>
                <c:ptCount val="11"/>
                <c:pt idx="0">
                  <c:v>1.3490281254837949E-2</c:v>
                </c:pt>
                <c:pt idx="1">
                  <c:v>8.0420219477423394E-2</c:v>
                </c:pt>
                <c:pt idx="2">
                  <c:v>9.3872459339941289E-2</c:v>
                </c:pt>
                <c:pt idx="3">
                  <c:v>0.27076945352560289</c:v>
                </c:pt>
                <c:pt idx="4">
                  <c:v>0.17139235691860119</c:v>
                </c:pt>
                <c:pt idx="5">
                  <c:v>0.11060708923046979</c:v>
                </c:pt>
                <c:pt idx="6">
                  <c:v>8.4105323674052421E-2</c:v>
                </c:pt>
                <c:pt idx="7">
                  <c:v>7.572379388057246E-2</c:v>
                </c:pt>
                <c:pt idx="8">
                  <c:v>4.9594354845490012E-2</c:v>
                </c:pt>
                <c:pt idx="9">
                  <c:v>2.8189020652569841E-2</c:v>
                </c:pt>
                <c:pt idx="10">
                  <c:v>2.183564720043922E-2</c:v>
                </c:pt>
              </c:numCache>
            </c:numRef>
          </c:val>
          <c:extLst>
            <c:ext xmlns:c16="http://schemas.microsoft.com/office/drawing/2014/chart" uri="{C3380CC4-5D6E-409C-BE32-E72D297353CC}">
              <c16:uniqueId val="{00000000-07A7-44C8-AB67-E3066DE83992}"/>
            </c:ext>
          </c:extLst>
        </c:ser>
        <c:dLbls>
          <c:showLegendKey val="0"/>
          <c:showVal val="0"/>
          <c:showCatName val="0"/>
          <c:showSerName val="0"/>
          <c:showPercent val="0"/>
          <c:showBubbleSize val="0"/>
        </c:dLbls>
        <c:gapWidth val="50"/>
        <c:axId val="126122240"/>
        <c:axId val="126136320"/>
      </c:barChart>
      <c:catAx>
        <c:axId val="1261222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136320"/>
        <c:crosses val="autoZero"/>
        <c:auto val="1"/>
        <c:lblAlgn val="ctr"/>
        <c:lblOffset val="100"/>
        <c:noMultiLvlLbl val="0"/>
      </c:catAx>
      <c:valAx>
        <c:axId val="126136320"/>
        <c:scaling>
          <c:orientation val="minMax"/>
        </c:scaling>
        <c:delete val="0"/>
        <c:axPos val="r"/>
        <c:majorGridlines/>
        <c:numFmt formatCode="0%" sourceLinked="1"/>
        <c:majorTickMark val="out"/>
        <c:minorTickMark val="none"/>
        <c:tickLblPos val="nextTo"/>
        <c:crossAx val="1261222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VegGroundGraphs!$BQ$3</c:f>
          <c:strCache>
            <c:ptCount val="1"/>
            <c:pt idx="0">
              <c:v>GB
Wood Pasture &amp; Parkland
Vegetation Ground Proportion of area</c:v>
            </c:pt>
          </c:strCache>
        </c:strRef>
      </c:tx>
      <c:overlay val="1"/>
    </c:title>
    <c:autoTitleDeleted val="0"/>
    <c:plotArea>
      <c:layout/>
      <c:barChart>
        <c:barDir val="col"/>
        <c:grouping val="clustered"/>
        <c:varyColors val="0"/>
        <c:ser>
          <c:idx val="0"/>
          <c:order val="0"/>
          <c:tx>
            <c:strRef>
              <c:f>VegGround!$Y$15</c:f>
              <c:strCache>
                <c:ptCount val="1"/>
                <c:pt idx="0">
                  <c:v>Wood Pasture &amp; Parkland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VegGround!$Z$15:$AJ$15</c:f>
              <c:numCache>
                <c:formatCode>0%</c:formatCode>
                <c:ptCount val="11"/>
                <c:pt idx="0">
                  <c:v>7.7067382840948898E-2</c:v>
                </c:pt>
                <c:pt idx="1">
                  <c:v>9.8375990693849141E-2</c:v>
                </c:pt>
                <c:pt idx="2">
                  <c:v>4.9799709781213869E-2</c:v>
                </c:pt>
                <c:pt idx="3">
                  <c:v>0.21159075662683202</c:v>
                </c:pt>
                <c:pt idx="4">
                  <c:v>9.4415771213121891E-2</c:v>
                </c:pt>
                <c:pt idx="5">
                  <c:v>7.8086528195521365E-2</c:v>
                </c:pt>
                <c:pt idx="6">
                  <c:v>4.9860503691359005E-2</c:v>
                </c:pt>
                <c:pt idx="7">
                  <c:v>7.7486612055955362E-2</c:v>
                </c:pt>
                <c:pt idx="8">
                  <c:v>5.1527537171099876E-2</c:v>
                </c:pt>
                <c:pt idx="9">
                  <c:v>8.0981792182682519E-2</c:v>
                </c:pt>
                <c:pt idx="10">
                  <c:v>0.13080741554741601</c:v>
                </c:pt>
              </c:numCache>
            </c:numRef>
          </c:val>
          <c:extLst>
            <c:ext xmlns:c16="http://schemas.microsoft.com/office/drawing/2014/chart" uri="{C3380CC4-5D6E-409C-BE32-E72D297353CC}">
              <c16:uniqueId val="{00000000-C1EE-4654-B858-B568F7C116C0}"/>
            </c:ext>
          </c:extLst>
        </c:ser>
        <c:dLbls>
          <c:showLegendKey val="0"/>
          <c:showVal val="0"/>
          <c:showCatName val="0"/>
          <c:showSerName val="0"/>
          <c:showPercent val="0"/>
          <c:showBubbleSize val="0"/>
        </c:dLbls>
        <c:gapWidth val="50"/>
        <c:axId val="126365056"/>
        <c:axId val="126370944"/>
      </c:barChart>
      <c:catAx>
        <c:axId val="1263650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370944"/>
        <c:crosses val="autoZero"/>
        <c:auto val="1"/>
        <c:lblAlgn val="ctr"/>
        <c:lblOffset val="100"/>
        <c:noMultiLvlLbl val="0"/>
      </c:catAx>
      <c:valAx>
        <c:axId val="126370944"/>
        <c:scaling>
          <c:orientation val="minMax"/>
        </c:scaling>
        <c:delete val="0"/>
        <c:axPos val="r"/>
        <c:majorGridlines/>
        <c:numFmt formatCode="0%" sourceLinked="1"/>
        <c:majorTickMark val="out"/>
        <c:minorTickMark val="none"/>
        <c:tickLblPos val="nextTo"/>
        <c:crossAx val="1263650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VegGroundGraphs!$BY$3</c:f>
          <c:strCache>
            <c:ptCount val="1"/>
            <c:pt idx="0">
              <c:v>GB
Broadleaf habitat NOT classified as priority
Vegetation Ground Proportion of area</c:v>
            </c:pt>
          </c:strCache>
        </c:strRef>
      </c:tx>
      <c:overlay val="1"/>
    </c:title>
    <c:autoTitleDeleted val="0"/>
    <c:plotArea>
      <c:layout/>
      <c:barChart>
        <c:barDir val="col"/>
        <c:grouping val="clustered"/>
        <c:varyColors val="0"/>
        <c:ser>
          <c:idx val="0"/>
          <c:order val="0"/>
          <c:tx>
            <c:strRef>
              <c:f>VegGround!$Y$16</c:f>
              <c:strCache>
                <c:ptCount val="1"/>
                <c:pt idx="0">
                  <c:v>Broadleaf habitat NOT classified as priority</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VegGround!$Z$16:$AJ$16</c:f>
              <c:numCache>
                <c:formatCode>0%</c:formatCode>
                <c:ptCount val="11"/>
                <c:pt idx="0">
                  <c:v>5.0504486706327671E-2</c:v>
                </c:pt>
                <c:pt idx="1">
                  <c:v>0.11566478447683809</c:v>
                </c:pt>
                <c:pt idx="2">
                  <c:v>9.3699046960459942E-2</c:v>
                </c:pt>
                <c:pt idx="3">
                  <c:v>0.20901394062955561</c:v>
                </c:pt>
                <c:pt idx="4">
                  <c:v>0.10866079811192306</c:v>
                </c:pt>
                <c:pt idx="5">
                  <c:v>0.11204259215608729</c:v>
                </c:pt>
                <c:pt idx="6">
                  <c:v>7.708788480614788E-2</c:v>
                </c:pt>
                <c:pt idx="7">
                  <c:v>7.7324134271184092E-2</c:v>
                </c:pt>
                <c:pt idx="8">
                  <c:v>6.6777019874234275E-2</c:v>
                </c:pt>
                <c:pt idx="9">
                  <c:v>3.1656527651822926E-2</c:v>
                </c:pt>
                <c:pt idx="10">
                  <c:v>5.7568784355419268E-2</c:v>
                </c:pt>
              </c:numCache>
            </c:numRef>
          </c:val>
          <c:extLst>
            <c:ext xmlns:c16="http://schemas.microsoft.com/office/drawing/2014/chart" uri="{C3380CC4-5D6E-409C-BE32-E72D297353CC}">
              <c16:uniqueId val="{00000000-C938-46A8-92EA-4464C217A69C}"/>
            </c:ext>
          </c:extLst>
        </c:ser>
        <c:dLbls>
          <c:showLegendKey val="0"/>
          <c:showVal val="0"/>
          <c:showCatName val="0"/>
          <c:showSerName val="0"/>
          <c:showPercent val="0"/>
          <c:showBubbleSize val="0"/>
        </c:dLbls>
        <c:gapWidth val="50"/>
        <c:axId val="126403328"/>
        <c:axId val="126404864"/>
      </c:barChart>
      <c:catAx>
        <c:axId val="1264033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404864"/>
        <c:crosses val="autoZero"/>
        <c:auto val="1"/>
        <c:lblAlgn val="ctr"/>
        <c:lblOffset val="100"/>
        <c:noMultiLvlLbl val="0"/>
      </c:catAx>
      <c:valAx>
        <c:axId val="126404864"/>
        <c:scaling>
          <c:orientation val="minMax"/>
        </c:scaling>
        <c:delete val="0"/>
        <c:axPos val="r"/>
        <c:majorGridlines/>
        <c:numFmt formatCode="0%" sourceLinked="1"/>
        <c:majorTickMark val="out"/>
        <c:minorTickMark val="none"/>
        <c:tickLblPos val="nextTo"/>
        <c:crossAx val="1264033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VegGroundGraphs!$CG$3</c:f>
          <c:strCache>
            <c:ptCount val="1"/>
            <c:pt idx="0">
              <c:v>GB
Non-native coniferous woodland
Vegetation Ground Proportion of area</c:v>
            </c:pt>
          </c:strCache>
        </c:strRef>
      </c:tx>
      <c:overlay val="1"/>
    </c:title>
    <c:autoTitleDeleted val="0"/>
    <c:plotArea>
      <c:layout/>
      <c:barChart>
        <c:barDir val="col"/>
        <c:grouping val="clustered"/>
        <c:varyColors val="0"/>
        <c:ser>
          <c:idx val="0"/>
          <c:order val="0"/>
          <c:tx>
            <c:strRef>
              <c:f>VegGround!$Y$17</c:f>
              <c:strCache>
                <c:ptCount val="1"/>
                <c:pt idx="0">
                  <c:v>Non-native coniferous woodland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VegGround!$Z$17:$AJ$17</c:f>
              <c:numCache>
                <c:formatCode>0%</c:formatCode>
                <c:ptCount val="11"/>
                <c:pt idx="0">
                  <c:v>2.4023884245389468E-2</c:v>
                </c:pt>
                <c:pt idx="1">
                  <c:v>5.7894314932229081E-2</c:v>
                </c:pt>
                <c:pt idx="2">
                  <c:v>2.9467128648153439E-2</c:v>
                </c:pt>
                <c:pt idx="3">
                  <c:v>8.8512264754880929E-2</c:v>
                </c:pt>
                <c:pt idx="4">
                  <c:v>8.5025755657208171E-2</c:v>
                </c:pt>
                <c:pt idx="5">
                  <c:v>6.8052385844727462E-2</c:v>
                </c:pt>
                <c:pt idx="6">
                  <c:v>7.0853877971160314E-2</c:v>
                </c:pt>
                <c:pt idx="7">
                  <c:v>8.1983296580226267E-2</c:v>
                </c:pt>
                <c:pt idx="8">
                  <c:v>0.10223024102170898</c:v>
                </c:pt>
                <c:pt idx="9">
                  <c:v>0.14998072485299055</c:v>
                </c:pt>
                <c:pt idx="10">
                  <c:v>0.24197612549132602</c:v>
                </c:pt>
              </c:numCache>
            </c:numRef>
          </c:val>
          <c:extLst>
            <c:ext xmlns:c16="http://schemas.microsoft.com/office/drawing/2014/chart" uri="{C3380CC4-5D6E-409C-BE32-E72D297353CC}">
              <c16:uniqueId val="{00000000-87F7-428B-9C90-A083470A9B54}"/>
            </c:ext>
          </c:extLst>
        </c:ser>
        <c:dLbls>
          <c:showLegendKey val="0"/>
          <c:showVal val="0"/>
          <c:showCatName val="0"/>
          <c:showSerName val="0"/>
          <c:showPercent val="0"/>
          <c:showBubbleSize val="0"/>
        </c:dLbls>
        <c:gapWidth val="50"/>
        <c:axId val="126416768"/>
        <c:axId val="126418304"/>
      </c:barChart>
      <c:catAx>
        <c:axId val="1264167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418304"/>
        <c:crosses val="autoZero"/>
        <c:auto val="1"/>
        <c:lblAlgn val="ctr"/>
        <c:lblOffset val="100"/>
        <c:noMultiLvlLbl val="0"/>
      </c:catAx>
      <c:valAx>
        <c:axId val="126418304"/>
        <c:scaling>
          <c:orientation val="minMax"/>
        </c:scaling>
        <c:delete val="0"/>
        <c:axPos val="r"/>
        <c:majorGridlines/>
        <c:numFmt formatCode="0%" sourceLinked="1"/>
        <c:majorTickMark val="out"/>
        <c:minorTickMark val="none"/>
        <c:tickLblPos val="nextTo"/>
        <c:crossAx val="1264167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VegGroundGraphs!$CO$3</c:f>
          <c:strCache>
            <c:ptCount val="1"/>
            <c:pt idx="0">
              <c:v>GB
Transition or felled
Vegetation Ground Proportion of area</c:v>
            </c:pt>
          </c:strCache>
        </c:strRef>
      </c:tx>
      <c:overlay val="1"/>
    </c:title>
    <c:autoTitleDeleted val="0"/>
    <c:plotArea>
      <c:layout/>
      <c:barChart>
        <c:barDir val="col"/>
        <c:grouping val="clustered"/>
        <c:varyColors val="0"/>
        <c:ser>
          <c:idx val="0"/>
          <c:order val="0"/>
          <c:tx>
            <c:strRef>
              <c:f>VegGround!$Y$18</c:f>
              <c:strCache>
                <c:ptCount val="1"/>
                <c:pt idx="0">
                  <c:v>Transition or felled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VegGround!$Z$18:$AJ$18</c:f>
              <c:numCache>
                <c:formatCode>0%</c:formatCode>
                <c:ptCount val="11"/>
                <c:pt idx="0">
                  <c:v>0.20011811752255687</c:v>
                </c:pt>
                <c:pt idx="1">
                  <c:v>8.9167143347231803E-2</c:v>
                </c:pt>
                <c:pt idx="2">
                  <c:v>5.986921498025146E-2</c:v>
                </c:pt>
                <c:pt idx="3">
                  <c:v>0.13762997957567907</c:v>
                </c:pt>
                <c:pt idx="4">
                  <c:v>0.21764866892001158</c:v>
                </c:pt>
                <c:pt idx="5">
                  <c:v>0.10326435974629045</c:v>
                </c:pt>
                <c:pt idx="6">
                  <c:v>5.1394676909731943E-2</c:v>
                </c:pt>
                <c:pt idx="7">
                  <c:v>4.1771297693896273E-2</c:v>
                </c:pt>
                <c:pt idx="8">
                  <c:v>3.7014813687939414E-2</c:v>
                </c:pt>
                <c:pt idx="9">
                  <c:v>3.1100875707414436E-2</c:v>
                </c:pt>
                <c:pt idx="10">
                  <c:v>3.1020851908996623E-2</c:v>
                </c:pt>
              </c:numCache>
            </c:numRef>
          </c:val>
          <c:extLst>
            <c:ext xmlns:c16="http://schemas.microsoft.com/office/drawing/2014/chart" uri="{C3380CC4-5D6E-409C-BE32-E72D297353CC}">
              <c16:uniqueId val="{00000000-375B-4647-85B1-8414EE8203E3}"/>
            </c:ext>
          </c:extLst>
        </c:ser>
        <c:dLbls>
          <c:showLegendKey val="0"/>
          <c:showVal val="0"/>
          <c:showCatName val="0"/>
          <c:showSerName val="0"/>
          <c:showPercent val="0"/>
          <c:showBubbleSize val="0"/>
        </c:dLbls>
        <c:gapWidth val="50"/>
        <c:axId val="126557184"/>
        <c:axId val="126583552"/>
      </c:barChart>
      <c:catAx>
        <c:axId val="12655718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6583552"/>
        <c:crosses val="autoZero"/>
        <c:auto val="1"/>
        <c:lblAlgn val="ctr"/>
        <c:lblOffset val="100"/>
        <c:noMultiLvlLbl val="0"/>
      </c:catAx>
      <c:valAx>
        <c:axId val="126583552"/>
        <c:scaling>
          <c:orientation val="minMax"/>
        </c:scaling>
        <c:delete val="0"/>
        <c:axPos val="r"/>
        <c:majorGridlines/>
        <c:numFmt formatCode="0%" sourceLinked="1"/>
        <c:majorTickMark val="out"/>
        <c:minorTickMark val="none"/>
        <c:tickLblPos val="nextTo"/>
        <c:crossAx val="1265571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VegGroundGraphs!$G$28</c:f>
          <c:strCache>
            <c:ptCount val="1"/>
            <c:pt idx="0">
              <c:v>England
Lowland beech/yew woodland
Vegetation Ground Proportion of area</c:v>
            </c:pt>
          </c:strCache>
        </c:strRef>
      </c:tx>
      <c:overlay val="1"/>
    </c:title>
    <c:autoTitleDeleted val="0"/>
    <c:plotArea>
      <c:layout/>
      <c:barChart>
        <c:barDir val="col"/>
        <c:grouping val="clustered"/>
        <c:varyColors val="0"/>
        <c:ser>
          <c:idx val="0"/>
          <c:order val="0"/>
          <c:tx>
            <c:strRef>
              <c:f>VegGround!$Y$30</c:f>
              <c:strCache>
                <c:ptCount val="1"/>
                <c:pt idx="0">
                  <c:v>Lowland beech/yew woodland</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VegGround!$Z$30:$AJ$30</c:f>
              <c:numCache>
                <c:formatCode>0%</c:formatCode>
                <c:ptCount val="11"/>
                <c:pt idx="0">
                  <c:v>3.74405981213176E-2</c:v>
                </c:pt>
                <c:pt idx="1">
                  <c:v>4.5905350475705278E-2</c:v>
                </c:pt>
                <c:pt idx="2">
                  <c:v>5.112404240662085E-2</c:v>
                </c:pt>
                <c:pt idx="3">
                  <c:v>0.14750058719085693</c:v>
                </c:pt>
                <c:pt idx="4">
                  <c:v>8.3133941082600013E-2</c:v>
                </c:pt>
                <c:pt idx="5">
                  <c:v>9.5490066827701447E-2</c:v>
                </c:pt>
                <c:pt idx="6">
                  <c:v>9.8222855893359787E-2</c:v>
                </c:pt>
                <c:pt idx="7">
                  <c:v>9.1299720096964146E-2</c:v>
                </c:pt>
                <c:pt idx="8">
                  <c:v>8.4841297297357163E-2</c:v>
                </c:pt>
                <c:pt idx="9">
                  <c:v>7.9815554533940319E-2</c:v>
                </c:pt>
                <c:pt idx="10">
                  <c:v>0.18522598607357577</c:v>
                </c:pt>
              </c:numCache>
            </c:numRef>
          </c:val>
          <c:extLst>
            <c:ext xmlns:c16="http://schemas.microsoft.com/office/drawing/2014/chart" uri="{C3380CC4-5D6E-409C-BE32-E72D297353CC}">
              <c16:uniqueId val="{00000000-22E2-47C0-917A-6A03EDDB790D}"/>
            </c:ext>
          </c:extLst>
        </c:ser>
        <c:dLbls>
          <c:showLegendKey val="0"/>
          <c:showVal val="0"/>
          <c:showCatName val="0"/>
          <c:showSerName val="0"/>
          <c:showPercent val="0"/>
          <c:showBubbleSize val="0"/>
        </c:dLbls>
        <c:gapWidth val="50"/>
        <c:axId val="127074688"/>
        <c:axId val="127076224"/>
      </c:barChart>
      <c:catAx>
        <c:axId val="12707468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076224"/>
        <c:crosses val="autoZero"/>
        <c:auto val="1"/>
        <c:lblAlgn val="ctr"/>
        <c:lblOffset val="100"/>
        <c:noMultiLvlLbl val="0"/>
      </c:catAx>
      <c:valAx>
        <c:axId val="127076224"/>
        <c:scaling>
          <c:orientation val="minMax"/>
        </c:scaling>
        <c:delete val="0"/>
        <c:axPos val="r"/>
        <c:majorGridlines/>
        <c:numFmt formatCode="0%" sourceLinked="1"/>
        <c:majorTickMark val="out"/>
        <c:minorTickMark val="none"/>
        <c:tickLblPos val="nextTo"/>
        <c:crossAx val="12707468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VegBareGraphs!$CG$3</c:f>
          <c:strCache>
            <c:ptCount val="1"/>
            <c:pt idx="0">
              <c:v>GB
Non-native coniferous woodland
Vegetation Bare Proportion of area</c:v>
            </c:pt>
          </c:strCache>
        </c:strRef>
      </c:tx>
      <c:overlay val="1"/>
    </c:title>
    <c:autoTitleDeleted val="0"/>
    <c:plotArea>
      <c:layout/>
      <c:barChart>
        <c:barDir val="col"/>
        <c:grouping val="clustered"/>
        <c:varyColors val="0"/>
        <c:ser>
          <c:idx val="0"/>
          <c:order val="0"/>
          <c:tx>
            <c:strRef>
              <c:f>VegBareResults!$Y$17</c:f>
              <c:strCache>
                <c:ptCount val="1"/>
                <c:pt idx="0">
                  <c:v>Non-native coniferous woodland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VegBareResults!$Z$17:$AJ$17</c:f>
              <c:numCache>
                <c:formatCode>0%</c:formatCode>
                <c:ptCount val="11"/>
                <c:pt idx="0">
                  <c:v>0.84370335771656435</c:v>
                </c:pt>
                <c:pt idx="1">
                  <c:v>0.12992147822775388</c:v>
                </c:pt>
                <c:pt idx="2">
                  <c:v>1.4339527068973349E-2</c:v>
                </c:pt>
                <c:pt idx="3">
                  <c:v>4.7033652956136743E-3</c:v>
                </c:pt>
                <c:pt idx="4">
                  <c:v>2.8788826677840357E-3</c:v>
                </c:pt>
                <c:pt idx="5">
                  <c:v>1.6922109102333253E-3</c:v>
                </c:pt>
                <c:pt idx="6">
                  <c:v>9.8602610186252371E-4</c:v>
                </c:pt>
                <c:pt idx="7">
                  <c:v>5.5817320926464643E-4</c:v>
                </c:pt>
                <c:pt idx="8">
                  <c:v>4.0472994204524476E-4</c:v>
                </c:pt>
                <c:pt idx="9">
                  <c:v>4.2746191418904404E-4</c:v>
                </c:pt>
                <c:pt idx="10">
                  <c:v>3.8478694571600721E-4</c:v>
                </c:pt>
              </c:numCache>
            </c:numRef>
          </c:val>
          <c:extLst>
            <c:ext xmlns:c16="http://schemas.microsoft.com/office/drawing/2014/chart" uri="{C3380CC4-5D6E-409C-BE32-E72D297353CC}">
              <c16:uniqueId val="{00000000-E621-4531-A5C8-83185EF82A61}"/>
            </c:ext>
          </c:extLst>
        </c:ser>
        <c:dLbls>
          <c:showLegendKey val="0"/>
          <c:showVal val="0"/>
          <c:showCatName val="0"/>
          <c:showSerName val="0"/>
          <c:showPercent val="0"/>
          <c:showBubbleSize val="0"/>
        </c:dLbls>
        <c:gapWidth val="50"/>
        <c:axId val="46017152"/>
        <c:axId val="46039424"/>
      </c:barChart>
      <c:catAx>
        <c:axId val="460171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6039424"/>
        <c:crosses val="autoZero"/>
        <c:auto val="1"/>
        <c:lblAlgn val="ctr"/>
        <c:lblOffset val="100"/>
        <c:noMultiLvlLbl val="0"/>
      </c:catAx>
      <c:valAx>
        <c:axId val="46039424"/>
        <c:scaling>
          <c:orientation val="minMax"/>
        </c:scaling>
        <c:delete val="0"/>
        <c:axPos val="r"/>
        <c:majorGridlines/>
        <c:numFmt formatCode="0%" sourceLinked="1"/>
        <c:majorTickMark val="out"/>
        <c:minorTickMark val="none"/>
        <c:tickLblPos val="nextTo"/>
        <c:crossAx val="460171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VegGroundGraphs!$O$28</c:f>
          <c:strCache>
            <c:ptCount val="1"/>
            <c:pt idx="0">
              <c:v>England
Lowland Mixed Deciduous Woodland
Vegetation Ground Proportion of area</c:v>
            </c:pt>
          </c:strCache>
        </c:strRef>
      </c:tx>
      <c:overlay val="1"/>
    </c:title>
    <c:autoTitleDeleted val="0"/>
    <c:plotArea>
      <c:layout/>
      <c:barChart>
        <c:barDir val="col"/>
        <c:grouping val="clustered"/>
        <c:varyColors val="0"/>
        <c:ser>
          <c:idx val="0"/>
          <c:order val="0"/>
          <c:tx>
            <c:strRef>
              <c:f>VegGround!$Y$31</c:f>
              <c:strCache>
                <c:ptCount val="1"/>
                <c:pt idx="0">
                  <c:v>Lowland Mixed Deciduous Woodland</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VegGround!$Z$31:$AJ$31</c:f>
              <c:numCache>
                <c:formatCode>0%</c:formatCode>
                <c:ptCount val="11"/>
                <c:pt idx="0">
                  <c:v>1.5486874026224531E-2</c:v>
                </c:pt>
                <c:pt idx="1">
                  <c:v>5.2547146755737559E-2</c:v>
                </c:pt>
                <c:pt idx="2">
                  <c:v>5.2587438881837707E-2</c:v>
                </c:pt>
                <c:pt idx="3">
                  <c:v>0.21041451575822295</c:v>
                </c:pt>
                <c:pt idx="4">
                  <c:v>0.16194854166600897</c:v>
                </c:pt>
                <c:pt idx="5">
                  <c:v>0.11254093096562812</c:v>
                </c:pt>
                <c:pt idx="6">
                  <c:v>0.10013076598442397</c:v>
                </c:pt>
                <c:pt idx="7">
                  <c:v>9.4907055311565972E-2</c:v>
                </c:pt>
                <c:pt idx="8">
                  <c:v>7.1621501968198942E-2</c:v>
                </c:pt>
                <c:pt idx="9">
                  <c:v>6.919699872444357E-2</c:v>
                </c:pt>
                <c:pt idx="10">
                  <c:v>5.8618229957708386E-2</c:v>
                </c:pt>
              </c:numCache>
            </c:numRef>
          </c:val>
          <c:extLst>
            <c:ext xmlns:c16="http://schemas.microsoft.com/office/drawing/2014/chart" uri="{C3380CC4-5D6E-409C-BE32-E72D297353CC}">
              <c16:uniqueId val="{00000000-CB11-4122-B558-922D7ED70563}"/>
            </c:ext>
          </c:extLst>
        </c:ser>
        <c:dLbls>
          <c:showLegendKey val="0"/>
          <c:showVal val="0"/>
          <c:showCatName val="0"/>
          <c:showSerName val="0"/>
          <c:showPercent val="0"/>
          <c:showBubbleSize val="0"/>
        </c:dLbls>
        <c:gapWidth val="50"/>
        <c:axId val="127117184"/>
        <c:axId val="127118720"/>
      </c:barChart>
      <c:catAx>
        <c:axId val="12711718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118720"/>
        <c:crosses val="autoZero"/>
        <c:auto val="1"/>
        <c:lblAlgn val="ctr"/>
        <c:lblOffset val="100"/>
        <c:noMultiLvlLbl val="0"/>
      </c:catAx>
      <c:valAx>
        <c:axId val="127118720"/>
        <c:scaling>
          <c:orientation val="minMax"/>
        </c:scaling>
        <c:delete val="0"/>
        <c:axPos val="r"/>
        <c:majorGridlines/>
        <c:numFmt formatCode="0%" sourceLinked="1"/>
        <c:majorTickMark val="out"/>
        <c:minorTickMark val="none"/>
        <c:tickLblPos val="nextTo"/>
        <c:crossAx val="1271171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VegGroundGraphs!$V$28</c:f>
          <c:strCache>
            <c:ptCount val="1"/>
            <c:pt idx="0">
              <c:v>England
Native pine woodlands
Vegetation Ground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VegGround!$Y$32</c:f>
              <c:strCache>
                <c:ptCount val="1"/>
                <c:pt idx="0">
                  <c:v>Native pine woodlands</c:v>
                </c:pt>
              </c:strCache>
            </c:strRef>
          </c:tx>
          <c:spPr>
            <a:solidFill>
              <a:schemeClr val="accent3">
                <a:lumMod val="75000"/>
              </a:schemeClr>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VegGround!$Z$32:$AJ$32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286-4E01-927C-70D2F5D54D8F}"/>
            </c:ext>
          </c:extLst>
        </c:ser>
        <c:dLbls>
          <c:showLegendKey val="0"/>
          <c:showVal val="0"/>
          <c:showCatName val="0"/>
          <c:showSerName val="0"/>
          <c:showPercent val="0"/>
          <c:showBubbleSize val="0"/>
        </c:dLbls>
        <c:gapWidth val="50"/>
        <c:axId val="127134720"/>
        <c:axId val="127148800"/>
      </c:barChart>
      <c:catAx>
        <c:axId val="1271347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148800"/>
        <c:crosses val="autoZero"/>
        <c:auto val="1"/>
        <c:lblAlgn val="ctr"/>
        <c:lblOffset val="100"/>
        <c:noMultiLvlLbl val="0"/>
      </c:catAx>
      <c:valAx>
        <c:axId val="127148800"/>
        <c:scaling>
          <c:orientation val="minMax"/>
        </c:scaling>
        <c:delete val="0"/>
        <c:axPos val="r"/>
        <c:majorGridlines/>
        <c:numFmt formatCode="0%" sourceLinked="1"/>
        <c:majorTickMark val="out"/>
        <c:minorTickMark val="none"/>
        <c:tickLblPos val="nextTo"/>
        <c:crossAx val="1271347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VegGroundGraphs!$AE$28</c:f>
          <c:strCache>
            <c:ptCount val="1"/>
            <c:pt idx="0">
              <c:v>England
Non-HAP native pinewood
Vegetation Ground Proportion of area</c:v>
            </c:pt>
          </c:strCache>
        </c:strRef>
      </c:tx>
      <c:overlay val="1"/>
    </c:title>
    <c:autoTitleDeleted val="0"/>
    <c:plotArea>
      <c:layout/>
      <c:barChart>
        <c:barDir val="col"/>
        <c:grouping val="clustered"/>
        <c:varyColors val="0"/>
        <c:ser>
          <c:idx val="0"/>
          <c:order val="0"/>
          <c:tx>
            <c:strRef>
              <c:f>VegGround!$Y$33</c:f>
              <c:strCache>
                <c:ptCount val="1"/>
                <c:pt idx="0">
                  <c:v>Non-HAP native pinewood</c:v>
                </c:pt>
              </c:strCache>
            </c:strRef>
          </c:tx>
          <c:spPr>
            <a:solidFill>
              <a:schemeClr val="accent3">
                <a:lumMod val="75000"/>
              </a:schemeClr>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VegGround!$Z$33:$AJ$33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D59-4AB5-98A5-FE289D3622F7}"/>
            </c:ext>
          </c:extLst>
        </c:ser>
        <c:dLbls>
          <c:showLegendKey val="0"/>
          <c:showVal val="0"/>
          <c:showCatName val="0"/>
          <c:showSerName val="0"/>
          <c:showPercent val="0"/>
          <c:showBubbleSize val="0"/>
        </c:dLbls>
        <c:gapWidth val="50"/>
        <c:axId val="127172992"/>
        <c:axId val="127174528"/>
      </c:barChart>
      <c:catAx>
        <c:axId val="1271729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174528"/>
        <c:crosses val="autoZero"/>
        <c:auto val="1"/>
        <c:lblAlgn val="ctr"/>
        <c:lblOffset val="100"/>
        <c:noMultiLvlLbl val="0"/>
      </c:catAx>
      <c:valAx>
        <c:axId val="127174528"/>
        <c:scaling>
          <c:orientation val="minMax"/>
        </c:scaling>
        <c:delete val="0"/>
        <c:axPos val="r"/>
        <c:majorGridlines/>
        <c:numFmt formatCode="0%" sourceLinked="1"/>
        <c:majorTickMark val="out"/>
        <c:minorTickMark val="none"/>
        <c:tickLblPos val="nextTo"/>
        <c:crossAx val="1271729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VegGroundGraphs!$AL$28</c:f>
          <c:strCache>
            <c:ptCount val="1"/>
            <c:pt idx="0">
              <c:v>England
Upland birchwoods (Scot); birch dominated upland oakwoods (Eng, Wal)
Vegetation Ground Proportion of area</c:v>
            </c:pt>
          </c:strCache>
        </c:strRef>
      </c:tx>
      <c:overlay val="1"/>
    </c:title>
    <c:autoTitleDeleted val="0"/>
    <c:plotArea>
      <c:layout/>
      <c:barChart>
        <c:barDir val="col"/>
        <c:grouping val="clustered"/>
        <c:varyColors val="0"/>
        <c:ser>
          <c:idx val="0"/>
          <c:order val="0"/>
          <c:tx>
            <c:strRef>
              <c:f>VegGround!$Y$34</c:f>
              <c:strCache>
                <c:ptCount val="1"/>
                <c:pt idx="0">
                  <c:v>Upland birchwoods (Scot); birch dominated upland oakwoods (Eng, Wal)</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VegGround!$Z$34:$AJ$34</c:f>
              <c:numCache>
                <c:formatCode>0%</c:formatCode>
                <c:ptCount val="11"/>
                <c:pt idx="0">
                  <c:v>5.1251024784133951E-2</c:v>
                </c:pt>
                <c:pt idx="1">
                  <c:v>7.4866914916016977E-2</c:v>
                </c:pt>
                <c:pt idx="2">
                  <c:v>0.10265044574340397</c:v>
                </c:pt>
                <c:pt idx="3">
                  <c:v>0.3196867262816569</c:v>
                </c:pt>
                <c:pt idx="4">
                  <c:v>0.11813413127619536</c:v>
                </c:pt>
                <c:pt idx="5">
                  <c:v>0.14820372931110856</c:v>
                </c:pt>
                <c:pt idx="6">
                  <c:v>1.9955792033786644E-2</c:v>
                </c:pt>
                <c:pt idx="7">
                  <c:v>0.10739384811380118</c:v>
                </c:pt>
                <c:pt idx="8">
                  <c:v>5.3654186556193854E-3</c:v>
                </c:pt>
                <c:pt idx="9">
                  <c:v>2.4379545487358257E-2</c:v>
                </c:pt>
                <c:pt idx="10">
                  <c:v>2.8112423396919054E-2</c:v>
                </c:pt>
              </c:numCache>
            </c:numRef>
          </c:val>
          <c:extLst>
            <c:ext xmlns:c16="http://schemas.microsoft.com/office/drawing/2014/chart" uri="{C3380CC4-5D6E-409C-BE32-E72D297353CC}">
              <c16:uniqueId val="{00000000-BCCE-4B02-B6C5-1D5E32E2909C}"/>
            </c:ext>
          </c:extLst>
        </c:ser>
        <c:dLbls>
          <c:showLegendKey val="0"/>
          <c:showVal val="0"/>
          <c:showCatName val="0"/>
          <c:showSerName val="0"/>
          <c:showPercent val="0"/>
          <c:showBubbleSize val="0"/>
        </c:dLbls>
        <c:gapWidth val="50"/>
        <c:axId val="127182336"/>
        <c:axId val="127183872"/>
      </c:barChart>
      <c:catAx>
        <c:axId val="1271823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183872"/>
        <c:crosses val="autoZero"/>
        <c:auto val="1"/>
        <c:lblAlgn val="ctr"/>
        <c:lblOffset val="100"/>
        <c:noMultiLvlLbl val="0"/>
      </c:catAx>
      <c:valAx>
        <c:axId val="127183872"/>
        <c:scaling>
          <c:orientation val="minMax"/>
        </c:scaling>
        <c:delete val="0"/>
        <c:axPos val="r"/>
        <c:majorGridlines/>
        <c:numFmt formatCode="0%" sourceLinked="1"/>
        <c:majorTickMark val="out"/>
        <c:minorTickMark val="none"/>
        <c:tickLblPos val="nextTo"/>
        <c:crossAx val="12718233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VegGroundGraphs!$AS$28</c:f>
          <c:strCache>
            <c:ptCount val="1"/>
            <c:pt idx="0">
              <c:v>England
Upland mixed ashwoods
Vegetation Ground Proportion of area</c:v>
            </c:pt>
          </c:strCache>
        </c:strRef>
      </c:tx>
      <c:overlay val="1"/>
    </c:title>
    <c:autoTitleDeleted val="0"/>
    <c:plotArea>
      <c:layout/>
      <c:barChart>
        <c:barDir val="col"/>
        <c:grouping val="clustered"/>
        <c:varyColors val="0"/>
        <c:ser>
          <c:idx val="0"/>
          <c:order val="0"/>
          <c:tx>
            <c:strRef>
              <c:f>VegGround!$Y$35</c:f>
              <c:strCache>
                <c:ptCount val="1"/>
                <c:pt idx="0">
                  <c:v>Upland mixed ashwoods</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VegGround!$Z$35:$AJ$35</c:f>
              <c:numCache>
                <c:formatCode>0%</c:formatCode>
                <c:ptCount val="11"/>
                <c:pt idx="0">
                  <c:v>1.3783482004943587E-2</c:v>
                </c:pt>
                <c:pt idx="1">
                  <c:v>3.5081528073209307E-2</c:v>
                </c:pt>
                <c:pt idx="2">
                  <c:v>6.8560945606408089E-2</c:v>
                </c:pt>
                <c:pt idx="3">
                  <c:v>0.21948003904385432</c:v>
                </c:pt>
                <c:pt idx="4">
                  <c:v>0.15114284163777963</c:v>
                </c:pt>
                <c:pt idx="5">
                  <c:v>0.18157919632294367</c:v>
                </c:pt>
                <c:pt idx="6">
                  <c:v>6.764216082778364E-2</c:v>
                </c:pt>
                <c:pt idx="7">
                  <c:v>9.5769305348902808E-2</c:v>
                </c:pt>
                <c:pt idx="8">
                  <c:v>8.1415540738346268E-2</c:v>
                </c:pt>
                <c:pt idx="9">
                  <c:v>6.0768698445895802E-2</c:v>
                </c:pt>
                <c:pt idx="10">
                  <c:v>2.4776261949933681E-2</c:v>
                </c:pt>
              </c:numCache>
            </c:numRef>
          </c:val>
          <c:extLst>
            <c:ext xmlns:c16="http://schemas.microsoft.com/office/drawing/2014/chart" uri="{C3380CC4-5D6E-409C-BE32-E72D297353CC}">
              <c16:uniqueId val="{00000000-F262-484B-95B0-140BA68ABDB1}"/>
            </c:ext>
          </c:extLst>
        </c:ser>
        <c:dLbls>
          <c:showLegendKey val="0"/>
          <c:showVal val="0"/>
          <c:showCatName val="0"/>
          <c:showSerName val="0"/>
          <c:showPercent val="0"/>
          <c:showBubbleSize val="0"/>
        </c:dLbls>
        <c:gapWidth val="50"/>
        <c:axId val="127883904"/>
        <c:axId val="127885696"/>
      </c:barChart>
      <c:catAx>
        <c:axId val="1278839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885696"/>
        <c:crosses val="autoZero"/>
        <c:auto val="1"/>
        <c:lblAlgn val="ctr"/>
        <c:lblOffset val="100"/>
        <c:noMultiLvlLbl val="0"/>
      </c:catAx>
      <c:valAx>
        <c:axId val="127885696"/>
        <c:scaling>
          <c:orientation val="minMax"/>
        </c:scaling>
        <c:delete val="0"/>
        <c:axPos val="r"/>
        <c:majorGridlines/>
        <c:numFmt formatCode="0%" sourceLinked="1"/>
        <c:majorTickMark val="out"/>
        <c:minorTickMark val="none"/>
        <c:tickLblPos val="nextTo"/>
        <c:crossAx val="1278839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VegGroundGraphs!$BA$28</c:f>
          <c:strCache>
            <c:ptCount val="1"/>
            <c:pt idx="0">
              <c:v>England
Upland oakwood
Vegetation Ground Proportion of area</c:v>
            </c:pt>
          </c:strCache>
        </c:strRef>
      </c:tx>
      <c:overlay val="1"/>
    </c:title>
    <c:autoTitleDeleted val="0"/>
    <c:plotArea>
      <c:layout/>
      <c:barChart>
        <c:barDir val="col"/>
        <c:grouping val="clustered"/>
        <c:varyColors val="0"/>
        <c:ser>
          <c:idx val="0"/>
          <c:order val="0"/>
          <c:tx>
            <c:strRef>
              <c:f>VegGround!$Z$36:$AJ$36</c:f>
              <c:strCache>
                <c:ptCount val="11"/>
                <c:pt idx="0">
                  <c:v>3%</c:v>
                </c:pt>
                <c:pt idx="1">
                  <c:v>3%</c:v>
                </c:pt>
                <c:pt idx="2">
                  <c:v>4%</c:v>
                </c:pt>
                <c:pt idx="3">
                  <c:v>15%</c:v>
                </c:pt>
                <c:pt idx="4">
                  <c:v>15%</c:v>
                </c:pt>
                <c:pt idx="5">
                  <c:v>11%</c:v>
                </c:pt>
                <c:pt idx="6">
                  <c:v>10%</c:v>
                </c:pt>
                <c:pt idx="7">
                  <c:v>12%</c:v>
                </c:pt>
                <c:pt idx="8">
                  <c:v>10%</c:v>
                </c:pt>
                <c:pt idx="9">
                  <c:v>8%</c:v>
                </c:pt>
                <c:pt idx="10">
                  <c:v>9%</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VegGround!$Z$13:$AJ$13</c:f>
              <c:numCache>
                <c:formatCode>0%</c:formatCode>
                <c:ptCount val="11"/>
                <c:pt idx="0">
                  <c:v>1.6196633039187783E-2</c:v>
                </c:pt>
                <c:pt idx="1">
                  <c:v>2.8063862038170084E-2</c:v>
                </c:pt>
                <c:pt idx="2">
                  <c:v>5.9199363265495214E-2</c:v>
                </c:pt>
                <c:pt idx="3">
                  <c:v>0.18788511366186975</c:v>
                </c:pt>
                <c:pt idx="4">
                  <c:v>0.1682571880514484</c:v>
                </c:pt>
                <c:pt idx="5">
                  <c:v>0.11715689481332148</c:v>
                </c:pt>
                <c:pt idx="6">
                  <c:v>0.12439981183365242</c:v>
                </c:pt>
                <c:pt idx="7">
                  <c:v>0.10464253916815615</c:v>
                </c:pt>
                <c:pt idx="8">
                  <c:v>7.9799149554302354E-2</c:v>
                </c:pt>
                <c:pt idx="9">
                  <c:v>5.7459765734263465E-2</c:v>
                </c:pt>
                <c:pt idx="10">
                  <c:v>5.6939678840133054E-2</c:v>
                </c:pt>
              </c:numCache>
            </c:numRef>
          </c:val>
          <c:extLst>
            <c:ext xmlns:c16="http://schemas.microsoft.com/office/drawing/2014/chart" uri="{C3380CC4-5D6E-409C-BE32-E72D297353CC}">
              <c16:uniqueId val="{00000000-1E96-40A1-B92A-D69CD89BB714}"/>
            </c:ext>
          </c:extLst>
        </c:ser>
        <c:dLbls>
          <c:showLegendKey val="0"/>
          <c:showVal val="0"/>
          <c:showCatName val="0"/>
          <c:showSerName val="0"/>
          <c:showPercent val="0"/>
          <c:showBubbleSize val="0"/>
        </c:dLbls>
        <c:gapWidth val="50"/>
        <c:axId val="127918080"/>
        <c:axId val="127919616"/>
      </c:barChart>
      <c:catAx>
        <c:axId val="1279180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7919616"/>
        <c:crosses val="autoZero"/>
        <c:auto val="1"/>
        <c:lblAlgn val="ctr"/>
        <c:lblOffset val="100"/>
        <c:noMultiLvlLbl val="0"/>
      </c:catAx>
      <c:valAx>
        <c:axId val="127919616"/>
        <c:scaling>
          <c:orientation val="minMax"/>
        </c:scaling>
        <c:delete val="0"/>
        <c:axPos val="r"/>
        <c:majorGridlines/>
        <c:numFmt formatCode="0%" sourceLinked="1"/>
        <c:majorTickMark val="out"/>
        <c:minorTickMark val="none"/>
        <c:tickLblPos val="nextTo"/>
        <c:crossAx val="1279180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VegGroundGraphs!$BJ$28</c:f>
          <c:strCache>
            <c:ptCount val="1"/>
            <c:pt idx="0">
              <c:v>England
Wet woodland
Vegetation Ground Proportion of area</c:v>
            </c:pt>
          </c:strCache>
        </c:strRef>
      </c:tx>
      <c:overlay val="1"/>
    </c:title>
    <c:autoTitleDeleted val="0"/>
    <c:plotArea>
      <c:layout/>
      <c:barChart>
        <c:barDir val="col"/>
        <c:grouping val="clustered"/>
        <c:varyColors val="0"/>
        <c:ser>
          <c:idx val="0"/>
          <c:order val="0"/>
          <c:tx>
            <c:strRef>
              <c:f>VegGround!$Y$37</c:f>
              <c:strCache>
                <c:ptCount val="1"/>
                <c:pt idx="0">
                  <c:v>Wet woodland</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VegGround!$Z$37:$AJ$37</c:f>
              <c:numCache>
                <c:formatCode>0%</c:formatCode>
                <c:ptCount val="11"/>
                <c:pt idx="0">
                  <c:v>6.3664953060026527E-3</c:v>
                </c:pt>
                <c:pt idx="1">
                  <c:v>5.9947777606625459E-2</c:v>
                </c:pt>
                <c:pt idx="2">
                  <c:v>8.918984714023262E-2</c:v>
                </c:pt>
                <c:pt idx="3">
                  <c:v>0.28672908724883345</c:v>
                </c:pt>
                <c:pt idx="4">
                  <c:v>0.1535913782724754</c:v>
                </c:pt>
                <c:pt idx="5">
                  <c:v>9.7784771769452189E-2</c:v>
                </c:pt>
                <c:pt idx="6">
                  <c:v>8.9110852079177238E-2</c:v>
                </c:pt>
                <c:pt idx="7">
                  <c:v>9.2508384312612491E-2</c:v>
                </c:pt>
                <c:pt idx="8">
                  <c:v>6.3131691875121965E-2</c:v>
                </c:pt>
                <c:pt idx="9">
                  <c:v>3.3167950569647803E-2</c:v>
                </c:pt>
                <c:pt idx="10">
                  <c:v>2.8471763819816934E-2</c:v>
                </c:pt>
              </c:numCache>
            </c:numRef>
          </c:val>
          <c:extLst>
            <c:ext xmlns:c16="http://schemas.microsoft.com/office/drawing/2014/chart" uri="{C3380CC4-5D6E-409C-BE32-E72D297353CC}">
              <c16:uniqueId val="{00000000-6CDE-4A99-B081-73E428BE28D0}"/>
            </c:ext>
          </c:extLst>
        </c:ser>
        <c:dLbls>
          <c:showLegendKey val="0"/>
          <c:showVal val="0"/>
          <c:showCatName val="0"/>
          <c:showSerName val="0"/>
          <c:showPercent val="0"/>
          <c:showBubbleSize val="0"/>
        </c:dLbls>
        <c:gapWidth val="50"/>
        <c:axId val="128345600"/>
        <c:axId val="128347136"/>
      </c:barChart>
      <c:catAx>
        <c:axId val="1283456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8347136"/>
        <c:crosses val="autoZero"/>
        <c:auto val="1"/>
        <c:lblAlgn val="ctr"/>
        <c:lblOffset val="100"/>
        <c:noMultiLvlLbl val="0"/>
      </c:catAx>
      <c:valAx>
        <c:axId val="128347136"/>
        <c:scaling>
          <c:orientation val="minMax"/>
        </c:scaling>
        <c:delete val="0"/>
        <c:axPos val="r"/>
        <c:majorGridlines/>
        <c:numFmt formatCode="0%" sourceLinked="1"/>
        <c:majorTickMark val="out"/>
        <c:minorTickMark val="none"/>
        <c:tickLblPos val="nextTo"/>
        <c:crossAx val="1283456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VegGroundGraphs!$BQ$28</c:f>
          <c:strCache>
            <c:ptCount val="1"/>
            <c:pt idx="0">
              <c:v>England
Wood Pasture &amp; Parkland
Vegetation Ground Proportion of area</c:v>
            </c:pt>
          </c:strCache>
        </c:strRef>
      </c:tx>
      <c:overlay val="1"/>
    </c:title>
    <c:autoTitleDeleted val="0"/>
    <c:plotArea>
      <c:layout/>
      <c:barChart>
        <c:barDir val="col"/>
        <c:grouping val="clustered"/>
        <c:varyColors val="0"/>
        <c:ser>
          <c:idx val="0"/>
          <c:order val="0"/>
          <c:tx>
            <c:strRef>
              <c:f>VegGround!$Y$38</c:f>
              <c:strCache>
                <c:ptCount val="1"/>
                <c:pt idx="0">
                  <c:v>Wood Pasture &amp; Parkland</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VegGround!$Z$38:$AJ$38</c:f>
              <c:numCache>
                <c:formatCode>0%</c:formatCode>
                <c:ptCount val="11"/>
                <c:pt idx="0">
                  <c:v>0</c:v>
                </c:pt>
                <c:pt idx="1">
                  <c:v>3.3531318558457486E-2</c:v>
                </c:pt>
                <c:pt idx="2">
                  <c:v>3.4198932431887152E-2</c:v>
                </c:pt>
                <c:pt idx="3">
                  <c:v>0.26098578115809046</c:v>
                </c:pt>
                <c:pt idx="4">
                  <c:v>7.7354225700240975E-2</c:v>
                </c:pt>
                <c:pt idx="5">
                  <c:v>8.1275726485072627E-2</c:v>
                </c:pt>
                <c:pt idx="6">
                  <c:v>7.0274705374024041E-2</c:v>
                </c:pt>
                <c:pt idx="7">
                  <c:v>0.10921166914740292</c:v>
                </c:pt>
                <c:pt idx="8">
                  <c:v>5.7249260041304144E-2</c:v>
                </c:pt>
                <c:pt idx="9">
                  <c:v>0.11413786795107572</c:v>
                </c:pt>
                <c:pt idx="10">
                  <c:v>0.16178051315244465</c:v>
                </c:pt>
              </c:numCache>
            </c:numRef>
          </c:val>
          <c:extLst>
            <c:ext xmlns:c16="http://schemas.microsoft.com/office/drawing/2014/chart" uri="{C3380CC4-5D6E-409C-BE32-E72D297353CC}">
              <c16:uniqueId val="{00000000-EE4F-49BB-8448-FB8B88A8E31D}"/>
            </c:ext>
          </c:extLst>
        </c:ser>
        <c:dLbls>
          <c:showLegendKey val="0"/>
          <c:showVal val="0"/>
          <c:showCatName val="0"/>
          <c:showSerName val="0"/>
          <c:showPercent val="0"/>
          <c:showBubbleSize val="0"/>
        </c:dLbls>
        <c:gapWidth val="50"/>
        <c:axId val="128379904"/>
        <c:axId val="128381696"/>
      </c:barChart>
      <c:catAx>
        <c:axId val="1283799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8381696"/>
        <c:crosses val="autoZero"/>
        <c:auto val="1"/>
        <c:lblAlgn val="ctr"/>
        <c:lblOffset val="100"/>
        <c:noMultiLvlLbl val="0"/>
      </c:catAx>
      <c:valAx>
        <c:axId val="128381696"/>
        <c:scaling>
          <c:orientation val="minMax"/>
        </c:scaling>
        <c:delete val="0"/>
        <c:axPos val="r"/>
        <c:majorGridlines/>
        <c:numFmt formatCode="0%" sourceLinked="1"/>
        <c:majorTickMark val="out"/>
        <c:minorTickMark val="none"/>
        <c:tickLblPos val="nextTo"/>
        <c:crossAx val="1283799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VegGroundGraphs!$BY$28</c:f>
          <c:strCache>
            <c:ptCount val="1"/>
            <c:pt idx="0">
              <c:v>England
Broadleaf habitat NOT classified as priority
Vegetation Ground Proportion of area</c:v>
            </c:pt>
          </c:strCache>
        </c:strRef>
      </c:tx>
      <c:overlay val="1"/>
    </c:title>
    <c:autoTitleDeleted val="0"/>
    <c:plotArea>
      <c:layout/>
      <c:barChart>
        <c:barDir val="col"/>
        <c:grouping val="clustered"/>
        <c:varyColors val="0"/>
        <c:ser>
          <c:idx val="0"/>
          <c:order val="0"/>
          <c:tx>
            <c:strRef>
              <c:f>VegGround!$Y$39</c:f>
              <c:strCache>
                <c:ptCount val="1"/>
                <c:pt idx="0">
                  <c:v>Broadleaf habitat NOT classified as priority</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VegGround!$Z$39:$AJ$39</c:f>
              <c:numCache>
                <c:formatCode>0%</c:formatCode>
                <c:ptCount val="11"/>
                <c:pt idx="0">
                  <c:v>9.2481167936272896E-2</c:v>
                </c:pt>
                <c:pt idx="1">
                  <c:v>0.14238681064119285</c:v>
                </c:pt>
                <c:pt idx="2">
                  <c:v>8.6361041623651394E-2</c:v>
                </c:pt>
                <c:pt idx="3">
                  <c:v>0.2313616331133819</c:v>
                </c:pt>
                <c:pt idx="4">
                  <c:v>7.0878970608253933E-2</c:v>
                </c:pt>
                <c:pt idx="5">
                  <c:v>8.0741422514374953E-2</c:v>
                </c:pt>
                <c:pt idx="6">
                  <c:v>5.2178621172925627E-2</c:v>
                </c:pt>
                <c:pt idx="7">
                  <c:v>5.9684819361203317E-2</c:v>
                </c:pt>
                <c:pt idx="8">
                  <c:v>4.3866117094494374E-2</c:v>
                </c:pt>
                <c:pt idx="9">
                  <c:v>4.7644124778592714E-2</c:v>
                </c:pt>
                <c:pt idx="10">
                  <c:v>9.2415271155656703E-2</c:v>
                </c:pt>
              </c:numCache>
            </c:numRef>
          </c:val>
          <c:extLst>
            <c:ext xmlns:c16="http://schemas.microsoft.com/office/drawing/2014/chart" uri="{C3380CC4-5D6E-409C-BE32-E72D297353CC}">
              <c16:uniqueId val="{00000000-680A-4DB3-8966-8CD0B8983587}"/>
            </c:ext>
          </c:extLst>
        </c:ser>
        <c:dLbls>
          <c:showLegendKey val="0"/>
          <c:showVal val="0"/>
          <c:showCatName val="0"/>
          <c:showSerName val="0"/>
          <c:showPercent val="0"/>
          <c:showBubbleSize val="0"/>
        </c:dLbls>
        <c:gapWidth val="50"/>
        <c:axId val="129249280"/>
        <c:axId val="129250816"/>
      </c:barChart>
      <c:catAx>
        <c:axId val="1292492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250816"/>
        <c:crosses val="autoZero"/>
        <c:auto val="1"/>
        <c:lblAlgn val="ctr"/>
        <c:lblOffset val="100"/>
        <c:noMultiLvlLbl val="0"/>
      </c:catAx>
      <c:valAx>
        <c:axId val="129250816"/>
        <c:scaling>
          <c:orientation val="minMax"/>
        </c:scaling>
        <c:delete val="0"/>
        <c:axPos val="r"/>
        <c:majorGridlines/>
        <c:numFmt formatCode="0%" sourceLinked="1"/>
        <c:majorTickMark val="out"/>
        <c:minorTickMark val="none"/>
        <c:tickLblPos val="nextTo"/>
        <c:crossAx val="1292492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VegGroundGraphs!$CG$28</c:f>
          <c:strCache>
            <c:ptCount val="1"/>
            <c:pt idx="0">
              <c:v>England
Non-native coniferous woodland
Vegetation Ground Proportion of area</c:v>
            </c:pt>
          </c:strCache>
        </c:strRef>
      </c:tx>
      <c:overlay val="1"/>
    </c:title>
    <c:autoTitleDeleted val="0"/>
    <c:plotArea>
      <c:layout/>
      <c:barChart>
        <c:barDir val="col"/>
        <c:grouping val="clustered"/>
        <c:varyColors val="0"/>
        <c:ser>
          <c:idx val="0"/>
          <c:order val="0"/>
          <c:tx>
            <c:strRef>
              <c:f>VegGround!$Y$40</c:f>
              <c:strCache>
                <c:ptCount val="1"/>
                <c:pt idx="0">
                  <c:v>Non-native coniferous woodland</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VegGround!$Z$40:$AJ$40</c:f>
              <c:numCache>
                <c:formatCode>0%</c:formatCode>
                <c:ptCount val="11"/>
                <c:pt idx="0">
                  <c:v>2.6451468406578943E-2</c:v>
                </c:pt>
                <c:pt idx="1">
                  <c:v>4.9583867151698435E-2</c:v>
                </c:pt>
                <c:pt idx="2">
                  <c:v>3.46157324439679E-2</c:v>
                </c:pt>
                <c:pt idx="3">
                  <c:v>0.14695954310398132</c:v>
                </c:pt>
                <c:pt idx="4">
                  <c:v>0.12235790734712443</c:v>
                </c:pt>
                <c:pt idx="5">
                  <c:v>8.0141396472445559E-2</c:v>
                </c:pt>
                <c:pt idx="6">
                  <c:v>8.2112923409401767E-2</c:v>
                </c:pt>
                <c:pt idx="7">
                  <c:v>8.0606335845469779E-2</c:v>
                </c:pt>
                <c:pt idx="8">
                  <c:v>8.1520219490128484E-2</c:v>
                </c:pt>
                <c:pt idx="9">
                  <c:v>0.11636622027536919</c:v>
                </c:pt>
                <c:pt idx="10">
                  <c:v>0.17928438605383418</c:v>
                </c:pt>
              </c:numCache>
            </c:numRef>
          </c:val>
          <c:extLst>
            <c:ext xmlns:c16="http://schemas.microsoft.com/office/drawing/2014/chart" uri="{C3380CC4-5D6E-409C-BE32-E72D297353CC}">
              <c16:uniqueId val="{00000000-A5CD-4331-86A0-3015F7FCE2FB}"/>
            </c:ext>
          </c:extLst>
        </c:ser>
        <c:dLbls>
          <c:showLegendKey val="0"/>
          <c:showVal val="0"/>
          <c:showCatName val="0"/>
          <c:showSerName val="0"/>
          <c:showPercent val="0"/>
          <c:showBubbleSize val="0"/>
        </c:dLbls>
        <c:gapWidth val="50"/>
        <c:axId val="129275008"/>
        <c:axId val="129276544"/>
      </c:barChart>
      <c:catAx>
        <c:axId val="1292750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276544"/>
        <c:crosses val="autoZero"/>
        <c:auto val="1"/>
        <c:lblAlgn val="ctr"/>
        <c:lblOffset val="100"/>
        <c:noMultiLvlLbl val="0"/>
      </c:catAx>
      <c:valAx>
        <c:axId val="129276544"/>
        <c:scaling>
          <c:orientation val="minMax"/>
        </c:scaling>
        <c:delete val="0"/>
        <c:axPos val="r"/>
        <c:majorGridlines/>
        <c:numFmt formatCode="0%" sourceLinked="1"/>
        <c:majorTickMark val="out"/>
        <c:minorTickMark val="none"/>
        <c:tickLblPos val="nextTo"/>
        <c:crossAx val="1292750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VegBareGraphs!$CO$3</c:f>
          <c:strCache>
            <c:ptCount val="1"/>
            <c:pt idx="0">
              <c:v>GB
Transition or felled
Vegetation Bare Proportion of area</c:v>
            </c:pt>
          </c:strCache>
        </c:strRef>
      </c:tx>
      <c:overlay val="1"/>
    </c:title>
    <c:autoTitleDeleted val="0"/>
    <c:plotArea>
      <c:layout/>
      <c:barChart>
        <c:barDir val="col"/>
        <c:grouping val="clustered"/>
        <c:varyColors val="0"/>
        <c:ser>
          <c:idx val="0"/>
          <c:order val="0"/>
          <c:tx>
            <c:strRef>
              <c:f>VegBareResults!$Y$18</c:f>
              <c:strCache>
                <c:ptCount val="1"/>
                <c:pt idx="0">
                  <c:v>Transition or felled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VegBareResults!$Z$18:$AJ$18</c:f>
              <c:numCache>
                <c:formatCode>0%</c:formatCode>
                <c:ptCount val="11"/>
                <c:pt idx="0">
                  <c:v>0.82895481998261444</c:v>
                </c:pt>
                <c:pt idx="1">
                  <c:v>0.11455572734763278</c:v>
                </c:pt>
                <c:pt idx="2">
                  <c:v>2.4590262502315524E-2</c:v>
                </c:pt>
                <c:pt idx="3">
                  <c:v>1.4060659871871556E-2</c:v>
                </c:pt>
                <c:pt idx="4">
                  <c:v>3.4888711536516003E-3</c:v>
                </c:pt>
                <c:pt idx="5">
                  <c:v>6.0321357459484767E-3</c:v>
                </c:pt>
                <c:pt idx="6">
                  <c:v>2.8127476069032117E-3</c:v>
                </c:pt>
                <c:pt idx="7">
                  <c:v>2.1074086261352518E-4</c:v>
                </c:pt>
                <c:pt idx="8">
                  <c:v>6.4781736065512151E-4</c:v>
                </c:pt>
                <c:pt idx="9">
                  <c:v>4.6462175657929613E-3</c:v>
                </c:pt>
                <c:pt idx="10">
                  <c:v>0</c:v>
                </c:pt>
              </c:numCache>
            </c:numRef>
          </c:val>
          <c:extLst>
            <c:ext xmlns:c16="http://schemas.microsoft.com/office/drawing/2014/chart" uri="{C3380CC4-5D6E-409C-BE32-E72D297353CC}">
              <c16:uniqueId val="{00000000-26BE-4208-89C4-EADA22A91970}"/>
            </c:ext>
          </c:extLst>
        </c:ser>
        <c:dLbls>
          <c:showLegendKey val="0"/>
          <c:showVal val="0"/>
          <c:showCatName val="0"/>
          <c:showSerName val="0"/>
          <c:showPercent val="0"/>
          <c:showBubbleSize val="0"/>
        </c:dLbls>
        <c:gapWidth val="50"/>
        <c:axId val="47464448"/>
        <c:axId val="47465984"/>
      </c:barChart>
      <c:catAx>
        <c:axId val="474644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7465984"/>
        <c:crosses val="autoZero"/>
        <c:auto val="1"/>
        <c:lblAlgn val="ctr"/>
        <c:lblOffset val="100"/>
        <c:noMultiLvlLbl val="0"/>
      </c:catAx>
      <c:valAx>
        <c:axId val="47465984"/>
        <c:scaling>
          <c:orientation val="minMax"/>
        </c:scaling>
        <c:delete val="0"/>
        <c:axPos val="r"/>
        <c:majorGridlines/>
        <c:numFmt formatCode="0%" sourceLinked="1"/>
        <c:majorTickMark val="out"/>
        <c:minorTickMark val="none"/>
        <c:tickLblPos val="nextTo"/>
        <c:crossAx val="4746444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VegGroundGraphs!$CO$28</c:f>
          <c:strCache>
            <c:ptCount val="1"/>
            <c:pt idx="0">
              <c:v>England
Transition or felled
Vegetation Ground Proportion of area</c:v>
            </c:pt>
          </c:strCache>
        </c:strRef>
      </c:tx>
      <c:overlay val="1"/>
    </c:title>
    <c:autoTitleDeleted val="0"/>
    <c:plotArea>
      <c:layout/>
      <c:barChart>
        <c:barDir val="col"/>
        <c:grouping val="clustered"/>
        <c:varyColors val="0"/>
        <c:ser>
          <c:idx val="0"/>
          <c:order val="0"/>
          <c:tx>
            <c:strRef>
              <c:f>VegGround!$Y$41</c:f>
              <c:strCache>
                <c:ptCount val="1"/>
                <c:pt idx="0">
                  <c:v>Transition or felled</c:v>
                </c:pt>
              </c:strCache>
            </c:strRef>
          </c:tx>
          <c:spPr>
            <a:solidFill>
              <a:srgbClr val="3B9946"/>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VegGround!$Z$41:$AJ$41</c:f>
              <c:numCache>
                <c:formatCode>0%</c:formatCode>
                <c:ptCount val="11"/>
                <c:pt idx="0">
                  <c:v>0.28094046596616062</c:v>
                </c:pt>
                <c:pt idx="1">
                  <c:v>9.4999884257012723E-2</c:v>
                </c:pt>
                <c:pt idx="2">
                  <c:v>0.10426683984880279</c:v>
                </c:pt>
                <c:pt idx="3">
                  <c:v>0.1864805587426305</c:v>
                </c:pt>
                <c:pt idx="4">
                  <c:v>8.9351520186196104E-2</c:v>
                </c:pt>
                <c:pt idx="5">
                  <c:v>3.6280123384138191E-2</c:v>
                </c:pt>
                <c:pt idx="6">
                  <c:v>3.9105729399356796E-2</c:v>
                </c:pt>
                <c:pt idx="7">
                  <c:v>2.8068025994237612E-2</c:v>
                </c:pt>
                <c:pt idx="8">
                  <c:v>2.9801856043626555E-2</c:v>
                </c:pt>
                <c:pt idx="9">
                  <c:v>4.1181834206976783E-2</c:v>
                </c:pt>
                <c:pt idx="10">
                  <c:v>6.9523161970861336E-2</c:v>
                </c:pt>
              </c:numCache>
            </c:numRef>
          </c:val>
          <c:extLst>
            <c:ext xmlns:c16="http://schemas.microsoft.com/office/drawing/2014/chart" uri="{C3380CC4-5D6E-409C-BE32-E72D297353CC}">
              <c16:uniqueId val="{00000000-82F9-425D-9870-70510777466D}"/>
            </c:ext>
          </c:extLst>
        </c:ser>
        <c:dLbls>
          <c:showLegendKey val="0"/>
          <c:showVal val="0"/>
          <c:showCatName val="0"/>
          <c:showSerName val="0"/>
          <c:showPercent val="0"/>
          <c:showBubbleSize val="0"/>
        </c:dLbls>
        <c:gapWidth val="50"/>
        <c:axId val="129283968"/>
        <c:axId val="129285504"/>
      </c:barChart>
      <c:catAx>
        <c:axId val="1292839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285504"/>
        <c:crosses val="autoZero"/>
        <c:auto val="1"/>
        <c:lblAlgn val="ctr"/>
        <c:lblOffset val="100"/>
        <c:noMultiLvlLbl val="0"/>
      </c:catAx>
      <c:valAx>
        <c:axId val="129285504"/>
        <c:scaling>
          <c:orientation val="minMax"/>
        </c:scaling>
        <c:delete val="0"/>
        <c:axPos val="r"/>
        <c:majorGridlines/>
        <c:numFmt formatCode="0%" sourceLinked="1"/>
        <c:majorTickMark val="out"/>
        <c:minorTickMark val="none"/>
        <c:tickLblPos val="nextTo"/>
        <c:crossAx val="1292839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VegGroundGraphs!$G$51</c:f>
          <c:strCache>
            <c:ptCount val="1"/>
            <c:pt idx="0">
              <c:v>Scotland
Lowland beech/yew woodland
Vegetation Ground Proportion of area</c:v>
            </c:pt>
          </c:strCache>
        </c:strRef>
      </c:tx>
      <c:overlay val="1"/>
    </c:title>
    <c:autoTitleDeleted val="0"/>
    <c:plotArea>
      <c:layout/>
      <c:barChart>
        <c:barDir val="col"/>
        <c:grouping val="clustered"/>
        <c:varyColors val="0"/>
        <c:ser>
          <c:idx val="0"/>
          <c:order val="0"/>
          <c:tx>
            <c:strRef>
              <c:f>VegGround!$Y$53</c:f>
              <c:strCache>
                <c:ptCount val="1"/>
                <c:pt idx="0">
                  <c:v>Lowland beech/yew woodland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VegGround!$Z$53:$AJ$53</c:f>
              <c:numCache>
                <c:formatCode>0%</c:formatCode>
                <c:ptCount val="11"/>
                <c:pt idx="0">
                  <c:v>0</c:v>
                </c:pt>
                <c:pt idx="1">
                  <c:v>0</c:v>
                </c:pt>
                <c:pt idx="2">
                  <c:v>9.4704264820935413E-2</c:v>
                </c:pt>
                <c:pt idx="3">
                  <c:v>0</c:v>
                </c:pt>
                <c:pt idx="4">
                  <c:v>0.3787892043144474</c:v>
                </c:pt>
                <c:pt idx="5">
                  <c:v>0</c:v>
                </c:pt>
                <c:pt idx="6">
                  <c:v>0.19784926507864417</c:v>
                </c:pt>
                <c:pt idx="7">
                  <c:v>0.10406538077647658</c:v>
                </c:pt>
                <c:pt idx="8">
                  <c:v>0.22459188500949628</c:v>
                </c:pt>
                <c:pt idx="9">
                  <c:v>0</c:v>
                </c:pt>
                <c:pt idx="10">
                  <c:v>0</c:v>
                </c:pt>
              </c:numCache>
            </c:numRef>
          </c:val>
          <c:extLst>
            <c:ext xmlns:c16="http://schemas.microsoft.com/office/drawing/2014/chart" uri="{C3380CC4-5D6E-409C-BE32-E72D297353CC}">
              <c16:uniqueId val="{00000000-C50A-49EF-BA28-38CCE913CDE5}"/>
            </c:ext>
          </c:extLst>
        </c:ser>
        <c:dLbls>
          <c:showLegendKey val="0"/>
          <c:showVal val="0"/>
          <c:showCatName val="0"/>
          <c:showSerName val="0"/>
          <c:showPercent val="0"/>
          <c:showBubbleSize val="0"/>
        </c:dLbls>
        <c:gapWidth val="50"/>
        <c:axId val="129407616"/>
        <c:axId val="129413504"/>
      </c:barChart>
      <c:catAx>
        <c:axId val="1294076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413504"/>
        <c:crosses val="autoZero"/>
        <c:auto val="1"/>
        <c:lblAlgn val="ctr"/>
        <c:lblOffset val="100"/>
        <c:noMultiLvlLbl val="0"/>
      </c:catAx>
      <c:valAx>
        <c:axId val="129413504"/>
        <c:scaling>
          <c:orientation val="minMax"/>
        </c:scaling>
        <c:delete val="0"/>
        <c:axPos val="r"/>
        <c:majorGridlines/>
        <c:numFmt formatCode="0%" sourceLinked="1"/>
        <c:majorTickMark val="out"/>
        <c:minorTickMark val="none"/>
        <c:tickLblPos val="nextTo"/>
        <c:crossAx val="1294076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VegGroundGraphs!$O$51</c:f>
          <c:strCache>
            <c:ptCount val="1"/>
            <c:pt idx="0">
              <c:v>Scotland
Lowland Mixed Deciduous Woodland
Vegetation Ground Proportion of area</c:v>
            </c:pt>
          </c:strCache>
        </c:strRef>
      </c:tx>
      <c:overlay val="1"/>
    </c:title>
    <c:autoTitleDeleted val="0"/>
    <c:plotArea>
      <c:layout/>
      <c:barChart>
        <c:barDir val="col"/>
        <c:grouping val="clustered"/>
        <c:varyColors val="0"/>
        <c:ser>
          <c:idx val="0"/>
          <c:order val="0"/>
          <c:tx>
            <c:strRef>
              <c:f>VegGround!$Y$54</c:f>
              <c:strCache>
                <c:ptCount val="1"/>
                <c:pt idx="0">
                  <c:v>Lowland Mixed Deciduous Woodland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VegGround!$Z$54:$AJ$54</c:f>
              <c:numCache>
                <c:formatCode>0%</c:formatCode>
                <c:ptCount val="11"/>
                <c:pt idx="0">
                  <c:v>7.9534705956000925E-3</c:v>
                </c:pt>
                <c:pt idx="1">
                  <c:v>4.9813059113574733E-2</c:v>
                </c:pt>
                <c:pt idx="2">
                  <c:v>7.0332228474975764E-2</c:v>
                </c:pt>
                <c:pt idx="3">
                  <c:v>0.23629389075202029</c:v>
                </c:pt>
                <c:pt idx="4">
                  <c:v>0.14786151785199358</c:v>
                </c:pt>
                <c:pt idx="5">
                  <c:v>0.12997662871247578</c:v>
                </c:pt>
                <c:pt idx="6">
                  <c:v>0.12373114235665247</c:v>
                </c:pt>
                <c:pt idx="7">
                  <c:v>7.123982979612202E-2</c:v>
                </c:pt>
                <c:pt idx="8">
                  <c:v>6.2112080399868951E-2</c:v>
                </c:pt>
                <c:pt idx="9">
                  <c:v>7.9691444672135278E-2</c:v>
                </c:pt>
                <c:pt idx="10">
                  <c:v>2.0994707274579843E-2</c:v>
                </c:pt>
              </c:numCache>
            </c:numRef>
          </c:val>
          <c:extLst>
            <c:ext xmlns:c16="http://schemas.microsoft.com/office/drawing/2014/chart" uri="{C3380CC4-5D6E-409C-BE32-E72D297353CC}">
              <c16:uniqueId val="{00000000-23EF-4582-A207-3715D63F7889}"/>
            </c:ext>
          </c:extLst>
        </c:ser>
        <c:dLbls>
          <c:showLegendKey val="0"/>
          <c:showVal val="0"/>
          <c:showCatName val="0"/>
          <c:showSerName val="0"/>
          <c:showPercent val="0"/>
          <c:showBubbleSize val="0"/>
        </c:dLbls>
        <c:gapWidth val="50"/>
        <c:axId val="129581056"/>
        <c:axId val="129582592"/>
      </c:barChart>
      <c:catAx>
        <c:axId val="1295810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582592"/>
        <c:crosses val="autoZero"/>
        <c:auto val="1"/>
        <c:lblAlgn val="ctr"/>
        <c:lblOffset val="100"/>
        <c:noMultiLvlLbl val="0"/>
      </c:catAx>
      <c:valAx>
        <c:axId val="129582592"/>
        <c:scaling>
          <c:orientation val="minMax"/>
        </c:scaling>
        <c:delete val="0"/>
        <c:axPos val="r"/>
        <c:majorGridlines/>
        <c:numFmt formatCode="0%" sourceLinked="1"/>
        <c:majorTickMark val="out"/>
        <c:minorTickMark val="none"/>
        <c:tickLblPos val="nextTo"/>
        <c:crossAx val="1295810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VegGroundGraphs!$V$51</c:f>
          <c:strCache>
            <c:ptCount val="1"/>
            <c:pt idx="0">
              <c:v>Scotland
Native pine woodlands
Vegetation Ground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VegGround!$Y$55</c:f>
              <c:strCache>
                <c:ptCount val="1"/>
                <c:pt idx="0">
                  <c:v>Native pine woodlands</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VegGround!$Z$55:$AJ$55</c:f>
              <c:numCache>
                <c:formatCode>0%</c:formatCode>
                <c:ptCount val="11"/>
                <c:pt idx="0">
                  <c:v>2.2354293224426648E-2</c:v>
                </c:pt>
                <c:pt idx="1">
                  <c:v>5.7230873264564039E-2</c:v>
                </c:pt>
                <c:pt idx="2">
                  <c:v>5.0008339979454391E-2</c:v>
                </c:pt>
                <c:pt idx="3">
                  <c:v>0.2652154956682044</c:v>
                </c:pt>
                <c:pt idx="4">
                  <c:v>0.17679337881124951</c:v>
                </c:pt>
                <c:pt idx="5">
                  <c:v>0.11157049102199712</c:v>
                </c:pt>
                <c:pt idx="6">
                  <c:v>8.9439234321946476E-2</c:v>
                </c:pt>
                <c:pt idx="7">
                  <c:v>9.0193744776252152E-2</c:v>
                </c:pt>
                <c:pt idx="8">
                  <c:v>5.3767215083113669E-2</c:v>
                </c:pt>
                <c:pt idx="9">
                  <c:v>3.8549762815535585E-2</c:v>
                </c:pt>
                <c:pt idx="10">
                  <c:v>4.4877171033256197E-2</c:v>
                </c:pt>
              </c:numCache>
            </c:numRef>
          </c:val>
          <c:extLst>
            <c:ext xmlns:c16="http://schemas.microsoft.com/office/drawing/2014/chart" uri="{C3380CC4-5D6E-409C-BE32-E72D297353CC}">
              <c16:uniqueId val="{00000000-7CB1-4653-9F40-AE8DE9AB5562}"/>
            </c:ext>
          </c:extLst>
        </c:ser>
        <c:dLbls>
          <c:showLegendKey val="0"/>
          <c:showVal val="0"/>
          <c:showCatName val="0"/>
          <c:showSerName val="0"/>
          <c:showPercent val="0"/>
          <c:showBubbleSize val="0"/>
        </c:dLbls>
        <c:gapWidth val="50"/>
        <c:axId val="129594496"/>
        <c:axId val="129596032"/>
      </c:barChart>
      <c:catAx>
        <c:axId val="1295944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596032"/>
        <c:crosses val="autoZero"/>
        <c:auto val="1"/>
        <c:lblAlgn val="ctr"/>
        <c:lblOffset val="100"/>
        <c:noMultiLvlLbl val="0"/>
      </c:catAx>
      <c:valAx>
        <c:axId val="129596032"/>
        <c:scaling>
          <c:orientation val="minMax"/>
        </c:scaling>
        <c:delete val="0"/>
        <c:axPos val="r"/>
        <c:majorGridlines/>
        <c:numFmt formatCode="0%" sourceLinked="1"/>
        <c:majorTickMark val="out"/>
        <c:minorTickMark val="none"/>
        <c:tickLblPos val="nextTo"/>
        <c:crossAx val="1295944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VegGroundGraphs!$AE$51</c:f>
          <c:strCache>
            <c:ptCount val="1"/>
            <c:pt idx="0">
              <c:v>Scotland
Non-HAP native pinewood
Vegetation Ground Proportion of area</c:v>
            </c:pt>
          </c:strCache>
        </c:strRef>
      </c:tx>
      <c:overlay val="1"/>
    </c:title>
    <c:autoTitleDeleted val="0"/>
    <c:plotArea>
      <c:layout/>
      <c:barChart>
        <c:barDir val="col"/>
        <c:grouping val="clustered"/>
        <c:varyColors val="0"/>
        <c:ser>
          <c:idx val="0"/>
          <c:order val="0"/>
          <c:tx>
            <c:strRef>
              <c:f>VegGround!$Y$56</c:f>
              <c:strCache>
                <c:ptCount val="1"/>
                <c:pt idx="0">
                  <c:v>Non-HAP native pinewood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VegGround!$Z$56:$AJ$56</c:f>
              <c:numCache>
                <c:formatCode>0%</c:formatCode>
                <c:ptCount val="11"/>
                <c:pt idx="0">
                  <c:v>0</c:v>
                </c:pt>
                <c:pt idx="1">
                  <c:v>9.0796982293714371E-2</c:v>
                </c:pt>
                <c:pt idx="2">
                  <c:v>3.4495458462609326E-2</c:v>
                </c:pt>
                <c:pt idx="3">
                  <c:v>8.6818822035781076E-2</c:v>
                </c:pt>
                <c:pt idx="4">
                  <c:v>0.23705894163177199</c:v>
                </c:pt>
                <c:pt idx="5">
                  <c:v>0.15750752856112701</c:v>
                </c:pt>
                <c:pt idx="6">
                  <c:v>0.10905609550863395</c:v>
                </c:pt>
                <c:pt idx="7">
                  <c:v>0.13475432955883465</c:v>
                </c:pt>
                <c:pt idx="8">
                  <c:v>5.7742828779419414E-2</c:v>
                </c:pt>
                <c:pt idx="9">
                  <c:v>4.8129162074010363E-2</c:v>
                </c:pt>
                <c:pt idx="10">
                  <c:v>4.363985109409823E-2</c:v>
                </c:pt>
              </c:numCache>
            </c:numRef>
          </c:val>
          <c:extLst>
            <c:ext xmlns:c16="http://schemas.microsoft.com/office/drawing/2014/chart" uri="{C3380CC4-5D6E-409C-BE32-E72D297353CC}">
              <c16:uniqueId val="{00000000-BE53-4CC1-B14F-E34BFE6E0AC2}"/>
            </c:ext>
          </c:extLst>
        </c:ser>
        <c:dLbls>
          <c:showLegendKey val="0"/>
          <c:showVal val="0"/>
          <c:showCatName val="0"/>
          <c:showSerName val="0"/>
          <c:showPercent val="0"/>
          <c:showBubbleSize val="0"/>
        </c:dLbls>
        <c:gapWidth val="50"/>
        <c:axId val="129894656"/>
        <c:axId val="129900544"/>
      </c:barChart>
      <c:catAx>
        <c:axId val="1298946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900544"/>
        <c:crosses val="autoZero"/>
        <c:auto val="1"/>
        <c:lblAlgn val="ctr"/>
        <c:lblOffset val="100"/>
        <c:noMultiLvlLbl val="0"/>
      </c:catAx>
      <c:valAx>
        <c:axId val="129900544"/>
        <c:scaling>
          <c:orientation val="minMax"/>
        </c:scaling>
        <c:delete val="0"/>
        <c:axPos val="r"/>
        <c:majorGridlines/>
        <c:numFmt formatCode="0%" sourceLinked="1"/>
        <c:majorTickMark val="out"/>
        <c:minorTickMark val="none"/>
        <c:tickLblPos val="nextTo"/>
        <c:crossAx val="1298946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VegGroundGraphs!$AL$51</c:f>
          <c:strCache>
            <c:ptCount val="1"/>
            <c:pt idx="0">
              <c:v>Scotland
Upland birchwoods (Scot); birch dominated upland oakwoods (Eng, Wal)
Vegetation Ground Proportion of area</c:v>
            </c:pt>
          </c:strCache>
        </c:strRef>
      </c:tx>
      <c:overlay val="1"/>
    </c:title>
    <c:autoTitleDeleted val="0"/>
    <c:plotArea>
      <c:layout/>
      <c:barChart>
        <c:barDir val="col"/>
        <c:grouping val="clustered"/>
        <c:varyColors val="0"/>
        <c:ser>
          <c:idx val="0"/>
          <c:order val="0"/>
          <c:tx>
            <c:strRef>
              <c:f>VegGround!$Y$57</c:f>
              <c:strCache>
                <c:ptCount val="1"/>
                <c:pt idx="0">
                  <c:v>Upland birchwoods (Scot); birch dominated upland oakwoods (Eng, Wal)</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VegGround!$Z$57:$AJ$57</c:f>
              <c:numCache>
                <c:formatCode>0%</c:formatCode>
                <c:ptCount val="11"/>
                <c:pt idx="0">
                  <c:v>5.9131391633966864E-3</c:v>
                </c:pt>
                <c:pt idx="1">
                  <c:v>0.11497323273609281</c:v>
                </c:pt>
                <c:pt idx="2">
                  <c:v>5.6442541948964704E-2</c:v>
                </c:pt>
                <c:pt idx="3">
                  <c:v>0.24346089180962391</c:v>
                </c:pt>
                <c:pt idx="4">
                  <c:v>0.22139323022762933</c:v>
                </c:pt>
                <c:pt idx="5">
                  <c:v>8.5656151043608394E-2</c:v>
                </c:pt>
                <c:pt idx="6">
                  <c:v>8.5031193095482752E-2</c:v>
                </c:pt>
                <c:pt idx="7">
                  <c:v>0.1163634715843984</c:v>
                </c:pt>
                <c:pt idx="8">
                  <c:v>3.3064861516795087E-2</c:v>
                </c:pt>
                <c:pt idx="9">
                  <c:v>1.9976567649915584E-2</c:v>
                </c:pt>
                <c:pt idx="10">
                  <c:v>1.7724719224091121E-2</c:v>
                </c:pt>
              </c:numCache>
            </c:numRef>
          </c:val>
          <c:extLst>
            <c:ext xmlns:c16="http://schemas.microsoft.com/office/drawing/2014/chart" uri="{C3380CC4-5D6E-409C-BE32-E72D297353CC}">
              <c16:uniqueId val="{00000000-BE2A-4192-B0F3-4C7B113F392B}"/>
            </c:ext>
          </c:extLst>
        </c:ser>
        <c:dLbls>
          <c:showLegendKey val="0"/>
          <c:showVal val="0"/>
          <c:showCatName val="0"/>
          <c:showSerName val="0"/>
          <c:showPercent val="0"/>
          <c:showBubbleSize val="0"/>
        </c:dLbls>
        <c:gapWidth val="50"/>
        <c:axId val="129912192"/>
        <c:axId val="129918080"/>
      </c:barChart>
      <c:catAx>
        <c:axId val="129912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918080"/>
        <c:crosses val="autoZero"/>
        <c:auto val="1"/>
        <c:lblAlgn val="ctr"/>
        <c:lblOffset val="100"/>
        <c:noMultiLvlLbl val="0"/>
      </c:catAx>
      <c:valAx>
        <c:axId val="129918080"/>
        <c:scaling>
          <c:orientation val="minMax"/>
        </c:scaling>
        <c:delete val="0"/>
        <c:axPos val="r"/>
        <c:majorGridlines/>
        <c:numFmt formatCode="0%" sourceLinked="1"/>
        <c:majorTickMark val="out"/>
        <c:minorTickMark val="none"/>
        <c:tickLblPos val="nextTo"/>
        <c:crossAx val="1299121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VegGroundGraphs!$AS$51</c:f>
          <c:strCache>
            <c:ptCount val="1"/>
            <c:pt idx="0">
              <c:v>Scotland
Upland mixed ashwoods
Vegetation Ground Proportion of area</c:v>
            </c:pt>
          </c:strCache>
        </c:strRef>
      </c:tx>
      <c:overlay val="1"/>
    </c:title>
    <c:autoTitleDeleted val="0"/>
    <c:plotArea>
      <c:layout/>
      <c:barChart>
        <c:barDir val="col"/>
        <c:grouping val="clustered"/>
        <c:varyColors val="0"/>
        <c:ser>
          <c:idx val="0"/>
          <c:order val="0"/>
          <c:tx>
            <c:strRef>
              <c:f>VegGround!$Y$58</c:f>
              <c:strCache>
                <c:ptCount val="1"/>
                <c:pt idx="0">
                  <c:v>Upland mixed ashwoods</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VegGround!$Z$58:$AJ$58</c:f>
              <c:numCache>
                <c:formatCode>0%</c:formatCode>
                <c:ptCount val="11"/>
                <c:pt idx="0">
                  <c:v>9.934413728484073E-3</c:v>
                </c:pt>
                <c:pt idx="1">
                  <c:v>0.15727899256886993</c:v>
                </c:pt>
                <c:pt idx="2">
                  <c:v>0.10046754503082854</c:v>
                </c:pt>
                <c:pt idx="3">
                  <c:v>0.21577466520832389</c:v>
                </c:pt>
                <c:pt idx="4">
                  <c:v>0.1841971030156612</c:v>
                </c:pt>
                <c:pt idx="5">
                  <c:v>9.626192194833523E-2</c:v>
                </c:pt>
                <c:pt idx="6">
                  <c:v>8.604107293519675E-2</c:v>
                </c:pt>
                <c:pt idx="7">
                  <c:v>3.8066634762720528E-2</c:v>
                </c:pt>
                <c:pt idx="8">
                  <c:v>4.5537862938089597E-2</c:v>
                </c:pt>
                <c:pt idx="9">
                  <c:v>2.741390923242025E-2</c:v>
                </c:pt>
                <c:pt idx="10">
                  <c:v>3.9025878631069898E-2</c:v>
                </c:pt>
              </c:numCache>
            </c:numRef>
          </c:val>
          <c:extLst>
            <c:ext xmlns:c16="http://schemas.microsoft.com/office/drawing/2014/chart" uri="{C3380CC4-5D6E-409C-BE32-E72D297353CC}">
              <c16:uniqueId val="{00000000-CED4-40ED-9B8D-57981129C75F}"/>
            </c:ext>
          </c:extLst>
        </c:ser>
        <c:dLbls>
          <c:showLegendKey val="0"/>
          <c:showVal val="0"/>
          <c:showCatName val="0"/>
          <c:showSerName val="0"/>
          <c:showPercent val="0"/>
          <c:showBubbleSize val="0"/>
        </c:dLbls>
        <c:gapWidth val="50"/>
        <c:axId val="129946368"/>
        <c:axId val="129947904"/>
      </c:barChart>
      <c:catAx>
        <c:axId val="1299463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9947904"/>
        <c:crosses val="autoZero"/>
        <c:auto val="1"/>
        <c:lblAlgn val="ctr"/>
        <c:lblOffset val="100"/>
        <c:noMultiLvlLbl val="0"/>
      </c:catAx>
      <c:valAx>
        <c:axId val="129947904"/>
        <c:scaling>
          <c:orientation val="minMax"/>
        </c:scaling>
        <c:delete val="0"/>
        <c:axPos val="r"/>
        <c:majorGridlines/>
        <c:numFmt formatCode="0%" sourceLinked="1"/>
        <c:majorTickMark val="out"/>
        <c:minorTickMark val="none"/>
        <c:tickLblPos val="nextTo"/>
        <c:crossAx val="1299463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VegGroundGraphs!$BA$51</c:f>
          <c:strCache>
            <c:ptCount val="1"/>
            <c:pt idx="0">
              <c:v>Scotland
Upland oakwood
Vegetation Ground Proportion of area</c:v>
            </c:pt>
          </c:strCache>
        </c:strRef>
      </c:tx>
      <c:overlay val="1"/>
    </c:title>
    <c:autoTitleDeleted val="0"/>
    <c:plotArea>
      <c:layout/>
      <c:barChart>
        <c:barDir val="col"/>
        <c:grouping val="clustered"/>
        <c:varyColors val="0"/>
        <c:ser>
          <c:idx val="0"/>
          <c:order val="0"/>
          <c:tx>
            <c:strRef>
              <c:f>VegGround!$Y$59</c:f>
              <c:strCache>
                <c:ptCount val="1"/>
                <c:pt idx="0">
                  <c:v>Upland oakwood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VegGround!$Z$59:$AJ$59</c:f>
              <c:numCache>
                <c:formatCode>0%</c:formatCode>
                <c:ptCount val="11"/>
                <c:pt idx="0">
                  <c:v>8.7323398557465903E-3</c:v>
                </c:pt>
                <c:pt idx="1">
                  <c:v>4.0793623829167576E-2</c:v>
                </c:pt>
                <c:pt idx="2">
                  <c:v>0.11481643392588554</c:v>
                </c:pt>
                <c:pt idx="3">
                  <c:v>0.25046686270056373</c:v>
                </c:pt>
                <c:pt idx="4">
                  <c:v>0.16401378935249328</c:v>
                </c:pt>
                <c:pt idx="5">
                  <c:v>8.5324616038358253E-2</c:v>
                </c:pt>
                <c:pt idx="6">
                  <c:v>0.13449610998747139</c:v>
                </c:pt>
                <c:pt idx="7">
                  <c:v>7.8498680924774508E-2</c:v>
                </c:pt>
                <c:pt idx="8">
                  <c:v>6.0846806133257811E-2</c:v>
                </c:pt>
                <c:pt idx="9">
                  <c:v>4.5813227397785636E-2</c:v>
                </c:pt>
                <c:pt idx="10">
                  <c:v>1.6197509854495747E-2</c:v>
                </c:pt>
              </c:numCache>
            </c:numRef>
          </c:val>
          <c:extLst>
            <c:ext xmlns:c16="http://schemas.microsoft.com/office/drawing/2014/chart" uri="{C3380CC4-5D6E-409C-BE32-E72D297353CC}">
              <c16:uniqueId val="{00000000-E95B-462F-B269-43C4F9422A58}"/>
            </c:ext>
          </c:extLst>
        </c:ser>
        <c:dLbls>
          <c:showLegendKey val="0"/>
          <c:showVal val="0"/>
          <c:showCatName val="0"/>
          <c:showSerName val="0"/>
          <c:showPercent val="0"/>
          <c:showBubbleSize val="0"/>
        </c:dLbls>
        <c:gapWidth val="50"/>
        <c:axId val="130090880"/>
        <c:axId val="130092416"/>
      </c:barChart>
      <c:catAx>
        <c:axId val="1300908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092416"/>
        <c:crosses val="autoZero"/>
        <c:auto val="1"/>
        <c:lblAlgn val="ctr"/>
        <c:lblOffset val="100"/>
        <c:noMultiLvlLbl val="0"/>
      </c:catAx>
      <c:valAx>
        <c:axId val="130092416"/>
        <c:scaling>
          <c:orientation val="minMax"/>
        </c:scaling>
        <c:delete val="0"/>
        <c:axPos val="r"/>
        <c:majorGridlines/>
        <c:numFmt formatCode="0%" sourceLinked="1"/>
        <c:majorTickMark val="out"/>
        <c:minorTickMark val="none"/>
        <c:tickLblPos val="nextTo"/>
        <c:crossAx val="1300908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VegGroundGraphs!$BJ$51</c:f>
          <c:strCache>
            <c:ptCount val="1"/>
            <c:pt idx="0">
              <c:v>Scotland
Wet woodland
Vegetation Ground Proportion of area</c:v>
            </c:pt>
          </c:strCache>
        </c:strRef>
      </c:tx>
      <c:overlay val="1"/>
    </c:title>
    <c:autoTitleDeleted val="0"/>
    <c:plotArea>
      <c:layout/>
      <c:barChart>
        <c:barDir val="col"/>
        <c:grouping val="clustered"/>
        <c:varyColors val="0"/>
        <c:ser>
          <c:idx val="0"/>
          <c:order val="0"/>
          <c:tx>
            <c:strRef>
              <c:f>VegGround!$Y$60</c:f>
              <c:strCache>
                <c:ptCount val="1"/>
                <c:pt idx="0">
                  <c:v>Wet woodland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VegGround!$Z$60:$AJ$60</c:f>
              <c:numCache>
                <c:formatCode>0%</c:formatCode>
                <c:ptCount val="11"/>
                <c:pt idx="0">
                  <c:v>2.4776417178502944E-2</c:v>
                </c:pt>
                <c:pt idx="1">
                  <c:v>0.11511015977728421</c:v>
                </c:pt>
                <c:pt idx="2">
                  <c:v>0.11265542858441623</c:v>
                </c:pt>
                <c:pt idx="3">
                  <c:v>0.25797507647030249</c:v>
                </c:pt>
                <c:pt idx="4">
                  <c:v>0.17428898486695077</c:v>
                </c:pt>
                <c:pt idx="5">
                  <c:v>0.11371523393936608</c:v>
                </c:pt>
                <c:pt idx="6">
                  <c:v>7.570998512643122E-2</c:v>
                </c:pt>
                <c:pt idx="7">
                  <c:v>5.0433086529857375E-2</c:v>
                </c:pt>
                <c:pt idx="8">
                  <c:v>3.9471088265075102E-2</c:v>
                </c:pt>
                <c:pt idx="9">
                  <c:v>2.0778567403784125E-2</c:v>
                </c:pt>
                <c:pt idx="10">
                  <c:v>1.5085971858029252E-2</c:v>
                </c:pt>
              </c:numCache>
            </c:numRef>
          </c:val>
          <c:extLst>
            <c:ext xmlns:c16="http://schemas.microsoft.com/office/drawing/2014/chart" uri="{C3380CC4-5D6E-409C-BE32-E72D297353CC}">
              <c16:uniqueId val="{00000000-C207-4CD5-AD4D-5A286DA7AB05}"/>
            </c:ext>
          </c:extLst>
        </c:ser>
        <c:dLbls>
          <c:showLegendKey val="0"/>
          <c:showVal val="0"/>
          <c:showCatName val="0"/>
          <c:showSerName val="0"/>
          <c:showPercent val="0"/>
          <c:showBubbleSize val="0"/>
        </c:dLbls>
        <c:gapWidth val="50"/>
        <c:axId val="130124800"/>
        <c:axId val="130138880"/>
      </c:barChart>
      <c:catAx>
        <c:axId val="1301248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138880"/>
        <c:crosses val="autoZero"/>
        <c:auto val="1"/>
        <c:lblAlgn val="ctr"/>
        <c:lblOffset val="100"/>
        <c:noMultiLvlLbl val="0"/>
      </c:catAx>
      <c:valAx>
        <c:axId val="130138880"/>
        <c:scaling>
          <c:orientation val="minMax"/>
        </c:scaling>
        <c:delete val="0"/>
        <c:axPos val="r"/>
        <c:majorGridlines/>
        <c:numFmt formatCode="0%" sourceLinked="1"/>
        <c:majorTickMark val="out"/>
        <c:minorTickMark val="none"/>
        <c:tickLblPos val="nextTo"/>
        <c:crossAx val="1301248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VegGroundGraphs!$BQ$51</c:f>
          <c:strCache>
            <c:ptCount val="1"/>
            <c:pt idx="0">
              <c:v>Scotland
Wood Pasture &amp; Parkland
Vegetation Ground Proportion of area</c:v>
            </c:pt>
          </c:strCache>
        </c:strRef>
      </c:tx>
      <c:overlay val="1"/>
    </c:title>
    <c:autoTitleDeleted val="0"/>
    <c:plotArea>
      <c:layout/>
      <c:barChart>
        <c:barDir val="col"/>
        <c:grouping val="clustered"/>
        <c:varyColors val="0"/>
        <c:ser>
          <c:idx val="0"/>
          <c:order val="0"/>
          <c:tx>
            <c:strRef>
              <c:f>VegGround!$Y$61</c:f>
              <c:strCache>
                <c:ptCount val="1"/>
                <c:pt idx="0">
                  <c:v>Wood Pasture &amp; Parkland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VegGround!$Z$61:$AJ$61</c:f>
              <c:numCache>
                <c:formatCode>0%</c:formatCode>
                <c:ptCount val="11"/>
                <c:pt idx="0">
                  <c:v>0.31342343437159292</c:v>
                </c:pt>
                <c:pt idx="1">
                  <c:v>0.30332884370702734</c:v>
                </c:pt>
                <c:pt idx="2">
                  <c:v>0.10384877922741427</c:v>
                </c:pt>
                <c:pt idx="3">
                  <c:v>4.6304927710757941E-2</c:v>
                </c:pt>
                <c:pt idx="4">
                  <c:v>0.11029413700818237</c:v>
                </c:pt>
                <c:pt idx="5">
                  <c:v>8.3048464746170031E-2</c:v>
                </c:pt>
                <c:pt idx="6">
                  <c:v>0</c:v>
                </c:pt>
                <c:pt idx="7">
                  <c:v>0</c:v>
                </c:pt>
                <c:pt idx="8">
                  <c:v>3.9751413228855302E-2</c:v>
                </c:pt>
                <c:pt idx="9">
                  <c:v>0</c:v>
                </c:pt>
                <c:pt idx="10">
                  <c:v>0</c:v>
                </c:pt>
              </c:numCache>
            </c:numRef>
          </c:val>
          <c:extLst>
            <c:ext xmlns:c16="http://schemas.microsoft.com/office/drawing/2014/chart" uri="{C3380CC4-5D6E-409C-BE32-E72D297353CC}">
              <c16:uniqueId val="{00000000-9F7E-4614-A63D-F1A189B891CE}"/>
            </c:ext>
          </c:extLst>
        </c:ser>
        <c:dLbls>
          <c:showLegendKey val="0"/>
          <c:showVal val="0"/>
          <c:showCatName val="0"/>
          <c:showSerName val="0"/>
          <c:showPercent val="0"/>
          <c:showBubbleSize val="0"/>
        </c:dLbls>
        <c:gapWidth val="50"/>
        <c:axId val="130568576"/>
        <c:axId val="130570112"/>
      </c:barChart>
      <c:catAx>
        <c:axId val="1305685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570112"/>
        <c:crosses val="autoZero"/>
        <c:auto val="1"/>
        <c:lblAlgn val="ctr"/>
        <c:lblOffset val="100"/>
        <c:noMultiLvlLbl val="0"/>
      </c:catAx>
      <c:valAx>
        <c:axId val="130570112"/>
        <c:scaling>
          <c:orientation val="minMax"/>
        </c:scaling>
        <c:delete val="0"/>
        <c:axPos val="r"/>
        <c:majorGridlines/>
        <c:numFmt formatCode="0%" sourceLinked="1"/>
        <c:majorTickMark val="out"/>
        <c:minorTickMark val="none"/>
        <c:tickLblPos val="nextTo"/>
        <c:crossAx val="13056857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VegBareGraphs!$G$28</c:f>
          <c:strCache>
            <c:ptCount val="1"/>
            <c:pt idx="0">
              <c:v>England
Lowland beech/yew woodland
Vegetation Bare Proportion of area</c:v>
            </c:pt>
          </c:strCache>
        </c:strRef>
      </c:tx>
      <c:overlay val="1"/>
    </c:title>
    <c:autoTitleDeleted val="0"/>
    <c:plotArea>
      <c:layout/>
      <c:barChart>
        <c:barDir val="col"/>
        <c:grouping val="clustered"/>
        <c:varyColors val="0"/>
        <c:ser>
          <c:idx val="0"/>
          <c:order val="0"/>
          <c:tx>
            <c:strRef>
              <c:f>VegBareResults!$Y$30</c:f>
              <c:strCache>
                <c:ptCount val="1"/>
                <c:pt idx="0">
                  <c:v>Lowland beech/yew woodland</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VegBareResults!$Z$30:$AJ$30</c:f>
              <c:numCache>
                <c:formatCode>0%</c:formatCode>
                <c:ptCount val="11"/>
                <c:pt idx="0">
                  <c:v>0.72221800719643237</c:v>
                </c:pt>
                <c:pt idx="1">
                  <c:v>0.19468100050023079</c:v>
                </c:pt>
                <c:pt idx="2">
                  <c:v>3.6735725277937656E-2</c:v>
                </c:pt>
                <c:pt idx="3">
                  <c:v>3.2208045173256275E-2</c:v>
                </c:pt>
                <c:pt idx="4">
                  <c:v>5.1503161440663607E-3</c:v>
                </c:pt>
                <c:pt idx="5">
                  <c:v>6.6848196576823346E-3</c:v>
                </c:pt>
                <c:pt idx="6">
                  <c:v>5.8718279049014156E-4</c:v>
                </c:pt>
                <c:pt idx="7">
                  <c:v>2.2538366879056425E-4</c:v>
                </c:pt>
                <c:pt idx="8">
                  <c:v>0</c:v>
                </c:pt>
                <c:pt idx="9">
                  <c:v>1.5095195911133832E-3</c:v>
                </c:pt>
                <c:pt idx="10">
                  <c:v>0</c:v>
                </c:pt>
              </c:numCache>
            </c:numRef>
          </c:val>
          <c:extLst>
            <c:ext xmlns:c16="http://schemas.microsoft.com/office/drawing/2014/chart" uri="{C3380CC4-5D6E-409C-BE32-E72D297353CC}">
              <c16:uniqueId val="{00000000-4648-474F-A142-A47B416C6C2B}"/>
            </c:ext>
          </c:extLst>
        </c:ser>
        <c:dLbls>
          <c:showLegendKey val="0"/>
          <c:showVal val="0"/>
          <c:showCatName val="0"/>
          <c:showSerName val="0"/>
          <c:showPercent val="0"/>
          <c:showBubbleSize val="0"/>
        </c:dLbls>
        <c:gapWidth val="50"/>
        <c:axId val="47510656"/>
        <c:axId val="47512192"/>
      </c:barChart>
      <c:catAx>
        <c:axId val="475106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7512192"/>
        <c:crosses val="autoZero"/>
        <c:auto val="1"/>
        <c:lblAlgn val="ctr"/>
        <c:lblOffset val="100"/>
        <c:noMultiLvlLbl val="0"/>
      </c:catAx>
      <c:valAx>
        <c:axId val="47512192"/>
        <c:scaling>
          <c:orientation val="minMax"/>
        </c:scaling>
        <c:delete val="0"/>
        <c:axPos val="r"/>
        <c:majorGridlines/>
        <c:numFmt formatCode="0%" sourceLinked="1"/>
        <c:majorTickMark val="out"/>
        <c:minorTickMark val="none"/>
        <c:tickLblPos val="nextTo"/>
        <c:crossAx val="475106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VegGroundGraphs!$BY$51</c:f>
          <c:strCache>
            <c:ptCount val="1"/>
            <c:pt idx="0">
              <c:v>Scotland
Broadleaf habitat NOT classified as priority
Vegetation Ground Proportion of area</c:v>
            </c:pt>
          </c:strCache>
        </c:strRef>
      </c:tx>
      <c:overlay val="1"/>
    </c:title>
    <c:autoTitleDeleted val="0"/>
    <c:plotArea>
      <c:layout/>
      <c:barChart>
        <c:barDir val="col"/>
        <c:grouping val="clustered"/>
        <c:varyColors val="0"/>
        <c:ser>
          <c:idx val="0"/>
          <c:order val="0"/>
          <c:tx>
            <c:strRef>
              <c:f>VegGround!$Y$62</c:f>
              <c:strCache>
                <c:ptCount val="1"/>
                <c:pt idx="0">
                  <c:v>Broadleaf habitat NOT classified as priority</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VegGround!$Z$62:$AJ$62</c:f>
              <c:numCache>
                <c:formatCode>0%</c:formatCode>
                <c:ptCount val="11"/>
                <c:pt idx="0">
                  <c:v>3.152500878631391E-2</c:v>
                </c:pt>
                <c:pt idx="1">
                  <c:v>0.12962226029820778</c:v>
                </c:pt>
                <c:pt idx="2">
                  <c:v>0.13176438691786876</c:v>
                </c:pt>
                <c:pt idx="3">
                  <c:v>0.16602203561714393</c:v>
                </c:pt>
                <c:pt idx="4">
                  <c:v>0.10711818416752814</c:v>
                </c:pt>
                <c:pt idx="5">
                  <c:v>0.10317951081654424</c:v>
                </c:pt>
                <c:pt idx="6">
                  <c:v>9.0815522700265702E-2</c:v>
                </c:pt>
                <c:pt idx="7">
                  <c:v>7.3888794601742899E-2</c:v>
                </c:pt>
                <c:pt idx="8">
                  <c:v>9.9068515765626933E-2</c:v>
                </c:pt>
                <c:pt idx="9">
                  <c:v>1.5295248003567786E-2</c:v>
                </c:pt>
                <c:pt idx="10">
                  <c:v>5.1700532325189286E-2</c:v>
                </c:pt>
              </c:numCache>
            </c:numRef>
          </c:val>
          <c:extLst>
            <c:ext xmlns:c16="http://schemas.microsoft.com/office/drawing/2014/chart" uri="{C3380CC4-5D6E-409C-BE32-E72D297353CC}">
              <c16:uniqueId val="{00000000-1CFA-4D49-9C78-5021B8E26984}"/>
            </c:ext>
          </c:extLst>
        </c:ser>
        <c:dLbls>
          <c:showLegendKey val="0"/>
          <c:showVal val="0"/>
          <c:showCatName val="0"/>
          <c:showSerName val="0"/>
          <c:showPercent val="0"/>
          <c:showBubbleSize val="0"/>
        </c:dLbls>
        <c:gapWidth val="50"/>
        <c:axId val="130590208"/>
        <c:axId val="130591744"/>
      </c:barChart>
      <c:catAx>
        <c:axId val="1305902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591744"/>
        <c:crosses val="autoZero"/>
        <c:auto val="1"/>
        <c:lblAlgn val="ctr"/>
        <c:lblOffset val="100"/>
        <c:noMultiLvlLbl val="0"/>
      </c:catAx>
      <c:valAx>
        <c:axId val="130591744"/>
        <c:scaling>
          <c:orientation val="minMax"/>
        </c:scaling>
        <c:delete val="0"/>
        <c:axPos val="r"/>
        <c:majorGridlines/>
        <c:numFmt formatCode="0%" sourceLinked="1"/>
        <c:majorTickMark val="out"/>
        <c:minorTickMark val="none"/>
        <c:tickLblPos val="nextTo"/>
        <c:crossAx val="1305902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VegGroundGraphs!$CG$51</c:f>
          <c:strCache>
            <c:ptCount val="1"/>
            <c:pt idx="0">
              <c:v>Scotland
Non-native coniferous woodland
Vegetation Ground Proportion of area</c:v>
            </c:pt>
          </c:strCache>
        </c:strRef>
      </c:tx>
      <c:overlay val="1"/>
    </c:title>
    <c:autoTitleDeleted val="0"/>
    <c:plotArea>
      <c:layout/>
      <c:barChart>
        <c:barDir val="col"/>
        <c:grouping val="clustered"/>
        <c:varyColors val="0"/>
        <c:ser>
          <c:idx val="0"/>
          <c:order val="0"/>
          <c:tx>
            <c:strRef>
              <c:f>VegGround!$Y$63</c:f>
              <c:strCache>
                <c:ptCount val="1"/>
                <c:pt idx="0">
                  <c:v>Non-native coniferous woodland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VegGround!$Z$63:$AJ$63</c:f>
              <c:numCache>
                <c:formatCode>0%</c:formatCode>
                <c:ptCount val="11"/>
                <c:pt idx="0">
                  <c:v>2.4328488515442521E-2</c:v>
                </c:pt>
                <c:pt idx="1">
                  <c:v>6.4902573403359004E-2</c:v>
                </c:pt>
                <c:pt idx="2">
                  <c:v>2.8638497234138704E-2</c:v>
                </c:pt>
                <c:pt idx="3">
                  <c:v>6.9000968332117635E-2</c:v>
                </c:pt>
                <c:pt idx="4">
                  <c:v>7.0155549886378774E-2</c:v>
                </c:pt>
                <c:pt idx="5">
                  <c:v>5.9238059547482173E-2</c:v>
                </c:pt>
                <c:pt idx="6">
                  <c:v>6.2456000135669744E-2</c:v>
                </c:pt>
                <c:pt idx="7">
                  <c:v>7.6466217952971899E-2</c:v>
                </c:pt>
                <c:pt idx="8">
                  <c:v>0.1104973172152322</c:v>
                </c:pt>
                <c:pt idx="9">
                  <c:v>0.16332488212534341</c:v>
                </c:pt>
                <c:pt idx="10">
                  <c:v>0.27099144565186362</c:v>
                </c:pt>
              </c:numCache>
            </c:numRef>
          </c:val>
          <c:extLst>
            <c:ext xmlns:c16="http://schemas.microsoft.com/office/drawing/2014/chart" uri="{C3380CC4-5D6E-409C-BE32-E72D297353CC}">
              <c16:uniqueId val="{00000000-AF92-40F0-8571-4AD51CC09800}"/>
            </c:ext>
          </c:extLst>
        </c:ser>
        <c:dLbls>
          <c:showLegendKey val="0"/>
          <c:showVal val="0"/>
          <c:showCatName val="0"/>
          <c:showSerName val="0"/>
          <c:showPercent val="0"/>
          <c:showBubbleSize val="0"/>
        </c:dLbls>
        <c:gapWidth val="50"/>
        <c:axId val="130685568"/>
        <c:axId val="130691456"/>
      </c:barChart>
      <c:catAx>
        <c:axId val="1306855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691456"/>
        <c:crosses val="autoZero"/>
        <c:auto val="1"/>
        <c:lblAlgn val="ctr"/>
        <c:lblOffset val="100"/>
        <c:noMultiLvlLbl val="0"/>
      </c:catAx>
      <c:valAx>
        <c:axId val="130691456"/>
        <c:scaling>
          <c:orientation val="minMax"/>
        </c:scaling>
        <c:delete val="0"/>
        <c:axPos val="r"/>
        <c:majorGridlines/>
        <c:numFmt formatCode="0%" sourceLinked="1"/>
        <c:majorTickMark val="out"/>
        <c:minorTickMark val="none"/>
        <c:tickLblPos val="nextTo"/>
        <c:crossAx val="1306855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VegGroundGraphs!$CO$51</c:f>
          <c:strCache>
            <c:ptCount val="1"/>
            <c:pt idx="0">
              <c:v>Scotland
Transition or felled
Vegetation Ground Proportion of area</c:v>
            </c:pt>
          </c:strCache>
        </c:strRef>
      </c:tx>
      <c:overlay val="1"/>
    </c:title>
    <c:autoTitleDeleted val="0"/>
    <c:plotArea>
      <c:layout/>
      <c:barChart>
        <c:barDir val="col"/>
        <c:grouping val="clustered"/>
        <c:varyColors val="0"/>
        <c:ser>
          <c:idx val="0"/>
          <c:order val="0"/>
          <c:tx>
            <c:strRef>
              <c:f>VegGround!$Y$64</c:f>
              <c:strCache>
                <c:ptCount val="1"/>
                <c:pt idx="0">
                  <c:v>Transition or felled</c:v>
                </c:pt>
              </c:strCache>
            </c:strRef>
          </c:tx>
          <c:spPr>
            <a:solidFill>
              <a:srgbClr val="1B4E83"/>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VegGround!$Z$64:$AJ$64</c:f>
              <c:numCache>
                <c:formatCode>0%</c:formatCode>
                <c:ptCount val="11"/>
                <c:pt idx="0">
                  <c:v>0.16746318987740433</c:v>
                </c:pt>
                <c:pt idx="1">
                  <c:v>8.5248070840720516E-2</c:v>
                </c:pt>
                <c:pt idx="2">
                  <c:v>4.4428792685007247E-2</c:v>
                </c:pt>
                <c:pt idx="3">
                  <c:v>0.12378250920557057</c:v>
                </c:pt>
                <c:pt idx="4">
                  <c:v>0.2695077237694487</c:v>
                </c:pt>
                <c:pt idx="5">
                  <c:v>0.1251871979826103</c:v>
                </c:pt>
                <c:pt idx="6">
                  <c:v>4.9085836153808023E-2</c:v>
                </c:pt>
                <c:pt idx="7">
                  <c:v>4.3900298552849874E-2</c:v>
                </c:pt>
                <c:pt idx="8">
                  <c:v>3.9876819060911547E-2</c:v>
                </c:pt>
                <c:pt idx="9">
                  <c:v>3.0415093133486573E-2</c:v>
                </c:pt>
                <c:pt idx="10">
                  <c:v>2.110446873818126E-2</c:v>
                </c:pt>
              </c:numCache>
            </c:numRef>
          </c:val>
          <c:extLst>
            <c:ext xmlns:c16="http://schemas.microsoft.com/office/drawing/2014/chart" uri="{C3380CC4-5D6E-409C-BE32-E72D297353CC}">
              <c16:uniqueId val="{00000000-E14A-4951-89EE-27813502F869}"/>
            </c:ext>
          </c:extLst>
        </c:ser>
        <c:dLbls>
          <c:showLegendKey val="0"/>
          <c:showVal val="0"/>
          <c:showCatName val="0"/>
          <c:showSerName val="0"/>
          <c:showPercent val="0"/>
          <c:showBubbleSize val="0"/>
        </c:dLbls>
        <c:gapWidth val="50"/>
        <c:axId val="130719744"/>
        <c:axId val="130721280"/>
      </c:barChart>
      <c:catAx>
        <c:axId val="13071974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721280"/>
        <c:crosses val="autoZero"/>
        <c:auto val="1"/>
        <c:lblAlgn val="ctr"/>
        <c:lblOffset val="100"/>
        <c:noMultiLvlLbl val="0"/>
      </c:catAx>
      <c:valAx>
        <c:axId val="130721280"/>
        <c:scaling>
          <c:orientation val="minMax"/>
        </c:scaling>
        <c:delete val="0"/>
        <c:axPos val="r"/>
        <c:majorGridlines/>
        <c:numFmt formatCode="0%" sourceLinked="1"/>
        <c:majorTickMark val="out"/>
        <c:minorTickMark val="none"/>
        <c:tickLblPos val="nextTo"/>
        <c:crossAx val="13071974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VegGroundGraphs!$G$78</c:f>
          <c:strCache>
            <c:ptCount val="1"/>
            <c:pt idx="0">
              <c:v>Wales
Lowland beech/yew woodland
Vegetation Ground Proportion of area</c:v>
            </c:pt>
          </c:strCache>
        </c:strRef>
      </c:tx>
      <c:overlay val="1"/>
    </c:title>
    <c:autoTitleDeleted val="0"/>
    <c:plotArea>
      <c:layout/>
      <c:barChart>
        <c:barDir val="col"/>
        <c:grouping val="clustered"/>
        <c:varyColors val="0"/>
        <c:ser>
          <c:idx val="0"/>
          <c:order val="0"/>
          <c:tx>
            <c:strRef>
              <c:f>VegGround!$Y$76</c:f>
              <c:strCache>
                <c:ptCount val="1"/>
                <c:pt idx="0">
                  <c:v>Lowland beech/yew woodland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VegGround!$Z$76:$AJ$76</c:f>
              <c:numCache>
                <c:formatCode>0%</c:formatCode>
                <c:ptCount val="11"/>
                <c:pt idx="0">
                  <c:v>1.77681448768905E-3</c:v>
                </c:pt>
                <c:pt idx="1">
                  <c:v>2.7909187364920613E-2</c:v>
                </c:pt>
                <c:pt idx="2">
                  <c:v>3.9805319778571255E-2</c:v>
                </c:pt>
                <c:pt idx="3">
                  <c:v>0.14000620118255158</c:v>
                </c:pt>
                <c:pt idx="4">
                  <c:v>6.5914450466872818E-2</c:v>
                </c:pt>
                <c:pt idx="5">
                  <c:v>0.15982323025432574</c:v>
                </c:pt>
                <c:pt idx="6">
                  <c:v>0.11220695648214762</c:v>
                </c:pt>
                <c:pt idx="7">
                  <c:v>0.11472877389984085</c:v>
                </c:pt>
                <c:pt idx="8">
                  <c:v>0.16346621185641971</c:v>
                </c:pt>
                <c:pt idx="9">
                  <c:v>8.2723388157702388E-2</c:v>
                </c:pt>
                <c:pt idx="10">
                  <c:v>9.1639466068958009E-2</c:v>
                </c:pt>
              </c:numCache>
            </c:numRef>
          </c:val>
          <c:extLst>
            <c:ext xmlns:c16="http://schemas.microsoft.com/office/drawing/2014/chart" uri="{C3380CC4-5D6E-409C-BE32-E72D297353CC}">
              <c16:uniqueId val="{00000000-A74B-4708-AF8C-018A811FFF98}"/>
            </c:ext>
          </c:extLst>
        </c:ser>
        <c:dLbls>
          <c:showLegendKey val="0"/>
          <c:showVal val="0"/>
          <c:showCatName val="0"/>
          <c:showSerName val="0"/>
          <c:showPercent val="0"/>
          <c:showBubbleSize val="0"/>
        </c:dLbls>
        <c:gapWidth val="50"/>
        <c:axId val="130741760"/>
        <c:axId val="130743296"/>
      </c:barChart>
      <c:catAx>
        <c:axId val="1307417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743296"/>
        <c:crosses val="autoZero"/>
        <c:auto val="1"/>
        <c:lblAlgn val="ctr"/>
        <c:lblOffset val="100"/>
        <c:noMultiLvlLbl val="0"/>
      </c:catAx>
      <c:valAx>
        <c:axId val="130743296"/>
        <c:scaling>
          <c:orientation val="minMax"/>
        </c:scaling>
        <c:delete val="0"/>
        <c:axPos val="r"/>
        <c:majorGridlines/>
        <c:numFmt formatCode="0%" sourceLinked="1"/>
        <c:majorTickMark val="out"/>
        <c:minorTickMark val="none"/>
        <c:tickLblPos val="nextTo"/>
        <c:crossAx val="1307417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VegGroundGraphs!$O$78</c:f>
          <c:strCache>
            <c:ptCount val="1"/>
            <c:pt idx="0">
              <c:v>Wales
Lowland Mixed Deciduous Woodland
Vegetation Ground Proportion of area</c:v>
            </c:pt>
          </c:strCache>
        </c:strRef>
      </c:tx>
      <c:overlay val="1"/>
    </c:title>
    <c:autoTitleDeleted val="0"/>
    <c:plotArea>
      <c:layout/>
      <c:barChart>
        <c:barDir val="col"/>
        <c:grouping val="clustered"/>
        <c:varyColors val="0"/>
        <c:ser>
          <c:idx val="0"/>
          <c:order val="0"/>
          <c:tx>
            <c:strRef>
              <c:f>VegGround!$Y$77</c:f>
              <c:strCache>
                <c:ptCount val="1"/>
                <c:pt idx="0">
                  <c:v>Lowland Mixed Deciduous Woodland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VegGround!$Z$77:$AJ$77</c:f>
              <c:numCache>
                <c:formatCode>0%</c:formatCode>
                <c:ptCount val="11"/>
                <c:pt idx="0">
                  <c:v>1.3031021902287178E-3</c:v>
                </c:pt>
                <c:pt idx="1">
                  <c:v>3.1668544645107252E-2</c:v>
                </c:pt>
                <c:pt idx="2">
                  <c:v>5.7401118828137448E-2</c:v>
                </c:pt>
                <c:pt idx="3">
                  <c:v>0.18726422007739901</c:v>
                </c:pt>
                <c:pt idx="4">
                  <c:v>0.19941376466364893</c:v>
                </c:pt>
                <c:pt idx="5">
                  <c:v>0.16267408815960269</c:v>
                </c:pt>
                <c:pt idx="6">
                  <c:v>0.1273964608566551</c:v>
                </c:pt>
                <c:pt idx="7">
                  <c:v>0.10053879413054367</c:v>
                </c:pt>
                <c:pt idx="8">
                  <c:v>6.2046425617464998E-2</c:v>
                </c:pt>
                <c:pt idx="9">
                  <c:v>4.6642525023145809E-2</c:v>
                </c:pt>
                <c:pt idx="10">
                  <c:v>2.3650955808066046E-2</c:v>
                </c:pt>
              </c:numCache>
            </c:numRef>
          </c:val>
          <c:extLst>
            <c:ext xmlns:c16="http://schemas.microsoft.com/office/drawing/2014/chart" uri="{C3380CC4-5D6E-409C-BE32-E72D297353CC}">
              <c16:uniqueId val="{00000000-7613-4E57-B527-2A2AB3D3926E}"/>
            </c:ext>
          </c:extLst>
        </c:ser>
        <c:dLbls>
          <c:showLegendKey val="0"/>
          <c:showVal val="0"/>
          <c:showCatName val="0"/>
          <c:showSerName val="0"/>
          <c:showPercent val="0"/>
          <c:showBubbleSize val="0"/>
        </c:dLbls>
        <c:gapWidth val="50"/>
        <c:axId val="130890368"/>
        <c:axId val="130912640"/>
      </c:barChart>
      <c:catAx>
        <c:axId val="1308903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912640"/>
        <c:crosses val="autoZero"/>
        <c:auto val="1"/>
        <c:lblAlgn val="ctr"/>
        <c:lblOffset val="100"/>
        <c:noMultiLvlLbl val="0"/>
      </c:catAx>
      <c:valAx>
        <c:axId val="130912640"/>
        <c:scaling>
          <c:orientation val="minMax"/>
        </c:scaling>
        <c:delete val="0"/>
        <c:axPos val="r"/>
        <c:majorGridlines/>
        <c:numFmt formatCode="0%" sourceLinked="1"/>
        <c:majorTickMark val="out"/>
        <c:minorTickMark val="none"/>
        <c:tickLblPos val="nextTo"/>
        <c:crossAx val="1308903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VegGroundGraphs!$V$78</c:f>
          <c:strCache>
            <c:ptCount val="1"/>
            <c:pt idx="0">
              <c:v>Wales
Native pine woodlands
Vegetation Ground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VegGround!$Y$78</c:f>
              <c:strCache>
                <c:ptCount val="1"/>
                <c:pt idx="0">
                  <c:v>Native pine woodlands</c:v>
                </c:pt>
              </c:strCache>
            </c:strRef>
          </c:tx>
          <c:spPr>
            <a:solidFill>
              <a:schemeClr val="accent3">
                <a:lumMod val="75000"/>
              </a:schemeClr>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VegGround!$Z$78:$AJ$78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CB0-461B-B072-AE60F4BC4EAD}"/>
            </c:ext>
          </c:extLst>
        </c:ser>
        <c:dLbls>
          <c:showLegendKey val="0"/>
          <c:showVal val="0"/>
          <c:showCatName val="0"/>
          <c:showSerName val="0"/>
          <c:showPercent val="0"/>
          <c:showBubbleSize val="0"/>
        </c:dLbls>
        <c:gapWidth val="50"/>
        <c:axId val="130936832"/>
        <c:axId val="130938368"/>
      </c:barChart>
      <c:catAx>
        <c:axId val="1309368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938368"/>
        <c:crosses val="autoZero"/>
        <c:auto val="1"/>
        <c:lblAlgn val="ctr"/>
        <c:lblOffset val="100"/>
        <c:noMultiLvlLbl val="0"/>
      </c:catAx>
      <c:valAx>
        <c:axId val="130938368"/>
        <c:scaling>
          <c:orientation val="minMax"/>
        </c:scaling>
        <c:delete val="0"/>
        <c:axPos val="r"/>
        <c:majorGridlines/>
        <c:numFmt formatCode="0%" sourceLinked="1"/>
        <c:majorTickMark val="out"/>
        <c:minorTickMark val="none"/>
        <c:tickLblPos val="nextTo"/>
        <c:crossAx val="1309368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VegGroundGraphs!$AE$78</c:f>
          <c:strCache>
            <c:ptCount val="1"/>
            <c:pt idx="0">
              <c:v>Wales
Non-HAP native pinewood
Vegetation Ground Proportion of area</c:v>
            </c:pt>
          </c:strCache>
        </c:strRef>
      </c:tx>
      <c:overlay val="1"/>
    </c:title>
    <c:autoTitleDeleted val="0"/>
    <c:plotArea>
      <c:layout/>
      <c:barChart>
        <c:barDir val="col"/>
        <c:grouping val="clustered"/>
        <c:varyColors val="0"/>
        <c:ser>
          <c:idx val="0"/>
          <c:order val="0"/>
          <c:tx>
            <c:strRef>
              <c:f>VegGround!$Y$79</c:f>
              <c:strCache>
                <c:ptCount val="1"/>
                <c:pt idx="0">
                  <c:v>Non-HAP native pinewood</c:v>
                </c:pt>
              </c:strCache>
            </c:strRef>
          </c:tx>
          <c:spPr>
            <a:solidFill>
              <a:schemeClr val="accent3">
                <a:lumMod val="75000"/>
              </a:schemeClr>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VegGround!$Z$79:$AJ$79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640-405D-B4CD-B20F591729F1}"/>
            </c:ext>
          </c:extLst>
        </c:ser>
        <c:dLbls>
          <c:showLegendKey val="0"/>
          <c:showVal val="0"/>
          <c:showCatName val="0"/>
          <c:showSerName val="0"/>
          <c:showPercent val="0"/>
          <c:showBubbleSize val="0"/>
        </c:dLbls>
        <c:gapWidth val="50"/>
        <c:axId val="130966656"/>
        <c:axId val="130968192"/>
      </c:barChart>
      <c:catAx>
        <c:axId val="1309666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0968192"/>
        <c:crosses val="autoZero"/>
        <c:auto val="1"/>
        <c:lblAlgn val="ctr"/>
        <c:lblOffset val="100"/>
        <c:noMultiLvlLbl val="0"/>
      </c:catAx>
      <c:valAx>
        <c:axId val="130968192"/>
        <c:scaling>
          <c:orientation val="minMax"/>
        </c:scaling>
        <c:delete val="0"/>
        <c:axPos val="r"/>
        <c:majorGridlines/>
        <c:numFmt formatCode="0%" sourceLinked="1"/>
        <c:majorTickMark val="out"/>
        <c:minorTickMark val="none"/>
        <c:tickLblPos val="nextTo"/>
        <c:crossAx val="1309666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VegGroundGraphs!$AL$78</c:f>
          <c:strCache>
            <c:ptCount val="1"/>
            <c:pt idx="0">
              <c:v>Wales
Upland birchwoods (Scot); birch dominated upland oakwoods (Eng, Wal)
Vegetation Ground Proportion of area</c:v>
            </c:pt>
          </c:strCache>
        </c:strRef>
      </c:tx>
      <c:overlay val="1"/>
    </c:title>
    <c:autoTitleDeleted val="0"/>
    <c:plotArea>
      <c:layout/>
      <c:barChart>
        <c:barDir val="col"/>
        <c:grouping val="clustered"/>
        <c:varyColors val="0"/>
        <c:ser>
          <c:idx val="0"/>
          <c:order val="0"/>
          <c:tx>
            <c:strRef>
              <c:f>VegGround!$Y$80</c:f>
              <c:strCache>
                <c:ptCount val="1"/>
                <c:pt idx="0">
                  <c:v>Upland birchwoods (Scot); birch dominated upland oakwoods (Eng, Wal)</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VegGround!$Z$80:$AJ$80</c:f>
              <c:numCache>
                <c:formatCode>0%</c:formatCode>
                <c:ptCount val="11"/>
                <c:pt idx="0">
                  <c:v>0</c:v>
                </c:pt>
                <c:pt idx="1">
                  <c:v>0</c:v>
                </c:pt>
                <c:pt idx="2">
                  <c:v>0</c:v>
                </c:pt>
                <c:pt idx="3">
                  <c:v>0.2180652923618884</c:v>
                </c:pt>
                <c:pt idx="4">
                  <c:v>0.23635133327789287</c:v>
                </c:pt>
                <c:pt idx="5">
                  <c:v>0.11809566192121035</c:v>
                </c:pt>
                <c:pt idx="6">
                  <c:v>0.11740076304278929</c:v>
                </c:pt>
                <c:pt idx="7">
                  <c:v>8.0783044847006075E-2</c:v>
                </c:pt>
                <c:pt idx="8">
                  <c:v>3.7266909631391329E-2</c:v>
                </c:pt>
                <c:pt idx="9">
                  <c:v>0.10730991710549478</c:v>
                </c:pt>
                <c:pt idx="10">
                  <c:v>8.4727077812327162E-2</c:v>
                </c:pt>
              </c:numCache>
            </c:numRef>
          </c:val>
          <c:extLst>
            <c:ext xmlns:c16="http://schemas.microsoft.com/office/drawing/2014/chart" uri="{C3380CC4-5D6E-409C-BE32-E72D297353CC}">
              <c16:uniqueId val="{00000000-D218-4082-A7A1-0891C6814D01}"/>
            </c:ext>
          </c:extLst>
        </c:ser>
        <c:dLbls>
          <c:showLegendKey val="0"/>
          <c:showVal val="0"/>
          <c:showCatName val="0"/>
          <c:showSerName val="0"/>
          <c:showPercent val="0"/>
          <c:showBubbleSize val="0"/>
        </c:dLbls>
        <c:gapWidth val="50"/>
        <c:axId val="130980096"/>
        <c:axId val="131006464"/>
      </c:barChart>
      <c:catAx>
        <c:axId val="1309800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006464"/>
        <c:crosses val="autoZero"/>
        <c:auto val="1"/>
        <c:lblAlgn val="ctr"/>
        <c:lblOffset val="100"/>
        <c:noMultiLvlLbl val="0"/>
      </c:catAx>
      <c:valAx>
        <c:axId val="131006464"/>
        <c:scaling>
          <c:orientation val="minMax"/>
        </c:scaling>
        <c:delete val="0"/>
        <c:axPos val="r"/>
        <c:majorGridlines/>
        <c:numFmt formatCode="0%" sourceLinked="1"/>
        <c:majorTickMark val="out"/>
        <c:minorTickMark val="none"/>
        <c:tickLblPos val="nextTo"/>
        <c:crossAx val="1309800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VegGroundGraphs!$AS$78</c:f>
          <c:strCache>
            <c:ptCount val="1"/>
            <c:pt idx="0">
              <c:v>Wales
Upland mixed ashwoods
Vegetation Ground Proportion of area</c:v>
            </c:pt>
          </c:strCache>
        </c:strRef>
      </c:tx>
      <c:overlay val="1"/>
    </c:title>
    <c:autoTitleDeleted val="0"/>
    <c:plotArea>
      <c:layout/>
      <c:barChart>
        <c:barDir val="col"/>
        <c:grouping val="clustered"/>
        <c:varyColors val="0"/>
        <c:ser>
          <c:idx val="0"/>
          <c:order val="0"/>
          <c:tx>
            <c:strRef>
              <c:f>VegGround!$Y$81</c:f>
              <c:strCache>
                <c:ptCount val="1"/>
                <c:pt idx="0">
                  <c:v>Upland mixed ashwoods</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VegGround!$Z$81:$AJ$81</c:f>
              <c:numCache>
                <c:formatCode>0%</c:formatCode>
                <c:ptCount val="11"/>
                <c:pt idx="0">
                  <c:v>4.058732262630968E-2</c:v>
                </c:pt>
                <c:pt idx="1">
                  <c:v>2.7584488262365821E-2</c:v>
                </c:pt>
                <c:pt idx="2">
                  <c:v>6.7228321358743237E-2</c:v>
                </c:pt>
                <c:pt idx="3">
                  <c:v>0.13214670089500447</c:v>
                </c:pt>
                <c:pt idx="4">
                  <c:v>0.19075337119878077</c:v>
                </c:pt>
                <c:pt idx="5">
                  <c:v>0.13627547245100002</c:v>
                </c:pt>
                <c:pt idx="6">
                  <c:v>0.18958215883994015</c:v>
                </c:pt>
                <c:pt idx="7">
                  <c:v>6.1163710142615436E-2</c:v>
                </c:pt>
                <c:pt idx="8">
                  <c:v>5.0864933430649711E-2</c:v>
                </c:pt>
                <c:pt idx="9">
                  <c:v>6.2343490956904057E-2</c:v>
                </c:pt>
                <c:pt idx="10">
                  <c:v>4.1470029837686571E-2</c:v>
                </c:pt>
              </c:numCache>
            </c:numRef>
          </c:val>
          <c:extLst>
            <c:ext xmlns:c16="http://schemas.microsoft.com/office/drawing/2014/chart" uri="{C3380CC4-5D6E-409C-BE32-E72D297353CC}">
              <c16:uniqueId val="{00000000-83C6-47B9-BEF3-BB10BE5F243C}"/>
            </c:ext>
          </c:extLst>
        </c:ser>
        <c:dLbls>
          <c:showLegendKey val="0"/>
          <c:showVal val="0"/>
          <c:showCatName val="0"/>
          <c:showSerName val="0"/>
          <c:showPercent val="0"/>
          <c:showBubbleSize val="0"/>
        </c:dLbls>
        <c:gapWidth val="50"/>
        <c:axId val="131034496"/>
        <c:axId val="131036288"/>
      </c:barChart>
      <c:catAx>
        <c:axId val="1310344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036288"/>
        <c:crosses val="autoZero"/>
        <c:auto val="1"/>
        <c:lblAlgn val="ctr"/>
        <c:lblOffset val="100"/>
        <c:noMultiLvlLbl val="0"/>
      </c:catAx>
      <c:valAx>
        <c:axId val="131036288"/>
        <c:scaling>
          <c:orientation val="minMax"/>
        </c:scaling>
        <c:delete val="0"/>
        <c:axPos val="r"/>
        <c:majorGridlines/>
        <c:numFmt formatCode="0%" sourceLinked="1"/>
        <c:majorTickMark val="out"/>
        <c:minorTickMark val="none"/>
        <c:tickLblPos val="nextTo"/>
        <c:crossAx val="1310344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VegGroundGraphs!$BA$78</c:f>
          <c:strCache>
            <c:ptCount val="1"/>
            <c:pt idx="0">
              <c:v>Wales
Upland oakwood
Vegetation Ground Proportion of area</c:v>
            </c:pt>
          </c:strCache>
        </c:strRef>
      </c:tx>
      <c:overlay val="1"/>
    </c:title>
    <c:autoTitleDeleted val="0"/>
    <c:plotArea>
      <c:layout/>
      <c:barChart>
        <c:barDir val="col"/>
        <c:grouping val="clustered"/>
        <c:varyColors val="0"/>
        <c:ser>
          <c:idx val="0"/>
          <c:order val="0"/>
          <c:tx>
            <c:strRef>
              <c:f>VegGround!$Y$82</c:f>
              <c:strCache>
                <c:ptCount val="1"/>
                <c:pt idx="0">
                  <c:v>Upland oakwood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VegGround!$Z$82:$AJ$82</c:f>
              <c:numCache>
                <c:formatCode>0%</c:formatCode>
                <c:ptCount val="11"/>
                <c:pt idx="0">
                  <c:v>7.2281310376637571E-3</c:v>
                </c:pt>
                <c:pt idx="1">
                  <c:v>1.3488188661065367E-2</c:v>
                </c:pt>
                <c:pt idx="2">
                  <c:v>1.6483849817738466E-2</c:v>
                </c:pt>
                <c:pt idx="3">
                  <c:v>0.17314474039134781</c:v>
                </c:pt>
                <c:pt idx="4">
                  <c:v>0.20761809808943479</c:v>
                </c:pt>
                <c:pt idx="5">
                  <c:v>0.16659150802760839</c:v>
                </c:pt>
                <c:pt idx="6">
                  <c:v>0.14950091073201985</c:v>
                </c:pt>
                <c:pt idx="7">
                  <c:v>0.11192638885407732</c:v>
                </c:pt>
                <c:pt idx="8">
                  <c:v>7.7606530038062713E-2</c:v>
                </c:pt>
                <c:pt idx="9">
                  <c:v>3.2020450571054966E-2</c:v>
                </c:pt>
                <c:pt idx="10">
                  <c:v>4.4391203779926509E-2</c:v>
                </c:pt>
              </c:numCache>
            </c:numRef>
          </c:val>
          <c:extLst>
            <c:ext xmlns:c16="http://schemas.microsoft.com/office/drawing/2014/chart" uri="{C3380CC4-5D6E-409C-BE32-E72D297353CC}">
              <c16:uniqueId val="{00000000-54C3-405D-8454-C3386ECBBB20}"/>
            </c:ext>
          </c:extLst>
        </c:ser>
        <c:dLbls>
          <c:showLegendKey val="0"/>
          <c:showVal val="0"/>
          <c:showCatName val="0"/>
          <c:showSerName val="0"/>
          <c:showPercent val="0"/>
          <c:showBubbleSize val="0"/>
        </c:dLbls>
        <c:gapWidth val="50"/>
        <c:axId val="131056384"/>
        <c:axId val="131057920"/>
      </c:barChart>
      <c:catAx>
        <c:axId val="13105638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057920"/>
        <c:crosses val="autoZero"/>
        <c:auto val="1"/>
        <c:lblAlgn val="ctr"/>
        <c:lblOffset val="100"/>
        <c:noMultiLvlLbl val="0"/>
      </c:catAx>
      <c:valAx>
        <c:axId val="131057920"/>
        <c:scaling>
          <c:orientation val="minMax"/>
        </c:scaling>
        <c:delete val="0"/>
        <c:axPos val="r"/>
        <c:majorGridlines/>
        <c:numFmt formatCode="0%" sourceLinked="1"/>
        <c:majorTickMark val="out"/>
        <c:minorTickMark val="none"/>
        <c:tickLblPos val="nextTo"/>
        <c:crossAx val="1310563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VegBareGraphs!$O$28</c:f>
          <c:strCache>
            <c:ptCount val="1"/>
            <c:pt idx="0">
              <c:v>England
Lowland Mixed Deciduous Woodland
Vegetation Bare Proportion of area</c:v>
            </c:pt>
          </c:strCache>
        </c:strRef>
      </c:tx>
      <c:overlay val="1"/>
    </c:title>
    <c:autoTitleDeleted val="0"/>
    <c:plotArea>
      <c:layout/>
      <c:barChart>
        <c:barDir val="col"/>
        <c:grouping val="clustered"/>
        <c:varyColors val="0"/>
        <c:ser>
          <c:idx val="0"/>
          <c:order val="0"/>
          <c:tx>
            <c:strRef>
              <c:f>VegBareResults!$Y$31</c:f>
              <c:strCache>
                <c:ptCount val="1"/>
                <c:pt idx="0">
                  <c:v>Lowland Mixed Deciduous Woodland</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VegBareResults!$Z$31:$AJ$31</c:f>
              <c:numCache>
                <c:formatCode>0%</c:formatCode>
                <c:ptCount val="11"/>
                <c:pt idx="0">
                  <c:v>0.69678376231595851</c:v>
                </c:pt>
                <c:pt idx="1">
                  <c:v>0.23166235130731799</c:v>
                </c:pt>
                <c:pt idx="2">
                  <c:v>4.1357994634672414E-2</c:v>
                </c:pt>
                <c:pt idx="3">
                  <c:v>1.2028069643652883E-2</c:v>
                </c:pt>
                <c:pt idx="4">
                  <c:v>6.1816293674564638E-3</c:v>
                </c:pt>
                <c:pt idx="5">
                  <c:v>3.8544391482541198E-3</c:v>
                </c:pt>
                <c:pt idx="6">
                  <c:v>3.8869902182431014E-3</c:v>
                </c:pt>
                <c:pt idx="7">
                  <c:v>8.990003188668503E-4</c:v>
                </c:pt>
                <c:pt idx="8">
                  <c:v>1.493283988367721E-3</c:v>
                </c:pt>
                <c:pt idx="9">
                  <c:v>1.3787568598319509E-3</c:v>
                </c:pt>
                <c:pt idx="10">
                  <c:v>4.7372219737910085E-4</c:v>
                </c:pt>
              </c:numCache>
            </c:numRef>
          </c:val>
          <c:extLst>
            <c:ext xmlns:c16="http://schemas.microsoft.com/office/drawing/2014/chart" uri="{C3380CC4-5D6E-409C-BE32-E72D297353CC}">
              <c16:uniqueId val="{00000000-4067-4E90-9339-461B16AAD30B}"/>
            </c:ext>
          </c:extLst>
        </c:ser>
        <c:dLbls>
          <c:showLegendKey val="0"/>
          <c:showVal val="0"/>
          <c:showCatName val="0"/>
          <c:showSerName val="0"/>
          <c:showPercent val="0"/>
          <c:showBubbleSize val="0"/>
        </c:dLbls>
        <c:gapWidth val="50"/>
        <c:axId val="52636288"/>
        <c:axId val="52638080"/>
      </c:barChart>
      <c:catAx>
        <c:axId val="5263628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2638080"/>
        <c:crosses val="autoZero"/>
        <c:auto val="1"/>
        <c:lblAlgn val="ctr"/>
        <c:lblOffset val="100"/>
        <c:noMultiLvlLbl val="0"/>
      </c:catAx>
      <c:valAx>
        <c:axId val="52638080"/>
        <c:scaling>
          <c:orientation val="minMax"/>
        </c:scaling>
        <c:delete val="0"/>
        <c:axPos val="r"/>
        <c:majorGridlines/>
        <c:numFmt formatCode="0%" sourceLinked="1"/>
        <c:majorTickMark val="out"/>
        <c:minorTickMark val="none"/>
        <c:tickLblPos val="nextTo"/>
        <c:crossAx val="5263628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VegGroundGraphs!$BJ$78</c:f>
          <c:strCache>
            <c:ptCount val="1"/>
            <c:pt idx="0">
              <c:v>Wales
Wet woodland
Vegetation Ground Proportion of area</c:v>
            </c:pt>
          </c:strCache>
        </c:strRef>
      </c:tx>
      <c:overlay val="1"/>
    </c:title>
    <c:autoTitleDeleted val="0"/>
    <c:plotArea>
      <c:layout/>
      <c:barChart>
        <c:barDir val="col"/>
        <c:grouping val="clustered"/>
        <c:varyColors val="0"/>
        <c:ser>
          <c:idx val="0"/>
          <c:order val="0"/>
          <c:tx>
            <c:strRef>
              <c:f>VegGround!$Y$83</c:f>
              <c:strCache>
                <c:ptCount val="1"/>
                <c:pt idx="0">
                  <c:v>Wet woodland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VegGround!$Z$83:$AJ$83</c:f>
              <c:numCache>
                <c:formatCode>0%</c:formatCode>
                <c:ptCount val="11"/>
                <c:pt idx="0">
                  <c:v>7.7468155729165855E-3</c:v>
                </c:pt>
                <c:pt idx="1">
                  <c:v>5.8835699343562031E-2</c:v>
                </c:pt>
                <c:pt idx="2">
                  <c:v>6.4509248322308282E-2</c:v>
                </c:pt>
                <c:pt idx="3">
                  <c:v>0.25551364878734056</c:v>
                </c:pt>
                <c:pt idx="4">
                  <c:v>0.21401770336655471</c:v>
                </c:pt>
                <c:pt idx="5">
                  <c:v>0.1390104178302608</c:v>
                </c:pt>
                <c:pt idx="6">
                  <c:v>8.9188264401625472E-2</c:v>
                </c:pt>
                <c:pt idx="7">
                  <c:v>8.6326988803544114E-2</c:v>
                </c:pt>
                <c:pt idx="8">
                  <c:v>3.5012103527706825E-2</c:v>
                </c:pt>
                <c:pt idx="9">
                  <c:v>3.112783703519641E-2</c:v>
                </c:pt>
                <c:pt idx="10">
                  <c:v>1.8711273008984099E-2</c:v>
                </c:pt>
              </c:numCache>
            </c:numRef>
          </c:val>
          <c:extLst>
            <c:ext xmlns:c16="http://schemas.microsoft.com/office/drawing/2014/chart" uri="{C3380CC4-5D6E-409C-BE32-E72D297353CC}">
              <c16:uniqueId val="{00000000-3D90-45B4-8898-2E137FD3716E}"/>
            </c:ext>
          </c:extLst>
        </c:ser>
        <c:dLbls>
          <c:showLegendKey val="0"/>
          <c:showVal val="0"/>
          <c:showCatName val="0"/>
          <c:showSerName val="0"/>
          <c:showPercent val="0"/>
          <c:showBubbleSize val="0"/>
        </c:dLbls>
        <c:gapWidth val="50"/>
        <c:axId val="131090304"/>
        <c:axId val="131091840"/>
      </c:barChart>
      <c:catAx>
        <c:axId val="1310903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091840"/>
        <c:crosses val="autoZero"/>
        <c:auto val="1"/>
        <c:lblAlgn val="ctr"/>
        <c:lblOffset val="100"/>
        <c:noMultiLvlLbl val="0"/>
      </c:catAx>
      <c:valAx>
        <c:axId val="131091840"/>
        <c:scaling>
          <c:orientation val="minMax"/>
        </c:scaling>
        <c:delete val="0"/>
        <c:axPos val="r"/>
        <c:majorGridlines/>
        <c:numFmt formatCode="0%" sourceLinked="1"/>
        <c:majorTickMark val="out"/>
        <c:minorTickMark val="none"/>
        <c:tickLblPos val="nextTo"/>
        <c:crossAx val="1310903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VegGroundGraphs!$BQ$78</c:f>
          <c:strCache>
            <c:ptCount val="1"/>
            <c:pt idx="0">
              <c:v>Wales
Wood Pasture &amp; Parkland
Vegetation Ground Proportion of area</c:v>
            </c:pt>
          </c:strCache>
        </c:strRef>
      </c:tx>
      <c:overlay val="1"/>
    </c:title>
    <c:autoTitleDeleted val="0"/>
    <c:plotArea>
      <c:layout/>
      <c:barChart>
        <c:barDir val="col"/>
        <c:grouping val="clustered"/>
        <c:varyColors val="0"/>
        <c:ser>
          <c:idx val="0"/>
          <c:order val="0"/>
          <c:tx>
            <c:strRef>
              <c:f>VegGround!$Y$84</c:f>
              <c:strCache>
                <c:ptCount val="1"/>
                <c:pt idx="0">
                  <c:v>Wood Pasture &amp; Parkland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VegGround!$Z$84:$AJ$84</c:f>
              <c:numCache>
                <c:formatCode>0%</c:formatCode>
                <c:ptCount val="11"/>
                <c:pt idx="0">
                  <c:v>0</c:v>
                </c:pt>
                <c:pt idx="1">
                  <c:v>0</c:v>
                </c:pt>
                <c:pt idx="2">
                  <c:v>0</c:v>
                </c:pt>
                <c:pt idx="3">
                  <c:v>0.33704982202501776</c:v>
                </c:pt>
                <c:pt idx="4">
                  <c:v>0.27828458196234501</c:v>
                </c:pt>
                <c:pt idx="5">
                  <c:v>0</c:v>
                </c:pt>
                <c:pt idx="6">
                  <c:v>0</c:v>
                </c:pt>
                <c:pt idx="7">
                  <c:v>0</c:v>
                </c:pt>
                <c:pt idx="8">
                  <c:v>2.5430494492846286E-2</c:v>
                </c:pt>
                <c:pt idx="9">
                  <c:v>0</c:v>
                </c:pt>
                <c:pt idx="10">
                  <c:v>0.35923510151979099</c:v>
                </c:pt>
              </c:numCache>
            </c:numRef>
          </c:val>
          <c:extLst>
            <c:ext xmlns:c16="http://schemas.microsoft.com/office/drawing/2014/chart" uri="{C3380CC4-5D6E-409C-BE32-E72D297353CC}">
              <c16:uniqueId val="{00000000-952C-4A82-BD9C-4BC66120E4C5}"/>
            </c:ext>
          </c:extLst>
        </c:ser>
        <c:dLbls>
          <c:showLegendKey val="0"/>
          <c:showVal val="0"/>
          <c:showCatName val="0"/>
          <c:showSerName val="0"/>
          <c:showPercent val="0"/>
          <c:showBubbleSize val="0"/>
        </c:dLbls>
        <c:gapWidth val="50"/>
        <c:axId val="131107840"/>
        <c:axId val="131126016"/>
      </c:barChart>
      <c:catAx>
        <c:axId val="1311078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126016"/>
        <c:crosses val="autoZero"/>
        <c:auto val="1"/>
        <c:lblAlgn val="ctr"/>
        <c:lblOffset val="100"/>
        <c:noMultiLvlLbl val="0"/>
      </c:catAx>
      <c:valAx>
        <c:axId val="131126016"/>
        <c:scaling>
          <c:orientation val="minMax"/>
        </c:scaling>
        <c:delete val="0"/>
        <c:axPos val="r"/>
        <c:majorGridlines/>
        <c:numFmt formatCode="0%" sourceLinked="1"/>
        <c:majorTickMark val="out"/>
        <c:minorTickMark val="none"/>
        <c:tickLblPos val="nextTo"/>
        <c:crossAx val="1311078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VegGroundGraphs!$BY$78</c:f>
          <c:strCache>
            <c:ptCount val="1"/>
            <c:pt idx="0">
              <c:v>Wales
Broadleaf habitat NOT classified as priority
Vegetation Ground Proportion of area</c:v>
            </c:pt>
          </c:strCache>
        </c:strRef>
      </c:tx>
      <c:overlay val="1"/>
    </c:title>
    <c:autoTitleDeleted val="0"/>
    <c:plotArea>
      <c:layout/>
      <c:barChart>
        <c:barDir val="col"/>
        <c:grouping val="clustered"/>
        <c:varyColors val="0"/>
        <c:ser>
          <c:idx val="0"/>
          <c:order val="0"/>
          <c:tx>
            <c:strRef>
              <c:f>VegGround!$Y$85</c:f>
              <c:strCache>
                <c:ptCount val="1"/>
                <c:pt idx="0">
                  <c:v>Broadleaf habitat NOT classified as priority</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VegGround!$Z$85:$AJ$85</c:f>
              <c:numCache>
                <c:formatCode>0%</c:formatCode>
                <c:ptCount val="11"/>
                <c:pt idx="0">
                  <c:v>1.7101697668983288E-2</c:v>
                </c:pt>
                <c:pt idx="1">
                  <c:v>4.8822635615433152E-2</c:v>
                </c:pt>
                <c:pt idx="2">
                  <c:v>3.8718372376940091E-2</c:v>
                </c:pt>
                <c:pt idx="3">
                  <c:v>0.24879514511003539</c:v>
                </c:pt>
                <c:pt idx="4">
                  <c:v>0.17132631088813499</c:v>
                </c:pt>
                <c:pt idx="5">
                  <c:v>0.1772356182684296</c:v>
                </c:pt>
                <c:pt idx="6">
                  <c:v>9.2594618325290812E-2</c:v>
                </c:pt>
                <c:pt idx="7">
                  <c:v>0.11133337192084375</c:v>
                </c:pt>
                <c:pt idx="8">
                  <c:v>4.6619040671333489E-2</c:v>
                </c:pt>
                <c:pt idx="9">
                  <c:v>3.4919576498627918E-2</c:v>
                </c:pt>
                <c:pt idx="10">
                  <c:v>1.2533612655947155E-2</c:v>
                </c:pt>
              </c:numCache>
            </c:numRef>
          </c:val>
          <c:extLst>
            <c:ext xmlns:c16="http://schemas.microsoft.com/office/drawing/2014/chart" uri="{C3380CC4-5D6E-409C-BE32-E72D297353CC}">
              <c16:uniqueId val="{00000000-BE8E-4D3E-9A53-0053517AAC3A}"/>
            </c:ext>
          </c:extLst>
        </c:ser>
        <c:dLbls>
          <c:showLegendKey val="0"/>
          <c:showVal val="0"/>
          <c:showCatName val="0"/>
          <c:showSerName val="0"/>
          <c:showPercent val="0"/>
          <c:showBubbleSize val="0"/>
        </c:dLbls>
        <c:gapWidth val="50"/>
        <c:axId val="131604864"/>
        <c:axId val="131606400"/>
      </c:barChart>
      <c:catAx>
        <c:axId val="1316048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606400"/>
        <c:crosses val="autoZero"/>
        <c:auto val="1"/>
        <c:lblAlgn val="ctr"/>
        <c:lblOffset val="100"/>
        <c:noMultiLvlLbl val="0"/>
      </c:catAx>
      <c:valAx>
        <c:axId val="131606400"/>
        <c:scaling>
          <c:orientation val="minMax"/>
        </c:scaling>
        <c:delete val="0"/>
        <c:axPos val="r"/>
        <c:majorGridlines/>
        <c:numFmt formatCode="0%" sourceLinked="1"/>
        <c:majorTickMark val="out"/>
        <c:minorTickMark val="none"/>
        <c:tickLblPos val="nextTo"/>
        <c:crossAx val="1316048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VegGroundGraphs!$CG$78</c:f>
          <c:strCache>
            <c:ptCount val="1"/>
            <c:pt idx="0">
              <c:v>Wales
Non-native coniferous woodland
Vegetation Ground Proportion of area</c:v>
            </c:pt>
          </c:strCache>
        </c:strRef>
      </c:tx>
      <c:overlay val="1"/>
    </c:title>
    <c:autoTitleDeleted val="0"/>
    <c:plotArea>
      <c:layout/>
      <c:barChart>
        <c:barDir val="col"/>
        <c:grouping val="clustered"/>
        <c:varyColors val="0"/>
        <c:ser>
          <c:idx val="0"/>
          <c:order val="0"/>
          <c:tx>
            <c:strRef>
              <c:f>VegGround!$Y$86</c:f>
              <c:strCache>
                <c:ptCount val="1"/>
                <c:pt idx="0">
                  <c:v>Non-native coniferous woodland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VegGround!$Z$86:$AJ$86</c:f>
              <c:numCache>
                <c:formatCode>0%</c:formatCode>
                <c:ptCount val="11"/>
                <c:pt idx="0">
                  <c:v>1.6828518978278136E-2</c:v>
                </c:pt>
                <c:pt idx="1">
                  <c:v>3.7090756545138007E-2</c:v>
                </c:pt>
                <c:pt idx="2">
                  <c:v>2.252885676997925E-2</c:v>
                </c:pt>
                <c:pt idx="3">
                  <c:v>6.6773729951589283E-2</c:v>
                </c:pt>
                <c:pt idx="4">
                  <c:v>8.4728534558827381E-2</c:v>
                </c:pt>
                <c:pt idx="5">
                  <c:v>9.05244583845288E-2</c:v>
                </c:pt>
                <c:pt idx="6">
                  <c:v>9.284803592480273E-2</c:v>
                </c:pt>
                <c:pt idx="7">
                  <c:v>0.11622505032908416</c:v>
                </c:pt>
                <c:pt idx="8">
                  <c:v>0.10229452726963109</c:v>
                </c:pt>
                <c:pt idx="9">
                  <c:v>0.15050359661008109</c:v>
                </c:pt>
                <c:pt idx="10">
                  <c:v>0.21965393467806021</c:v>
                </c:pt>
              </c:numCache>
            </c:numRef>
          </c:val>
          <c:extLst>
            <c:ext xmlns:c16="http://schemas.microsoft.com/office/drawing/2014/chart" uri="{C3380CC4-5D6E-409C-BE32-E72D297353CC}">
              <c16:uniqueId val="{00000000-612B-4D49-803D-D2BC0903EE3E}"/>
            </c:ext>
          </c:extLst>
        </c:ser>
        <c:dLbls>
          <c:showLegendKey val="0"/>
          <c:showVal val="0"/>
          <c:showCatName val="0"/>
          <c:showSerName val="0"/>
          <c:showPercent val="0"/>
          <c:showBubbleSize val="0"/>
        </c:dLbls>
        <c:gapWidth val="50"/>
        <c:axId val="131642496"/>
        <c:axId val="131644032"/>
      </c:barChart>
      <c:catAx>
        <c:axId val="1316424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1644032"/>
        <c:crosses val="autoZero"/>
        <c:auto val="1"/>
        <c:lblAlgn val="ctr"/>
        <c:lblOffset val="100"/>
        <c:noMultiLvlLbl val="0"/>
      </c:catAx>
      <c:valAx>
        <c:axId val="131644032"/>
        <c:scaling>
          <c:orientation val="minMax"/>
        </c:scaling>
        <c:delete val="0"/>
        <c:axPos val="r"/>
        <c:majorGridlines/>
        <c:numFmt formatCode="0%" sourceLinked="1"/>
        <c:majorTickMark val="out"/>
        <c:minorTickMark val="none"/>
        <c:tickLblPos val="nextTo"/>
        <c:crossAx val="1316424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VegGroundGraphs!$CO$78</c:f>
          <c:strCache>
            <c:ptCount val="1"/>
            <c:pt idx="0">
              <c:v>Wales
Transition or felled
Vegetation Ground Proportion of area</c:v>
            </c:pt>
          </c:strCache>
        </c:strRef>
      </c:tx>
      <c:overlay val="1"/>
    </c:title>
    <c:autoTitleDeleted val="0"/>
    <c:plotArea>
      <c:layout/>
      <c:barChart>
        <c:barDir val="col"/>
        <c:grouping val="clustered"/>
        <c:varyColors val="0"/>
        <c:ser>
          <c:idx val="0"/>
          <c:order val="0"/>
          <c:tx>
            <c:strRef>
              <c:f>VegGround!$Y$87</c:f>
              <c:strCache>
                <c:ptCount val="1"/>
                <c:pt idx="0">
                  <c:v>Transition or felled</c:v>
                </c:pt>
              </c:strCache>
            </c:strRef>
          </c:tx>
          <c:spPr>
            <a:solidFill>
              <a:srgbClr val="E32E30"/>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VegGround!$Z$87:$AJ$87</c:f>
              <c:numCache>
                <c:formatCode>0%</c:formatCode>
                <c:ptCount val="11"/>
                <c:pt idx="0">
                  <c:v>0.2900069125511846</c:v>
                </c:pt>
                <c:pt idx="1">
                  <c:v>0.11504988771058665</c:v>
                </c:pt>
                <c:pt idx="2">
                  <c:v>7.8241688575378054E-2</c:v>
                </c:pt>
                <c:pt idx="3">
                  <c:v>0.11884668323852347</c:v>
                </c:pt>
                <c:pt idx="4">
                  <c:v>7.4677400653513262E-2</c:v>
                </c:pt>
                <c:pt idx="5">
                  <c:v>9.2584911945171933E-2</c:v>
                </c:pt>
                <c:pt idx="6">
                  <c:v>0.12802384953104554</c:v>
                </c:pt>
                <c:pt idx="7">
                  <c:v>6.883129007186492E-2</c:v>
                </c:pt>
                <c:pt idx="8">
                  <c:v>2.9641590472045239E-2</c:v>
                </c:pt>
                <c:pt idx="9">
                  <c:v>2.6443874363228767E-4</c:v>
                </c:pt>
                <c:pt idx="10">
                  <c:v>3.8313465070541216E-3</c:v>
                </c:pt>
              </c:numCache>
            </c:numRef>
          </c:val>
          <c:extLst>
            <c:ext xmlns:c16="http://schemas.microsoft.com/office/drawing/2014/chart" uri="{C3380CC4-5D6E-409C-BE32-E72D297353CC}">
              <c16:uniqueId val="{00000000-0AE1-4BFD-B766-5852948F78B5}"/>
            </c:ext>
          </c:extLst>
        </c:ser>
        <c:dLbls>
          <c:showLegendKey val="0"/>
          <c:showVal val="0"/>
          <c:showCatName val="0"/>
          <c:showSerName val="0"/>
          <c:showPercent val="0"/>
          <c:showBubbleSize val="0"/>
        </c:dLbls>
        <c:gapWidth val="50"/>
        <c:axId val="131651840"/>
        <c:axId val="132644864"/>
      </c:barChart>
      <c:catAx>
        <c:axId val="1316518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2644864"/>
        <c:crosses val="autoZero"/>
        <c:auto val="1"/>
        <c:lblAlgn val="ctr"/>
        <c:lblOffset val="100"/>
        <c:noMultiLvlLbl val="0"/>
      </c:catAx>
      <c:valAx>
        <c:axId val="132644864"/>
        <c:scaling>
          <c:orientation val="minMax"/>
        </c:scaling>
        <c:delete val="0"/>
        <c:axPos val="r"/>
        <c:majorGridlines/>
        <c:numFmt formatCode="0%" sourceLinked="1"/>
        <c:majorTickMark val="out"/>
        <c:minorTickMark val="none"/>
        <c:tickLblPos val="nextTo"/>
        <c:crossAx val="1316518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VegBareGraphs!$V$28</c:f>
          <c:strCache>
            <c:ptCount val="1"/>
            <c:pt idx="0">
              <c:v>England
Native pine woodlands
Vegetation Bare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VegBareResults!$Y$32</c:f>
              <c:strCache>
                <c:ptCount val="1"/>
                <c:pt idx="0">
                  <c:v>Native pine woodlands</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VegBareResults!$Z$32:$AJ$32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51F-454D-87D2-9B8F9A7ECD2C}"/>
            </c:ext>
          </c:extLst>
        </c:ser>
        <c:dLbls>
          <c:showLegendKey val="0"/>
          <c:showVal val="0"/>
          <c:showCatName val="0"/>
          <c:showSerName val="0"/>
          <c:showPercent val="0"/>
          <c:showBubbleSize val="0"/>
        </c:dLbls>
        <c:gapWidth val="50"/>
        <c:axId val="52666368"/>
        <c:axId val="52667904"/>
      </c:barChart>
      <c:catAx>
        <c:axId val="526663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2667904"/>
        <c:crosses val="autoZero"/>
        <c:auto val="1"/>
        <c:lblAlgn val="ctr"/>
        <c:lblOffset val="100"/>
        <c:noMultiLvlLbl val="0"/>
      </c:catAx>
      <c:valAx>
        <c:axId val="52667904"/>
        <c:scaling>
          <c:orientation val="minMax"/>
        </c:scaling>
        <c:delete val="0"/>
        <c:axPos val="r"/>
        <c:majorGridlines/>
        <c:numFmt formatCode="0%" sourceLinked="1"/>
        <c:majorTickMark val="out"/>
        <c:minorTickMark val="none"/>
        <c:tickLblPos val="nextTo"/>
        <c:crossAx val="526663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VegBareGraphs!$AE$28</c:f>
          <c:strCache>
            <c:ptCount val="1"/>
            <c:pt idx="0">
              <c:v>England
Non-HAP native pinewood
Vegetation Bare Proportion of area</c:v>
            </c:pt>
          </c:strCache>
        </c:strRef>
      </c:tx>
      <c:overlay val="1"/>
    </c:title>
    <c:autoTitleDeleted val="0"/>
    <c:plotArea>
      <c:layout/>
      <c:barChart>
        <c:barDir val="col"/>
        <c:grouping val="clustered"/>
        <c:varyColors val="0"/>
        <c:ser>
          <c:idx val="0"/>
          <c:order val="0"/>
          <c:tx>
            <c:strRef>
              <c:f>VegBareResults!$Y$33</c:f>
              <c:strCache>
                <c:ptCount val="1"/>
                <c:pt idx="0">
                  <c:v>Non-HAP native pinewood</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VegBareResults!$Z$33:$AJ$33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B69-415E-B35E-1D4AF55AE9EC}"/>
            </c:ext>
          </c:extLst>
        </c:ser>
        <c:dLbls>
          <c:showLegendKey val="0"/>
          <c:showVal val="0"/>
          <c:showCatName val="0"/>
          <c:showSerName val="0"/>
          <c:showPercent val="0"/>
          <c:showBubbleSize val="0"/>
        </c:dLbls>
        <c:gapWidth val="50"/>
        <c:axId val="52679808"/>
        <c:axId val="52681344"/>
      </c:barChart>
      <c:catAx>
        <c:axId val="526798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52681344"/>
        <c:crosses val="autoZero"/>
        <c:auto val="1"/>
        <c:lblAlgn val="ctr"/>
        <c:lblOffset val="100"/>
        <c:noMultiLvlLbl val="0"/>
      </c:catAx>
      <c:valAx>
        <c:axId val="52681344"/>
        <c:scaling>
          <c:orientation val="minMax"/>
        </c:scaling>
        <c:delete val="0"/>
        <c:axPos val="r"/>
        <c:majorGridlines/>
        <c:numFmt formatCode="0%" sourceLinked="1"/>
        <c:majorTickMark val="out"/>
        <c:minorTickMark val="none"/>
        <c:tickLblPos val="nextTo"/>
        <c:crossAx val="526798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VegBareGraphs!$AL$28</c:f>
          <c:strCache>
            <c:ptCount val="1"/>
            <c:pt idx="0">
              <c:v>England
Upland birchwoods (Scot); birch dominated upland oakwoods (Eng, Wal)
Vegetation Bare Proportion of area</c:v>
            </c:pt>
          </c:strCache>
        </c:strRef>
      </c:tx>
      <c:overlay val="1"/>
    </c:title>
    <c:autoTitleDeleted val="0"/>
    <c:plotArea>
      <c:layout/>
      <c:barChart>
        <c:barDir val="col"/>
        <c:grouping val="clustered"/>
        <c:varyColors val="0"/>
        <c:ser>
          <c:idx val="0"/>
          <c:order val="0"/>
          <c:tx>
            <c:strRef>
              <c:f>VegBareResults!$Y$34</c:f>
              <c:strCache>
                <c:ptCount val="1"/>
                <c:pt idx="0">
                  <c:v>Upland birchwoods (Scot); birch dominated upland oakwoods (Eng, Wal)</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VegBareResults!$Z$34:$AJ$34</c:f>
              <c:numCache>
                <c:formatCode>0%</c:formatCode>
                <c:ptCount val="11"/>
                <c:pt idx="0">
                  <c:v>0.87291949601509444</c:v>
                </c:pt>
                <c:pt idx="1">
                  <c:v>9.3962313739337125E-2</c:v>
                </c:pt>
                <c:pt idx="2">
                  <c:v>9.5780989732562882E-3</c:v>
                </c:pt>
                <c:pt idx="3">
                  <c:v>1.9193159510734397E-2</c:v>
                </c:pt>
                <c:pt idx="4">
                  <c:v>0</c:v>
                </c:pt>
                <c:pt idx="5">
                  <c:v>4.3469317615779145E-3</c:v>
                </c:pt>
                <c:pt idx="6">
                  <c:v>0</c:v>
                </c:pt>
                <c:pt idx="7">
                  <c:v>0</c:v>
                </c:pt>
                <c:pt idx="8">
                  <c:v>0</c:v>
                </c:pt>
                <c:pt idx="9">
                  <c:v>0</c:v>
                </c:pt>
                <c:pt idx="10">
                  <c:v>0</c:v>
                </c:pt>
              </c:numCache>
            </c:numRef>
          </c:val>
          <c:extLst>
            <c:ext xmlns:c16="http://schemas.microsoft.com/office/drawing/2014/chart" uri="{C3380CC4-5D6E-409C-BE32-E72D297353CC}">
              <c16:uniqueId val="{00000000-AAD7-494B-B7FA-9F47DDE2F583}"/>
            </c:ext>
          </c:extLst>
        </c:ser>
        <c:dLbls>
          <c:showLegendKey val="0"/>
          <c:showVal val="0"/>
          <c:showCatName val="0"/>
          <c:showSerName val="0"/>
          <c:showPercent val="0"/>
          <c:showBubbleSize val="0"/>
        </c:dLbls>
        <c:gapWidth val="50"/>
        <c:axId val="64227584"/>
        <c:axId val="64229376"/>
      </c:barChart>
      <c:catAx>
        <c:axId val="6422758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229376"/>
        <c:crosses val="autoZero"/>
        <c:auto val="1"/>
        <c:lblAlgn val="ctr"/>
        <c:lblOffset val="100"/>
        <c:noMultiLvlLbl val="0"/>
      </c:catAx>
      <c:valAx>
        <c:axId val="64229376"/>
        <c:scaling>
          <c:orientation val="minMax"/>
        </c:scaling>
        <c:delete val="0"/>
        <c:axPos val="r"/>
        <c:majorGridlines/>
        <c:numFmt formatCode="0%" sourceLinked="1"/>
        <c:majorTickMark val="out"/>
        <c:minorTickMark val="none"/>
        <c:tickLblPos val="nextTo"/>
        <c:crossAx val="6422758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VegBareGraphs!$AS$28</c:f>
          <c:strCache>
            <c:ptCount val="1"/>
            <c:pt idx="0">
              <c:v>England
Upland mixed ashwoods
Vegetation Bare Proportion of area</c:v>
            </c:pt>
          </c:strCache>
        </c:strRef>
      </c:tx>
      <c:overlay val="1"/>
    </c:title>
    <c:autoTitleDeleted val="0"/>
    <c:plotArea>
      <c:layout/>
      <c:barChart>
        <c:barDir val="col"/>
        <c:grouping val="clustered"/>
        <c:varyColors val="0"/>
        <c:ser>
          <c:idx val="0"/>
          <c:order val="0"/>
          <c:tx>
            <c:strRef>
              <c:f>VegBareResults!$Y$35</c:f>
              <c:strCache>
                <c:ptCount val="1"/>
                <c:pt idx="0">
                  <c:v>Upland mixed ashwoods</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VegBareResults!$Z$35:$AJ$35</c:f>
              <c:numCache>
                <c:formatCode>0%</c:formatCode>
                <c:ptCount val="11"/>
                <c:pt idx="0">
                  <c:v>0.65192782818933714</c:v>
                </c:pt>
                <c:pt idx="1">
                  <c:v>0.28177724761344586</c:v>
                </c:pt>
                <c:pt idx="2">
                  <c:v>4.2826888173844516E-2</c:v>
                </c:pt>
                <c:pt idx="3">
                  <c:v>1.7341183590776032E-2</c:v>
                </c:pt>
                <c:pt idx="4">
                  <c:v>2.0786064898147254E-3</c:v>
                </c:pt>
                <c:pt idx="5">
                  <c:v>0</c:v>
                </c:pt>
                <c:pt idx="6">
                  <c:v>4.0482459427821273E-3</c:v>
                </c:pt>
                <c:pt idx="7">
                  <c:v>0</c:v>
                </c:pt>
                <c:pt idx="8">
                  <c:v>0</c:v>
                </c:pt>
                <c:pt idx="9">
                  <c:v>0</c:v>
                </c:pt>
                <c:pt idx="10">
                  <c:v>0</c:v>
                </c:pt>
              </c:numCache>
            </c:numRef>
          </c:val>
          <c:extLst>
            <c:ext xmlns:c16="http://schemas.microsoft.com/office/drawing/2014/chart" uri="{C3380CC4-5D6E-409C-BE32-E72D297353CC}">
              <c16:uniqueId val="{00000000-BEB5-43C6-85F7-C12756DEF788}"/>
            </c:ext>
          </c:extLst>
        </c:ser>
        <c:dLbls>
          <c:showLegendKey val="0"/>
          <c:showVal val="0"/>
          <c:showCatName val="0"/>
          <c:showSerName val="0"/>
          <c:showPercent val="0"/>
          <c:showBubbleSize val="0"/>
        </c:dLbls>
        <c:gapWidth val="50"/>
        <c:axId val="64236928"/>
        <c:axId val="64263296"/>
      </c:barChart>
      <c:catAx>
        <c:axId val="642369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263296"/>
        <c:crosses val="autoZero"/>
        <c:auto val="1"/>
        <c:lblAlgn val="ctr"/>
        <c:lblOffset val="100"/>
        <c:noMultiLvlLbl val="0"/>
      </c:catAx>
      <c:valAx>
        <c:axId val="64263296"/>
        <c:scaling>
          <c:orientation val="minMax"/>
        </c:scaling>
        <c:delete val="0"/>
        <c:axPos val="r"/>
        <c:majorGridlines/>
        <c:numFmt formatCode="0%" sourceLinked="1"/>
        <c:majorTickMark val="out"/>
        <c:minorTickMark val="none"/>
        <c:tickLblPos val="nextTo"/>
        <c:crossAx val="642369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VegBareGraphs!$BA$28</c:f>
          <c:strCache>
            <c:ptCount val="1"/>
            <c:pt idx="0">
              <c:v>England
Upland oakwood
Vegetation Bare Proportion of area</c:v>
            </c:pt>
          </c:strCache>
        </c:strRef>
      </c:tx>
      <c:overlay val="1"/>
    </c:title>
    <c:autoTitleDeleted val="0"/>
    <c:plotArea>
      <c:layout/>
      <c:barChart>
        <c:barDir val="col"/>
        <c:grouping val="clustered"/>
        <c:varyColors val="0"/>
        <c:ser>
          <c:idx val="0"/>
          <c:order val="0"/>
          <c:tx>
            <c:strRef>
              <c:f>VegBareResults!$Z$36:$AJ$36</c:f>
              <c:strCache>
                <c:ptCount val="11"/>
                <c:pt idx="0">
                  <c:v>83%</c:v>
                </c:pt>
                <c:pt idx="1">
                  <c:v>13%</c:v>
                </c:pt>
                <c:pt idx="2">
                  <c:v>2%</c:v>
                </c:pt>
                <c:pt idx="3">
                  <c:v>2%</c:v>
                </c:pt>
                <c:pt idx="4">
                  <c:v>0%</c:v>
                </c:pt>
                <c:pt idx="5">
                  <c:v>0%</c:v>
                </c:pt>
                <c:pt idx="6">
                  <c:v>0%</c:v>
                </c:pt>
                <c:pt idx="7">
                  <c:v>0%</c:v>
                </c:pt>
                <c:pt idx="8">
                  <c:v>0%</c:v>
                </c:pt>
                <c:pt idx="9">
                  <c:v>0%</c:v>
                </c:pt>
                <c:pt idx="10">
                  <c:v>0%</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VegBareResults!$Z$13:$AJ$13</c:f>
              <c:numCache>
                <c:formatCode>0%</c:formatCode>
                <c:ptCount val="11"/>
                <c:pt idx="0">
                  <c:v>0.79694713170319442</c:v>
                </c:pt>
                <c:pt idx="1">
                  <c:v>0.15928396478338838</c:v>
                </c:pt>
                <c:pt idx="2">
                  <c:v>2.0714943006120409E-2</c:v>
                </c:pt>
                <c:pt idx="3">
                  <c:v>1.1442950447095732E-2</c:v>
                </c:pt>
                <c:pt idx="4">
                  <c:v>5.5845078499509879E-3</c:v>
                </c:pt>
                <c:pt idx="5">
                  <c:v>3.4980059315176306E-3</c:v>
                </c:pt>
                <c:pt idx="6">
                  <c:v>1.062568935560752E-3</c:v>
                </c:pt>
                <c:pt idx="7">
                  <c:v>1.1491264506641367E-3</c:v>
                </c:pt>
                <c:pt idx="8">
                  <c:v>1.892759053032572E-4</c:v>
                </c:pt>
                <c:pt idx="9">
                  <c:v>1.2752498720455653E-4</c:v>
                </c:pt>
                <c:pt idx="10">
                  <c:v>0</c:v>
                </c:pt>
              </c:numCache>
            </c:numRef>
          </c:val>
          <c:extLst>
            <c:ext xmlns:c16="http://schemas.microsoft.com/office/drawing/2014/chart" uri="{C3380CC4-5D6E-409C-BE32-E72D297353CC}">
              <c16:uniqueId val="{00000000-2983-4DED-8A1D-BB6D5DF8454C}"/>
            </c:ext>
          </c:extLst>
        </c:ser>
        <c:dLbls>
          <c:showLegendKey val="0"/>
          <c:showVal val="0"/>
          <c:showCatName val="0"/>
          <c:showSerName val="0"/>
          <c:showPercent val="0"/>
          <c:showBubbleSize val="0"/>
        </c:dLbls>
        <c:gapWidth val="50"/>
        <c:axId val="64279296"/>
        <c:axId val="64280832"/>
      </c:barChart>
      <c:catAx>
        <c:axId val="642792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280832"/>
        <c:crosses val="autoZero"/>
        <c:auto val="1"/>
        <c:lblAlgn val="ctr"/>
        <c:lblOffset val="100"/>
        <c:noMultiLvlLbl val="0"/>
      </c:catAx>
      <c:valAx>
        <c:axId val="64280832"/>
        <c:scaling>
          <c:orientation val="minMax"/>
        </c:scaling>
        <c:delete val="0"/>
        <c:axPos val="r"/>
        <c:majorGridlines/>
        <c:numFmt formatCode="0%" sourceLinked="1"/>
        <c:majorTickMark val="out"/>
        <c:minorTickMark val="none"/>
        <c:tickLblPos val="nextTo"/>
        <c:crossAx val="642792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VegBareGraphs!$O$3</c:f>
          <c:strCache>
            <c:ptCount val="1"/>
            <c:pt idx="0">
              <c:v>GB
Lowland Mixed Deciduous Woodland
Vegetation Bare Proportion of area</c:v>
            </c:pt>
          </c:strCache>
        </c:strRef>
      </c:tx>
      <c:overlay val="1"/>
    </c:title>
    <c:autoTitleDeleted val="0"/>
    <c:plotArea>
      <c:layout/>
      <c:barChart>
        <c:barDir val="col"/>
        <c:grouping val="clustered"/>
        <c:varyColors val="0"/>
        <c:ser>
          <c:idx val="0"/>
          <c:order val="0"/>
          <c:tx>
            <c:strRef>
              <c:f>VegBareResults!$Y$8</c:f>
              <c:strCache>
                <c:ptCount val="1"/>
                <c:pt idx="0">
                  <c:v>Lowland Mixed Deciduous Woodland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VegBareResults!$Z$8:$AJ$8</c:f>
              <c:numCache>
                <c:formatCode>0%</c:formatCode>
                <c:ptCount val="11"/>
                <c:pt idx="0">
                  <c:v>0.69372375541941178</c:v>
                </c:pt>
                <c:pt idx="1">
                  <c:v>0.23533289761155729</c:v>
                </c:pt>
                <c:pt idx="2">
                  <c:v>3.9838398319537061E-2</c:v>
                </c:pt>
                <c:pt idx="3">
                  <c:v>1.3317277119065378E-2</c:v>
                </c:pt>
                <c:pt idx="4">
                  <c:v>6.5432252585692335E-3</c:v>
                </c:pt>
                <c:pt idx="5">
                  <c:v>3.824215549796011E-3</c:v>
                </c:pt>
                <c:pt idx="6">
                  <c:v>3.4666917463276898E-3</c:v>
                </c:pt>
                <c:pt idx="7">
                  <c:v>9.5217150069645926E-4</c:v>
                </c:pt>
                <c:pt idx="8">
                  <c:v>1.3508575363085776E-3</c:v>
                </c:pt>
                <c:pt idx="9">
                  <c:v>1.1342261866503741E-3</c:v>
                </c:pt>
                <c:pt idx="10">
                  <c:v>5.1628375208080278E-4</c:v>
                </c:pt>
              </c:numCache>
            </c:numRef>
          </c:val>
          <c:extLst>
            <c:ext xmlns:c16="http://schemas.microsoft.com/office/drawing/2014/chart" uri="{C3380CC4-5D6E-409C-BE32-E72D297353CC}">
              <c16:uniqueId val="{00000000-9F5E-42A4-8CF8-F848D3094CE4}"/>
            </c:ext>
          </c:extLst>
        </c:ser>
        <c:dLbls>
          <c:showLegendKey val="0"/>
          <c:showVal val="0"/>
          <c:showCatName val="0"/>
          <c:showSerName val="0"/>
          <c:showPercent val="0"/>
          <c:showBubbleSize val="0"/>
        </c:dLbls>
        <c:gapWidth val="50"/>
        <c:axId val="91286144"/>
        <c:axId val="100233600"/>
      </c:barChart>
      <c:catAx>
        <c:axId val="9128614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233600"/>
        <c:crosses val="autoZero"/>
        <c:auto val="1"/>
        <c:lblAlgn val="ctr"/>
        <c:lblOffset val="100"/>
        <c:noMultiLvlLbl val="0"/>
      </c:catAx>
      <c:valAx>
        <c:axId val="100233600"/>
        <c:scaling>
          <c:orientation val="minMax"/>
        </c:scaling>
        <c:delete val="0"/>
        <c:axPos val="r"/>
        <c:majorGridlines/>
        <c:numFmt formatCode="0%" sourceLinked="1"/>
        <c:majorTickMark val="out"/>
        <c:minorTickMark val="none"/>
        <c:tickLblPos val="nextTo"/>
        <c:crossAx val="9128614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VegBareGraphs!$BJ$28</c:f>
          <c:strCache>
            <c:ptCount val="1"/>
            <c:pt idx="0">
              <c:v>England
Wet woodland
Vegetation Bare Proportion of area</c:v>
            </c:pt>
          </c:strCache>
        </c:strRef>
      </c:tx>
      <c:overlay val="1"/>
    </c:title>
    <c:autoTitleDeleted val="0"/>
    <c:plotArea>
      <c:layout/>
      <c:barChart>
        <c:barDir val="col"/>
        <c:grouping val="clustered"/>
        <c:varyColors val="0"/>
        <c:ser>
          <c:idx val="0"/>
          <c:order val="0"/>
          <c:tx>
            <c:strRef>
              <c:f>VegBareResults!$Y$37</c:f>
              <c:strCache>
                <c:ptCount val="1"/>
                <c:pt idx="0">
                  <c:v>Wet woodland</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VegBareResults!$Z$37:$AJ$37</c:f>
              <c:numCache>
                <c:formatCode>0%</c:formatCode>
                <c:ptCount val="11"/>
                <c:pt idx="0">
                  <c:v>0.74439974182515034</c:v>
                </c:pt>
                <c:pt idx="1">
                  <c:v>0.19655205194862252</c:v>
                </c:pt>
                <c:pt idx="2">
                  <c:v>3.5274445114628364E-2</c:v>
                </c:pt>
                <c:pt idx="3">
                  <c:v>1.5279743706308488E-2</c:v>
                </c:pt>
                <c:pt idx="4">
                  <c:v>4.6398477274078474E-3</c:v>
                </c:pt>
                <c:pt idx="5">
                  <c:v>2.3578782861363831E-3</c:v>
                </c:pt>
                <c:pt idx="6">
                  <c:v>5.692637059399755E-4</c:v>
                </c:pt>
                <c:pt idx="7">
                  <c:v>0</c:v>
                </c:pt>
                <c:pt idx="8">
                  <c:v>2.6853545517350471E-4</c:v>
                </c:pt>
                <c:pt idx="9">
                  <c:v>6.5849223063277503E-4</c:v>
                </c:pt>
                <c:pt idx="10">
                  <c:v>0</c:v>
                </c:pt>
              </c:numCache>
            </c:numRef>
          </c:val>
          <c:extLst>
            <c:ext xmlns:c16="http://schemas.microsoft.com/office/drawing/2014/chart" uri="{C3380CC4-5D6E-409C-BE32-E72D297353CC}">
              <c16:uniqueId val="{00000000-3E29-4635-8B5C-CB1578A3BA36}"/>
            </c:ext>
          </c:extLst>
        </c:ser>
        <c:dLbls>
          <c:showLegendKey val="0"/>
          <c:showVal val="0"/>
          <c:showCatName val="0"/>
          <c:showSerName val="0"/>
          <c:showPercent val="0"/>
          <c:showBubbleSize val="0"/>
        </c:dLbls>
        <c:gapWidth val="50"/>
        <c:axId val="64309504"/>
        <c:axId val="64311296"/>
      </c:barChart>
      <c:catAx>
        <c:axId val="643095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311296"/>
        <c:crosses val="autoZero"/>
        <c:auto val="1"/>
        <c:lblAlgn val="ctr"/>
        <c:lblOffset val="100"/>
        <c:noMultiLvlLbl val="0"/>
      </c:catAx>
      <c:valAx>
        <c:axId val="64311296"/>
        <c:scaling>
          <c:orientation val="minMax"/>
        </c:scaling>
        <c:delete val="0"/>
        <c:axPos val="r"/>
        <c:majorGridlines/>
        <c:numFmt formatCode="0%" sourceLinked="1"/>
        <c:majorTickMark val="out"/>
        <c:minorTickMark val="none"/>
        <c:tickLblPos val="nextTo"/>
        <c:crossAx val="643095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VegBareGraphs!$BQ$28</c:f>
          <c:strCache>
            <c:ptCount val="1"/>
            <c:pt idx="0">
              <c:v>England
Wood Pasture &amp; Parkland
Vegetation Bare Proportion of area</c:v>
            </c:pt>
          </c:strCache>
        </c:strRef>
      </c:tx>
      <c:overlay val="1"/>
    </c:title>
    <c:autoTitleDeleted val="0"/>
    <c:plotArea>
      <c:layout/>
      <c:barChart>
        <c:barDir val="col"/>
        <c:grouping val="clustered"/>
        <c:varyColors val="0"/>
        <c:ser>
          <c:idx val="0"/>
          <c:order val="0"/>
          <c:tx>
            <c:strRef>
              <c:f>VegBareResults!$Y$38</c:f>
              <c:strCache>
                <c:ptCount val="1"/>
                <c:pt idx="0">
                  <c:v>Wood Pasture &amp; Parkland</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VegBareResults!$Z$38:$AJ$38</c:f>
              <c:numCache>
                <c:formatCode>0%</c:formatCode>
                <c:ptCount val="11"/>
                <c:pt idx="0">
                  <c:v>0.70579206012976881</c:v>
                </c:pt>
                <c:pt idx="1">
                  <c:v>0.28679956736016793</c:v>
                </c:pt>
                <c:pt idx="2">
                  <c:v>7.4083725100633482E-3</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441-40C8-AF1D-835B1921BCEA}"/>
            </c:ext>
          </c:extLst>
        </c:ser>
        <c:dLbls>
          <c:showLegendKey val="0"/>
          <c:showVal val="0"/>
          <c:showCatName val="0"/>
          <c:showSerName val="0"/>
          <c:showPercent val="0"/>
          <c:showBubbleSize val="0"/>
        </c:dLbls>
        <c:gapWidth val="50"/>
        <c:axId val="64327680"/>
        <c:axId val="64329216"/>
      </c:barChart>
      <c:catAx>
        <c:axId val="643276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329216"/>
        <c:crosses val="autoZero"/>
        <c:auto val="1"/>
        <c:lblAlgn val="ctr"/>
        <c:lblOffset val="100"/>
        <c:noMultiLvlLbl val="0"/>
      </c:catAx>
      <c:valAx>
        <c:axId val="64329216"/>
        <c:scaling>
          <c:orientation val="minMax"/>
        </c:scaling>
        <c:delete val="0"/>
        <c:axPos val="r"/>
        <c:majorGridlines/>
        <c:numFmt formatCode="0%" sourceLinked="1"/>
        <c:majorTickMark val="out"/>
        <c:minorTickMark val="none"/>
        <c:tickLblPos val="nextTo"/>
        <c:crossAx val="643276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VegBareGraphs!$BY$28</c:f>
          <c:strCache>
            <c:ptCount val="1"/>
            <c:pt idx="0">
              <c:v>England
Broadleaf habitat NOT classified as priority
Vegetation Bare Proportion of area</c:v>
            </c:pt>
          </c:strCache>
        </c:strRef>
      </c:tx>
      <c:overlay val="1"/>
    </c:title>
    <c:autoTitleDeleted val="0"/>
    <c:plotArea>
      <c:layout/>
      <c:barChart>
        <c:barDir val="col"/>
        <c:grouping val="clustered"/>
        <c:varyColors val="0"/>
        <c:ser>
          <c:idx val="0"/>
          <c:order val="0"/>
          <c:tx>
            <c:strRef>
              <c:f>VegBareResults!$Y$39</c:f>
              <c:strCache>
                <c:ptCount val="1"/>
                <c:pt idx="0">
                  <c:v>Broadleaf habitat NOT classified as priority</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VegBareResults!$Z$39:$AJ$39</c:f>
              <c:numCache>
                <c:formatCode>0%</c:formatCode>
                <c:ptCount val="11"/>
                <c:pt idx="0">
                  <c:v>0.80458840344950699</c:v>
                </c:pt>
                <c:pt idx="1">
                  <c:v>0.13095078232282703</c:v>
                </c:pt>
                <c:pt idx="2">
                  <c:v>2.3470475959235602E-2</c:v>
                </c:pt>
                <c:pt idx="3">
                  <c:v>2.8757450249222626E-2</c:v>
                </c:pt>
                <c:pt idx="4">
                  <c:v>7.323006344480837E-3</c:v>
                </c:pt>
                <c:pt idx="5">
                  <c:v>3.8662185387110925E-3</c:v>
                </c:pt>
                <c:pt idx="6">
                  <c:v>1.2136704502332001E-4</c:v>
                </c:pt>
                <c:pt idx="7">
                  <c:v>0</c:v>
                </c:pt>
                <c:pt idx="8">
                  <c:v>0</c:v>
                </c:pt>
                <c:pt idx="9">
                  <c:v>9.222960909926537E-4</c:v>
                </c:pt>
                <c:pt idx="10">
                  <c:v>0</c:v>
                </c:pt>
              </c:numCache>
            </c:numRef>
          </c:val>
          <c:extLst>
            <c:ext xmlns:c16="http://schemas.microsoft.com/office/drawing/2014/chart" uri="{C3380CC4-5D6E-409C-BE32-E72D297353CC}">
              <c16:uniqueId val="{00000000-E19F-44CB-B2E2-77E60BC496B2}"/>
            </c:ext>
          </c:extLst>
        </c:ser>
        <c:dLbls>
          <c:showLegendKey val="0"/>
          <c:showVal val="0"/>
          <c:showCatName val="0"/>
          <c:showSerName val="0"/>
          <c:showPercent val="0"/>
          <c:showBubbleSize val="0"/>
        </c:dLbls>
        <c:gapWidth val="50"/>
        <c:axId val="64353024"/>
        <c:axId val="64354560"/>
      </c:barChart>
      <c:catAx>
        <c:axId val="6435302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354560"/>
        <c:crosses val="autoZero"/>
        <c:auto val="1"/>
        <c:lblAlgn val="ctr"/>
        <c:lblOffset val="100"/>
        <c:noMultiLvlLbl val="0"/>
      </c:catAx>
      <c:valAx>
        <c:axId val="64354560"/>
        <c:scaling>
          <c:orientation val="minMax"/>
        </c:scaling>
        <c:delete val="0"/>
        <c:axPos val="r"/>
        <c:majorGridlines/>
        <c:numFmt formatCode="0%" sourceLinked="1"/>
        <c:majorTickMark val="out"/>
        <c:minorTickMark val="none"/>
        <c:tickLblPos val="nextTo"/>
        <c:crossAx val="6435302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VegBareGraphs!$CG$28</c:f>
          <c:strCache>
            <c:ptCount val="1"/>
            <c:pt idx="0">
              <c:v>England
Non-native coniferous woodland
Vegetation Bare Proportion of area</c:v>
            </c:pt>
          </c:strCache>
        </c:strRef>
      </c:tx>
      <c:overlay val="1"/>
    </c:title>
    <c:autoTitleDeleted val="0"/>
    <c:plotArea>
      <c:layout/>
      <c:barChart>
        <c:barDir val="col"/>
        <c:grouping val="clustered"/>
        <c:varyColors val="0"/>
        <c:ser>
          <c:idx val="0"/>
          <c:order val="0"/>
          <c:tx>
            <c:strRef>
              <c:f>VegBareResults!$Y$40</c:f>
              <c:strCache>
                <c:ptCount val="1"/>
                <c:pt idx="0">
                  <c:v>Non-native coniferous woodland</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VegBareResults!$Z$40:$AJ$40</c:f>
              <c:numCache>
                <c:formatCode>0%</c:formatCode>
                <c:ptCount val="11"/>
                <c:pt idx="0">
                  <c:v>0.83188784077384237</c:v>
                </c:pt>
                <c:pt idx="1">
                  <c:v>0.13270374035739876</c:v>
                </c:pt>
                <c:pt idx="2">
                  <c:v>1.7016124850136708E-2</c:v>
                </c:pt>
                <c:pt idx="3">
                  <c:v>9.0121470072989651E-3</c:v>
                </c:pt>
                <c:pt idx="4">
                  <c:v>3.124158664846141E-3</c:v>
                </c:pt>
                <c:pt idx="5">
                  <c:v>2.6645089587754361E-3</c:v>
                </c:pt>
                <c:pt idx="6">
                  <c:v>8.3448493541874336E-4</c:v>
                </c:pt>
                <c:pt idx="7">
                  <c:v>9.2628066640718044E-4</c:v>
                </c:pt>
                <c:pt idx="8">
                  <c:v>5.2032555154421381E-4</c:v>
                </c:pt>
                <c:pt idx="9">
                  <c:v>1.3103882343320791E-3</c:v>
                </c:pt>
                <c:pt idx="10">
                  <c:v>0</c:v>
                </c:pt>
              </c:numCache>
            </c:numRef>
          </c:val>
          <c:extLst>
            <c:ext xmlns:c16="http://schemas.microsoft.com/office/drawing/2014/chart" uri="{C3380CC4-5D6E-409C-BE32-E72D297353CC}">
              <c16:uniqueId val="{00000000-D9D1-499D-92E5-6207F6A08529}"/>
            </c:ext>
          </c:extLst>
        </c:ser>
        <c:dLbls>
          <c:showLegendKey val="0"/>
          <c:showVal val="0"/>
          <c:showCatName val="0"/>
          <c:showSerName val="0"/>
          <c:showPercent val="0"/>
          <c:showBubbleSize val="0"/>
        </c:dLbls>
        <c:gapWidth val="50"/>
        <c:axId val="65279872"/>
        <c:axId val="65281408"/>
      </c:barChart>
      <c:catAx>
        <c:axId val="652798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5281408"/>
        <c:crosses val="autoZero"/>
        <c:auto val="1"/>
        <c:lblAlgn val="ctr"/>
        <c:lblOffset val="100"/>
        <c:noMultiLvlLbl val="0"/>
      </c:catAx>
      <c:valAx>
        <c:axId val="65281408"/>
        <c:scaling>
          <c:orientation val="minMax"/>
        </c:scaling>
        <c:delete val="0"/>
        <c:axPos val="r"/>
        <c:majorGridlines/>
        <c:numFmt formatCode="0%" sourceLinked="1"/>
        <c:majorTickMark val="out"/>
        <c:minorTickMark val="none"/>
        <c:tickLblPos val="nextTo"/>
        <c:crossAx val="652798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VegBareGraphs!$CO$28</c:f>
          <c:strCache>
            <c:ptCount val="1"/>
            <c:pt idx="0">
              <c:v>England
Transition or felled
Vegetation Bare Proportion of area</c:v>
            </c:pt>
          </c:strCache>
        </c:strRef>
      </c:tx>
      <c:overlay val="1"/>
    </c:title>
    <c:autoTitleDeleted val="0"/>
    <c:plotArea>
      <c:layout/>
      <c:barChart>
        <c:barDir val="col"/>
        <c:grouping val="clustered"/>
        <c:varyColors val="0"/>
        <c:ser>
          <c:idx val="0"/>
          <c:order val="0"/>
          <c:tx>
            <c:strRef>
              <c:f>VegBareResults!$Y$41</c:f>
              <c:strCache>
                <c:ptCount val="1"/>
                <c:pt idx="0">
                  <c:v>Transition or felled</c:v>
                </c:pt>
              </c:strCache>
            </c:strRef>
          </c:tx>
          <c:spPr>
            <a:solidFill>
              <a:srgbClr val="3B9946"/>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VegBareResults!$Z$41:$AJ$41</c:f>
              <c:numCache>
                <c:formatCode>0%</c:formatCode>
                <c:ptCount val="11"/>
                <c:pt idx="0">
                  <c:v>0.77920475046742121</c:v>
                </c:pt>
                <c:pt idx="1">
                  <c:v>0.11744391035610986</c:v>
                </c:pt>
                <c:pt idx="2">
                  <c:v>2.4625934244051479E-2</c:v>
                </c:pt>
                <c:pt idx="3">
                  <c:v>3.4354605294336399E-2</c:v>
                </c:pt>
                <c:pt idx="4">
                  <c:v>4.155885037084364E-3</c:v>
                </c:pt>
                <c:pt idx="5">
                  <c:v>1.424397942099005E-2</c:v>
                </c:pt>
                <c:pt idx="6">
                  <c:v>1.2478599697468021E-2</c:v>
                </c:pt>
                <c:pt idx="7">
                  <c:v>5.4054420307978704E-4</c:v>
                </c:pt>
                <c:pt idx="8">
                  <c:v>2.2474488677440732E-3</c:v>
                </c:pt>
                <c:pt idx="9">
                  <c:v>1.0704342411714725E-2</c:v>
                </c:pt>
                <c:pt idx="10">
                  <c:v>0</c:v>
                </c:pt>
              </c:numCache>
            </c:numRef>
          </c:val>
          <c:extLst>
            <c:ext xmlns:c16="http://schemas.microsoft.com/office/drawing/2014/chart" uri="{C3380CC4-5D6E-409C-BE32-E72D297353CC}">
              <c16:uniqueId val="{00000000-ABAE-4F92-A956-044DAF49E032}"/>
            </c:ext>
          </c:extLst>
        </c:ser>
        <c:dLbls>
          <c:showLegendKey val="0"/>
          <c:showVal val="0"/>
          <c:showCatName val="0"/>
          <c:showSerName val="0"/>
          <c:showPercent val="0"/>
          <c:showBubbleSize val="0"/>
        </c:dLbls>
        <c:gapWidth val="50"/>
        <c:axId val="65301120"/>
        <c:axId val="65311104"/>
      </c:barChart>
      <c:catAx>
        <c:axId val="653011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5311104"/>
        <c:crosses val="autoZero"/>
        <c:auto val="1"/>
        <c:lblAlgn val="ctr"/>
        <c:lblOffset val="100"/>
        <c:noMultiLvlLbl val="0"/>
      </c:catAx>
      <c:valAx>
        <c:axId val="65311104"/>
        <c:scaling>
          <c:orientation val="minMax"/>
        </c:scaling>
        <c:delete val="0"/>
        <c:axPos val="r"/>
        <c:majorGridlines/>
        <c:numFmt formatCode="0%" sourceLinked="1"/>
        <c:majorTickMark val="out"/>
        <c:minorTickMark val="none"/>
        <c:tickLblPos val="nextTo"/>
        <c:crossAx val="653011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VegBareGraphs!$G$51</c:f>
          <c:strCache>
            <c:ptCount val="1"/>
            <c:pt idx="0">
              <c:v>Scotland
Lowland beech/yew woodland
Vegetation Bare Proportion of area</c:v>
            </c:pt>
          </c:strCache>
        </c:strRef>
      </c:tx>
      <c:overlay val="1"/>
    </c:title>
    <c:autoTitleDeleted val="0"/>
    <c:plotArea>
      <c:layout/>
      <c:barChart>
        <c:barDir val="col"/>
        <c:grouping val="clustered"/>
        <c:varyColors val="0"/>
        <c:ser>
          <c:idx val="0"/>
          <c:order val="0"/>
          <c:tx>
            <c:strRef>
              <c:f>VegBareResults!$Y$53</c:f>
              <c:strCache>
                <c:ptCount val="1"/>
                <c:pt idx="0">
                  <c:v>Lowland beech/yew woodland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VegBareResults!$Z$53:$AJ$53</c:f>
              <c:numCache>
                <c:formatCode>0%</c:formatCode>
                <c:ptCount val="11"/>
                <c:pt idx="0">
                  <c:v>0.32865726578597293</c:v>
                </c:pt>
                <c:pt idx="1">
                  <c:v>0.37878920431444751</c:v>
                </c:pt>
                <c:pt idx="2">
                  <c:v>0.19784926507864423</c:v>
                </c:pt>
                <c:pt idx="3">
                  <c:v>0</c:v>
                </c:pt>
                <c:pt idx="4">
                  <c:v>0</c:v>
                </c:pt>
                <c:pt idx="5">
                  <c:v>0</c:v>
                </c:pt>
                <c:pt idx="6">
                  <c:v>9.4704264820935427E-2</c:v>
                </c:pt>
                <c:pt idx="7">
                  <c:v>0</c:v>
                </c:pt>
                <c:pt idx="8">
                  <c:v>0</c:v>
                </c:pt>
                <c:pt idx="9">
                  <c:v>0</c:v>
                </c:pt>
                <c:pt idx="10">
                  <c:v>0</c:v>
                </c:pt>
              </c:numCache>
            </c:numRef>
          </c:val>
          <c:extLst>
            <c:ext xmlns:c16="http://schemas.microsoft.com/office/drawing/2014/chart" uri="{C3380CC4-5D6E-409C-BE32-E72D297353CC}">
              <c16:uniqueId val="{00000000-AD34-4DC0-96D1-1825A7588C0A}"/>
            </c:ext>
          </c:extLst>
        </c:ser>
        <c:dLbls>
          <c:showLegendKey val="0"/>
          <c:showVal val="0"/>
          <c:showCatName val="0"/>
          <c:showSerName val="0"/>
          <c:showPercent val="0"/>
          <c:showBubbleSize val="0"/>
        </c:dLbls>
        <c:gapWidth val="50"/>
        <c:axId val="65318272"/>
        <c:axId val="65324160"/>
      </c:barChart>
      <c:catAx>
        <c:axId val="653182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5324160"/>
        <c:crosses val="autoZero"/>
        <c:auto val="1"/>
        <c:lblAlgn val="ctr"/>
        <c:lblOffset val="100"/>
        <c:noMultiLvlLbl val="0"/>
      </c:catAx>
      <c:valAx>
        <c:axId val="65324160"/>
        <c:scaling>
          <c:orientation val="minMax"/>
        </c:scaling>
        <c:delete val="0"/>
        <c:axPos val="r"/>
        <c:majorGridlines/>
        <c:numFmt formatCode="0%" sourceLinked="1"/>
        <c:majorTickMark val="out"/>
        <c:minorTickMark val="none"/>
        <c:tickLblPos val="nextTo"/>
        <c:crossAx val="653182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VegBareGraphs!$O$51</c:f>
          <c:strCache>
            <c:ptCount val="1"/>
            <c:pt idx="0">
              <c:v>Scotland
Lowland Mixed Deciduous Woodland
Vegetation Bare Proportion of area</c:v>
            </c:pt>
          </c:strCache>
        </c:strRef>
      </c:tx>
      <c:overlay val="1"/>
    </c:title>
    <c:autoTitleDeleted val="0"/>
    <c:plotArea>
      <c:layout/>
      <c:barChart>
        <c:barDir val="col"/>
        <c:grouping val="clustered"/>
        <c:varyColors val="0"/>
        <c:ser>
          <c:idx val="0"/>
          <c:order val="0"/>
          <c:tx>
            <c:strRef>
              <c:f>VegBareResults!$Y$54</c:f>
              <c:strCache>
                <c:ptCount val="1"/>
                <c:pt idx="0">
                  <c:v>Lowland Mixed Deciduous Woodland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VegBareResults!$Z$54:$AJ$54</c:f>
              <c:numCache>
                <c:formatCode>0%</c:formatCode>
                <c:ptCount val="11"/>
                <c:pt idx="0">
                  <c:v>0.71728716576281304</c:v>
                </c:pt>
                <c:pt idx="1">
                  <c:v>0.2449853060252011</c:v>
                </c:pt>
                <c:pt idx="2">
                  <c:v>1.4889319822654207E-2</c:v>
                </c:pt>
                <c:pt idx="3">
                  <c:v>1.1747238086575164E-2</c:v>
                </c:pt>
                <c:pt idx="4">
                  <c:v>6.0653635903859787E-3</c:v>
                </c:pt>
                <c:pt idx="5">
                  <c:v>2.4779486424858785E-3</c:v>
                </c:pt>
                <c:pt idx="6">
                  <c:v>3.0332373015808545E-4</c:v>
                </c:pt>
                <c:pt idx="7">
                  <c:v>0</c:v>
                </c:pt>
                <c:pt idx="8">
                  <c:v>1.3574237014280463E-3</c:v>
                </c:pt>
                <c:pt idx="9">
                  <c:v>0</c:v>
                </c:pt>
                <c:pt idx="10">
                  <c:v>8.8691063829873166E-4</c:v>
                </c:pt>
              </c:numCache>
            </c:numRef>
          </c:val>
          <c:extLst>
            <c:ext xmlns:c16="http://schemas.microsoft.com/office/drawing/2014/chart" uri="{C3380CC4-5D6E-409C-BE32-E72D297353CC}">
              <c16:uniqueId val="{00000000-A3F0-4D7E-85CE-FC6559A6122B}"/>
            </c:ext>
          </c:extLst>
        </c:ser>
        <c:dLbls>
          <c:showLegendKey val="0"/>
          <c:showVal val="0"/>
          <c:showCatName val="0"/>
          <c:showSerName val="0"/>
          <c:showPercent val="0"/>
          <c:showBubbleSize val="0"/>
        </c:dLbls>
        <c:gapWidth val="50"/>
        <c:axId val="79430400"/>
        <c:axId val="79431936"/>
      </c:barChart>
      <c:catAx>
        <c:axId val="794304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431936"/>
        <c:crosses val="autoZero"/>
        <c:auto val="1"/>
        <c:lblAlgn val="ctr"/>
        <c:lblOffset val="100"/>
        <c:noMultiLvlLbl val="0"/>
      </c:catAx>
      <c:valAx>
        <c:axId val="79431936"/>
        <c:scaling>
          <c:orientation val="minMax"/>
        </c:scaling>
        <c:delete val="0"/>
        <c:axPos val="r"/>
        <c:majorGridlines/>
        <c:numFmt formatCode="0%" sourceLinked="1"/>
        <c:majorTickMark val="out"/>
        <c:minorTickMark val="none"/>
        <c:tickLblPos val="nextTo"/>
        <c:crossAx val="794304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VegBareGraphs!$V$51</c:f>
          <c:strCache>
            <c:ptCount val="1"/>
            <c:pt idx="0">
              <c:v>Scotland
Native pine woodlands
Vegetation Bare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VegBareResults!$Y$55</c:f>
              <c:strCache>
                <c:ptCount val="1"/>
                <c:pt idx="0">
                  <c:v>Native pine woodlands</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VegBareResults!$Z$55:$AJ$55</c:f>
              <c:numCache>
                <c:formatCode>0%</c:formatCode>
                <c:ptCount val="11"/>
                <c:pt idx="0">
                  <c:v>0.94972676646042209</c:v>
                </c:pt>
                <c:pt idx="1">
                  <c:v>4.189865616581602E-2</c:v>
                </c:pt>
                <c:pt idx="2">
                  <c:v>7.8484934441301907E-3</c:v>
                </c:pt>
                <c:pt idx="3">
                  <c:v>0</c:v>
                </c:pt>
                <c:pt idx="4">
                  <c:v>4.1307636653948747E-4</c:v>
                </c:pt>
                <c:pt idx="5">
                  <c:v>0</c:v>
                </c:pt>
                <c:pt idx="6">
                  <c:v>0</c:v>
                </c:pt>
                <c:pt idx="7">
                  <c:v>0</c:v>
                </c:pt>
                <c:pt idx="8">
                  <c:v>1.1300756309199883E-4</c:v>
                </c:pt>
                <c:pt idx="9">
                  <c:v>0</c:v>
                </c:pt>
                <c:pt idx="10">
                  <c:v>0</c:v>
                </c:pt>
              </c:numCache>
            </c:numRef>
          </c:val>
          <c:extLst>
            <c:ext xmlns:c16="http://schemas.microsoft.com/office/drawing/2014/chart" uri="{C3380CC4-5D6E-409C-BE32-E72D297353CC}">
              <c16:uniqueId val="{00000000-377B-48B4-B06A-E8DEB3B17583}"/>
            </c:ext>
          </c:extLst>
        </c:ser>
        <c:dLbls>
          <c:showLegendKey val="0"/>
          <c:showVal val="0"/>
          <c:showCatName val="0"/>
          <c:showSerName val="0"/>
          <c:showPercent val="0"/>
          <c:showBubbleSize val="0"/>
        </c:dLbls>
        <c:gapWidth val="50"/>
        <c:axId val="79452032"/>
        <c:axId val="79453568"/>
      </c:barChart>
      <c:catAx>
        <c:axId val="794520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453568"/>
        <c:crosses val="autoZero"/>
        <c:auto val="1"/>
        <c:lblAlgn val="ctr"/>
        <c:lblOffset val="100"/>
        <c:noMultiLvlLbl val="0"/>
      </c:catAx>
      <c:valAx>
        <c:axId val="79453568"/>
        <c:scaling>
          <c:orientation val="minMax"/>
        </c:scaling>
        <c:delete val="0"/>
        <c:axPos val="r"/>
        <c:majorGridlines/>
        <c:numFmt formatCode="0%" sourceLinked="1"/>
        <c:majorTickMark val="out"/>
        <c:minorTickMark val="none"/>
        <c:tickLblPos val="nextTo"/>
        <c:crossAx val="794520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VegBareGraphs!$AE$51</c:f>
          <c:strCache>
            <c:ptCount val="1"/>
            <c:pt idx="0">
              <c:v>Scotland
Non-HAP native pinewood
Vegetation Bare Proportion of area</c:v>
            </c:pt>
          </c:strCache>
        </c:strRef>
      </c:tx>
      <c:overlay val="1"/>
    </c:title>
    <c:autoTitleDeleted val="0"/>
    <c:plotArea>
      <c:layout/>
      <c:barChart>
        <c:barDir val="col"/>
        <c:grouping val="clustered"/>
        <c:varyColors val="0"/>
        <c:ser>
          <c:idx val="0"/>
          <c:order val="0"/>
          <c:tx>
            <c:strRef>
              <c:f>VegBareResults!$Y$56</c:f>
              <c:strCache>
                <c:ptCount val="1"/>
                <c:pt idx="0">
                  <c:v>Non-HAP native pinewood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VegBareResults!$Z$56:$AJ$56</c:f>
              <c:numCache>
                <c:formatCode>0%</c:formatCode>
                <c:ptCount val="11"/>
                <c:pt idx="0">
                  <c:v>0.97632193573074566</c:v>
                </c:pt>
                <c:pt idx="1">
                  <c:v>1.0718670087980844E-2</c:v>
                </c:pt>
                <c:pt idx="2">
                  <c:v>6.1262287829406299E-3</c:v>
                </c:pt>
                <c:pt idx="3">
                  <c:v>4.7442593240031063E-3</c:v>
                </c:pt>
                <c:pt idx="4">
                  <c:v>0</c:v>
                </c:pt>
                <c:pt idx="5">
                  <c:v>2.0889060743296867E-3</c:v>
                </c:pt>
                <c:pt idx="6">
                  <c:v>0</c:v>
                </c:pt>
                <c:pt idx="7">
                  <c:v>0</c:v>
                </c:pt>
                <c:pt idx="8">
                  <c:v>0</c:v>
                </c:pt>
                <c:pt idx="9">
                  <c:v>0</c:v>
                </c:pt>
                <c:pt idx="10">
                  <c:v>0</c:v>
                </c:pt>
              </c:numCache>
            </c:numRef>
          </c:val>
          <c:extLst>
            <c:ext xmlns:c16="http://schemas.microsoft.com/office/drawing/2014/chart" uri="{C3380CC4-5D6E-409C-BE32-E72D297353CC}">
              <c16:uniqueId val="{00000000-DDE8-4C64-BB3A-9B363AFFA74C}"/>
            </c:ext>
          </c:extLst>
        </c:ser>
        <c:dLbls>
          <c:showLegendKey val="0"/>
          <c:showVal val="0"/>
          <c:showCatName val="0"/>
          <c:showSerName val="0"/>
          <c:showPercent val="0"/>
          <c:showBubbleSize val="0"/>
        </c:dLbls>
        <c:gapWidth val="50"/>
        <c:axId val="79465472"/>
        <c:axId val="79475456"/>
      </c:barChart>
      <c:catAx>
        <c:axId val="794654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475456"/>
        <c:crosses val="autoZero"/>
        <c:auto val="1"/>
        <c:lblAlgn val="ctr"/>
        <c:lblOffset val="100"/>
        <c:noMultiLvlLbl val="0"/>
      </c:catAx>
      <c:valAx>
        <c:axId val="79475456"/>
        <c:scaling>
          <c:orientation val="minMax"/>
        </c:scaling>
        <c:delete val="0"/>
        <c:axPos val="r"/>
        <c:majorGridlines/>
        <c:numFmt formatCode="0%" sourceLinked="1"/>
        <c:majorTickMark val="out"/>
        <c:minorTickMark val="none"/>
        <c:tickLblPos val="nextTo"/>
        <c:crossAx val="794654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VegBareGraphs!$AL$51</c:f>
          <c:strCache>
            <c:ptCount val="1"/>
            <c:pt idx="0">
              <c:v>Scotland
Upland birchwoods (Scot); birch dominated upland oakwoods (Eng, Wal)
Vegetation Bare Proportion of area</c:v>
            </c:pt>
          </c:strCache>
        </c:strRef>
      </c:tx>
      <c:overlay val="1"/>
    </c:title>
    <c:autoTitleDeleted val="0"/>
    <c:plotArea>
      <c:layout/>
      <c:barChart>
        <c:barDir val="col"/>
        <c:grouping val="clustered"/>
        <c:varyColors val="0"/>
        <c:ser>
          <c:idx val="0"/>
          <c:order val="0"/>
          <c:tx>
            <c:strRef>
              <c:f>VegBareResults!$Y$57</c:f>
              <c:strCache>
                <c:ptCount val="1"/>
                <c:pt idx="0">
                  <c:v>Upland birchwoods (Scot); birch dominated upland oakwoods (Eng, Wal)</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VegBareResults!$Z$57:$AJ$57</c:f>
              <c:numCache>
                <c:formatCode>0%</c:formatCode>
                <c:ptCount val="11"/>
                <c:pt idx="0">
                  <c:v>0.92126453176815237</c:v>
                </c:pt>
                <c:pt idx="1">
                  <c:v>7.1730409957788621E-2</c:v>
                </c:pt>
                <c:pt idx="2">
                  <c:v>5.3454360172715152E-3</c:v>
                </c:pt>
                <c:pt idx="3">
                  <c:v>1.6227293652208861E-3</c:v>
                </c:pt>
                <c:pt idx="4">
                  <c:v>1.8727644411050429E-5</c:v>
                </c:pt>
                <c:pt idx="5">
                  <c:v>0</c:v>
                </c:pt>
                <c:pt idx="6">
                  <c:v>0</c:v>
                </c:pt>
                <c:pt idx="7">
                  <c:v>0</c:v>
                </c:pt>
                <c:pt idx="8">
                  <c:v>1.8165247155622326E-5</c:v>
                </c:pt>
                <c:pt idx="9">
                  <c:v>0</c:v>
                </c:pt>
                <c:pt idx="10">
                  <c:v>0</c:v>
                </c:pt>
              </c:numCache>
            </c:numRef>
          </c:val>
          <c:extLst>
            <c:ext xmlns:c16="http://schemas.microsoft.com/office/drawing/2014/chart" uri="{C3380CC4-5D6E-409C-BE32-E72D297353CC}">
              <c16:uniqueId val="{00000000-3FBC-434A-9AD0-C229C4C0E11E}"/>
            </c:ext>
          </c:extLst>
        </c:ser>
        <c:dLbls>
          <c:showLegendKey val="0"/>
          <c:showVal val="0"/>
          <c:showCatName val="0"/>
          <c:showSerName val="0"/>
          <c:showPercent val="0"/>
          <c:showBubbleSize val="0"/>
        </c:dLbls>
        <c:gapWidth val="50"/>
        <c:axId val="79483264"/>
        <c:axId val="79484800"/>
      </c:barChart>
      <c:catAx>
        <c:axId val="794832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484800"/>
        <c:crosses val="autoZero"/>
        <c:auto val="1"/>
        <c:lblAlgn val="ctr"/>
        <c:lblOffset val="100"/>
        <c:noMultiLvlLbl val="0"/>
      </c:catAx>
      <c:valAx>
        <c:axId val="79484800"/>
        <c:scaling>
          <c:orientation val="minMax"/>
        </c:scaling>
        <c:delete val="0"/>
        <c:axPos val="r"/>
        <c:majorGridlines/>
        <c:numFmt formatCode="0%" sourceLinked="1"/>
        <c:majorTickMark val="out"/>
        <c:minorTickMark val="none"/>
        <c:tickLblPos val="nextTo"/>
        <c:crossAx val="794832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VegBareGraphs!$V$3</c:f>
          <c:strCache>
            <c:ptCount val="1"/>
            <c:pt idx="0">
              <c:v>GB
Native pine woodlands
Vegetation Bare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VegBareResults!$Y$9</c:f>
              <c:strCache>
                <c:ptCount val="1"/>
                <c:pt idx="0">
                  <c:v>Native pine woodlands</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VegBareResults!$Z$9:$AJ$9</c:f>
              <c:numCache>
                <c:formatCode>0%</c:formatCode>
                <c:ptCount val="11"/>
                <c:pt idx="0">
                  <c:v>0.94972676646042209</c:v>
                </c:pt>
                <c:pt idx="1">
                  <c:v>4.189865616581602E-2</c:v>
                </c:pt>
                <c:pt idx="2">
                  <c:v>7.8484934441301907E-3</c:v>
                </c:pt>
                <c:pt idx="3">
                  <c:v>0</c:v>
                </c:pt>
                <c:pt idx="4">
                  <c:v>4.1307636653948747E-4</c:v>
                </c:pt>
                <c:pt idx="5">
                  <c:v>0</c:v>
                </c:pt>
                <c:pt idx="6">
                  <c:v>0</c:v>
                </c:pt>
                <c:pt idx="7">
                  <c:v>0</c:v>
                </c:pt>
                <c:pt idx="8">
                  <c:v>1.1300756309199883E-4</c:v>
                </c:pt>
                <c:pt idx="9">
                  <c:v>0</c:v>
                </c:pt>
                <c:pt idx="10">
                  <c:v>0</c:v>
                </c:pt>
              </c:numCache>
            </c:numRef>
          </c:val>
          <c:extLst>
            <c:ext xmlns:c16="http://schemas.microsoft.com/office/drawing/2014/chart" uri="{C3380CC4-5D6E-409C-BE32-E72D297353CC}">
              <c16:uniqueId val="{00000000-7727-4BE7-B823-AAAF63368070}"/>
            </c:ext>
          </c:extLst>
        </c:ser>
        <c:dLbls>
          <c:showLegendKey val="0"/>
          <c:showVal val="0"/>
          <c:showCatName val="0"/>
          <c:showSerName val="0"/>
          <c:showPercent val="0"/>
          <c:showBubbleSize val="0"/>
        </c:dLbls>
        <c:gapWidth val="50"/>
        <c:axId val="126614528"/>
        <c:axId val="133104384"/>
      </c:barChart>
      <c:catAx>
        <c:axId val="1266145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33104384"/>
        <c:crosses val="autoZero"/>
        <c:auto val="1"/>
        <c:lblAlgn val="ctr"/>
        <c:lblOffset val="100"/>
        <c:noMultiLvlLbl val="0"/>
      </c:catAx>
      <c:valAx>
        <c:axId val="133104384"/>
        <c:scaling>
          <c:orientation val="minMax"/>
        </c:scaling>
        <c:delete val="0"/>
        <c:axPos val="r"/>
        <c:majorGridlines/>
        <c:numFmt formatCode="0%" sourceLinked="1"/>
        <c:majorTickMark val="out"/>
        <c:minorTickMark val="none"/>
        <c:tickLblPos val="nextTo"/>
        <c:crossAx val="1266145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VegBareGraphs!$AS$51</c:f>
          <c:strCache>
            <c:ptCount val="1"/>
            <c:pt idx="0">
              <c:v>Scotland
Upland mixed ashwoods
Vegetation Bare Proportion of area</c:v>
            </c:pt>
          </c:strCache>
        </c:strRef>
      </c:tx>
      <c:overlay val="1"/>
    </c:title>
    <c:autoTitleDeleted val="0"/>
    <c:plotArea>
      <c:layout/>
      <c:barChart>
        <c:barDir val="col"/>
        <c:grouping val="clustered"/>
        <c:varyColors val="0"/>
        <c:ser>
          <c:idx val="0"/>
          <c:order val="0"/>
          <c:tx>
            <c:strRef>
              <c:f>VegBareResults!$Y$58</c:f>
              <c:strCache>
                <c:ptCount val="1"/>
                <c:pt idx="0">
                  <c:v>Upland mixed ashwoods</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VegBareResults!$Z$58:$AJ$58</c:f>
              <c:numCache>
                <c:formatCode>0%</c:formatCode>
                <c:ptCount val="11"/>
                <c:pt idx="0">
                  <c:v>0.73775477484575946</c:v>
                </c:pt>
                <c:pt idx="1">
                  <c:v>0.20978667091948555</c:v>
                </c:pt>
                <c:pt idx="2">
                  <c:v>3.1341025065819435E-2</c:v>
                </c:pt>
                <c:pt idx="3">
                  <c:v>1.9444059835273881E-2</c:v>
                </c:pt>
                <c:pt idx="4">
                  <c:v>0</c:v>
                </c:pt>
                <c:pt idx="5">
                  <c:v>1.6734693336618019E-3</c:v>
                </c:pt>
                <c:pt idx="6">
                  <c:v>0</c:v>
                </c:pt>
                <c:pt idx="7">
                  <c:v>0</c:v>
                </c:pt>
                <c:pt idx="8">
                  <c:v>0</c:v>
                </c:pt>
                <c:pt idx="9">
                  <c:v>0</c:v>
                </c:pt>
                <c:pt idx="10">
                  <c:v>0</c:v>
                </c:pt>
              </c:numCache>
            </c:numRef>
          </c:val>
          <c:extLst>
            <c:ext xmlns:c16="http://schemas.microsoft.com/office/drawing/2014/chart" uri="{C3380CC4-5D6E-409C-BE32-E72D297353CC}">
              <c16:uniqueId val="{00000000-28AC-4A9E-898B-BA4A6A44D642}"/>
            </c:ext>
          </c:extLst>
        </c:ser>
        <c:dLbls>
          <c:showLegendKey val="0"/>
          <c:showVal val="0"/>
          <c:showCatName val="0"/>
          <c:showSerName val="0"/>
          <c:showPercent val="0"/>
          <c:showBubbleSize val="0"/>
        </c:dLbls>
        <c:gapWidth val="50"/>
        <c:axId val="79566336"/>
        <c:axId val="79567872"/>
      </c:barChart>
      <c:catAx>
        <c:axId val="795663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567872"/>
        <c:crosses val="autoZero"/>
        <c:auto val="1"/>
        <c:lblAlgn val="ctr"/>
        <c:lblOffset val="100"/>
        <c:noMultiLvlLbl val="0"/>
      </c:catAx>
      <c:valAx>
        <c:axId val="79567872"/>
        <c:scaling>
          <c:orientation val="minMax"/>
        </c:scaling>
        <c:delete val="0"/>
        <c:axPos val="r"/>
        <c:majorGridlines/>
        <c:numFmt formatCode="0%" sourceLinked="1"/>
        <c:majorTickMark val="out"/>
        <c:minorTickMark val="none"/>
        <c:tickLblPos val="nextTo"/>
        <c:crossAx val="7956633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VegBareGraphs!$BA$51</c:f>
          <c:strCache>
            <c:ptCount val="1"/>
            <c:pt idx="0">
              <c:v>Scotland
Upland oakwood
Vegetation Bare Proportion of area</c:v>
            </c:pt>
          </c:strCache>
        </c:strRef>
      </c:tx>
      <c:overlay val="1"/>
    </c:title>
    <c:autoTitleDeleted val="0"/>
    <c:plotArea>
      <c:layout/>
      <c:barChart>
        <c:barDir val="col"/>
        <c:grouping val="clustered"/>
        <c:varyColors val="0"/>
        <c:ser>
          <c:idx val="0"/>
          <c:order val="0"/>
          <c:tx>
            <c:strRef>
              <c:f>VegBareResults!$Y$59</c:f>
              <c:strCache>
                <c:ptCount val="1"/>
                <c:pt idx="0">
                  <c:v>Upland oakwood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VegBareResults!$Z$59:$AJ$59</c:f>
              <c:numCache>
                <c:formatCode>0%</c:formatCode>
                <c:ptCount val="11"/>
                <c:pt idx="0">
                  <c:v>0.86695492016407816</c:v>
                </c:pt>
                <c:pt idx="1">
                  <c:v>0.11938585595984268</c:v>
                </c:pt>
                <c:pt idx="2">
                  <c:v>8.5526688228021331E-3</c:v>
                </c:pt>
                <c:pt idx="3">
                  <c:v>0</c:v>
                </c:pt>
                <c:pt idx="4">
                  <c:v>5.1065550532772199E-3</c:v>
                </c:pt>
                <c:pt idx="5">
                  <c:v>0</c:v>
                </c:pt>
                <c:pt idx="6">
                  <c:v>0</c:v>
                </c:pt>
                <c:pt idx="7">
                  <c:v>0</c:v>
                </c:pt>
                <c:pt idx="8">
                  <c:v>0</c:v>
                </c:pt>
                <c:pt idx="9">
                  <c:v>0</c:v>
                </c:pt>
                <c:pt idx="10">
                  <c:v>0</c:v>
                </c:pt>
              </c:numCache>
            </c:numRef>
          </c:val>
          <c:extLst>
            <c:ext xmlns:c16="http://schemas.microsoft.com/office/drawing/2014/chart" uri="{C3380CC4-5D6E-409C-BE32-E72D297353CC}">
              <c16:uniqueId val="{00000000-7A6A-47BF-89C7-49E507130A5F}"/>
            </c:ext>
          </c:extLst>
        </c:ser>
        <c:dLbls>
          <c:showLegendKey val="0"/>
          <c:showVal val="0"/>
          <c:showCatName val="0"/>
          <c:showSerName val="0"/>
          <c:showPercent val="0"/>
          <c:showBubbleSize val="0"/>
        </c:dLbls>
        <c:gapWidth val="50"/>
        <c:axId val="79587968"/>
        <c:axId val="79593856"/>
      </c:barChart>
      <c:catAx>
        <c:axId val="795879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593856"/>
        <c:crosses val="autoZero"/>
        <c:auto val="1"/>
        <c:lblAlgn val="ctr"/>
        <c:lblOffset val="100"/>
        <c:noMultiLvlLbl val="0"/>
      </c:catAx>
      <c:valAx>
        <c:axId val="79593856"/>
        <c:scaling>
          <c:orientation val="minMax"/>
        </c:scaling>
        <c:delete val="0"/>
        <c:axPos val="r"/>
        <c:majorGridlines/>
        <c:numFmt formatCode="0%" sourceLinked="1"/>
        <c:majorTickMark val="out"/>
        <c:minorTickMark val="none"/>
        <c:tickLblPos val="nextTo"/>
        <c:crossAx val="795879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VegBareGraphs!$BJ$51</c:f>
          <c:strCache>
            <c:ptCount val="1"/>
            <c:pt idx="0">
              <c:v>Scotland
Wet woodland
Vegetation Bare Proportion of area</c:v>
            </c:pt>
          </c:strCache>
        </c:strRef>
      </c:tx>
      <c:overlay val="1"/>
    </c:title>
    <c:autoTitleDeleted val="0"/>
    <c:plotArea>
      <c:layout/>
      <c:barChart>
        <c:barDir val="col"/>
        <c:grouping val="clustered"/>
        <c:varyColors val="0"/>
        <c:ser>
          <c:idx val="0"/>
          <c:order val="0"/>
          <c:tx>
            <c:strRef>
              <c:f>VegBareResults!$Y$60</c:f>
              <c:strCache>
                <c:ptCount val="1"/>
                <c:pt idx="0">
                  <c:v>Wet woodland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VegBareResults!$Z$60:$AJ$60</c:f>
              <c:numCache>
                <c:formatCode>0%</c:formatCode>
                <c:ptCount val="11"/>
                <c:pt idx="0">
                  <c:v>0.85558009840462101</c:v>
                </c:pt>
                <c:pt idx="1">
                  <c:v>0.13204307592497841</c:v>
                </c:pt>
                <c:pt idx="2">
                  <c:v>5.5942777449709564E-3</c:v>
                </c:pt>
                <c:pt idx="3">
                  <c:v>6.2614233149577399E-3</c:v>
                </c:pt>
                <c:pt idx="4">
                  <c:v>0</c:v>
                </c:pt>
                <c:pt idx="5">
                  <c:v>5.2112461047179874E-4</c:v>
                </c:pt>
                <c:pt idx="6">
                  <c:v>0</c:v>
                </c:pt>
                <c:pt idx="7">
                  <c:v>0</c:v>
                </c:pt>
                <c:pt idx="8">
                  <c:v>0</c:v>
                </c:pt>
                <c:pt idx="9">
                  <c:v>0</c:v>
                </c:pt>
                <c:pt idx="10">
                  <c:v>0</c:v>
                </c:pt>
              </c:numCache>
            </c:numRef>
          </c:val>
          <c:extLst>
            <c:ext xmlns:c16="http://schemas.microsoft.com/office/drawing/2014/chart" uri="{C3380CC4-5D6E-409C-BE32-E72D297353CC}">
              <c16:uniqueId val="{00000000-C333-4030-B50F-769144AA9E45}"/>
            </c:ext>
          </c:extLst>
        </c:ser>
        <c:dLbls>
          <c:showLegendKey val="0"/>
          <c:showVal val="0"/>
          <c:showCatName val="0"/>
          <c:showSerName val="0"/>
          <c:showPercent val="0"/>
          <c:showBubbleSize val="0"/>
        </c:dLbls>
        <c:gapWidth val="50"/>
        <c:axId val="79609856"/>
        <c:axId val="79611392"/>
      </c:barChart>
      <c:catAx>
        <c:axId val="796098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611392"/>
        <c:crosses val="autoZero"/>
        <c:auto val="1"/>
        <c:lblAlgn val="ctr"/>
        <c:lblOffset val="100"/>
        <c:noMultiLvlLbl val="0"/>
      </c:catAx>
      <c:valAx>
        <c:axId val="79611392"/>
        <c:scaling>
          <c:orientation val="minMax"/>
        </c:scaling>
        <c:delete val="0"/>
        <c:axPos val="r"/>
        <c:majorGridlines/>
        <c:numFmt formatCode="0%" sourceLinked="1"/>
        <c:majorTickMark val="out"/>
        <c:minorTickMark val="none"/>
        <c:tickLblPos val="nextTo"/>
        <c:crossAx val="796098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VegBareGraphs!$BQ$51</c:f>
          <c:strCache>
            <c:ptCount val="1"/>
            <c:pt idx="0">
              <c:v>Scotland
Wood Pasture &amp; Parkland
Vegetation Bare Proportion of area</c:v>
            </c:pt>
          </c:strCache>
        </c:strRef>
      </c:tx>
      <c:overlay val="1"/>
    </c:title>
    <c:autoTitleDeleted val="0"/>
    <c:plotArea>
      <c:layout/>
      <c:barChart>
        <c:barDir val="col"/>
        <c:grouping val="clustered"/>
        <c:varyColors val="0"/>
        <c:ser>
          <c:idx val="0"/>
          <c:order val="0"/>
          <c:tx>
            <c:strRef>
              <c:f>VegBareResults!$Y$61</c:f>
              <c:strCache>
                <c:ptCount val="1"/>
                <c:pt idx="0">
                  <c:v>Wood Pasture &amp; Parkland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VegBareResults!$Z$61:$AJ$61</c:f>
              <c:numCache>
                <c:formatCode>0%</c:formatCode>
                <c:ptCount val="11"/>
                <c:pt idx="0">
                  <c:v>0.72562994958358906</c:v>
                </c:pt>
                <c:pt idx="1">
                  <c:v>0.19132158566967047</c:v>
                </c:pt>
                <c:pt idx="2">
                  <c:v>4.9530160481438879E-2</c:v>
                </c:pt>
                <c:pt idx="3">
                  <c:v>0</c:v>
                </c:pt>
                <c:pt idx="4">
                  <c:v>3.3518304265301557E-2</c:v>
                </c:pt>
                <c:pt idx="5">
                  <c:v>0</c:v>
                </c:pt>
                <c:pt idx="6">
                  <c:v>0</c:v>
                </c:pt>
                <c:pt idx="7">
                  <c:v>0</c:v>
                </c:pt>
                <c:pt idx="8">
                  <c:v>0</c:v>
                </c:pt>
                <c:pt idx="9">
                  <c:v>0</c:v>
                </c:pt>
                <c:pt idx="10">
                  <c:v>0</c:v>
                </c:pt>
              </c:numCache>
            </c:numRef>
          </c:val>
          <c:extLst>
            <c:ext xmlns:c16="http://schemas.microsoft.com/office/drawing/2014/chart" uri="{C3380CC4-5D6E-409C-BE32-E72D297353CC}">
              <c16:uniqueId val="{00000000-6804-4A9F-A85C-F6B0828C9FF7}"/>
            </c:ext>
          </c:extLst>
        </c:ser>
        <c:dLbls>
          <c:showLegendKey val="0"/>
          <c:showVal val="0"/>
          <c:showCatName val="0"/>
          <c:showSerName val="0"/>
          <c:showPercent val="0"/>
          <c:showBubbleSize val="0"/>
        </c:dLbls>
        <c:gapWidth val="50"/>
        <c:axId val="79959168"/>
        <c:axId val="79960704"/>
      </c:barChart>
      <c:catAx>
        <c:axId val="799591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960704"/>
        <c:crosses val="autoZero"/>
        <c:auto val="1"/>
        <c:lblAlgn val="ctr"/>
        <c:lblOffset val="100"/>
        <c:noMultiLvlLbl val="0"/>
      </c:catAx>
      <c:valAx>
        <c:axId val="79960704"/>
        <c:scaling>
          <c:orientation val="minMax"/>
        </c:scaling>
        <c:delete val="0"/>
        <c:axPos val="r"/>
        <c:majorGridlines/>
        <c:numFmt formatCode="0%" sourceLinked="1"/>
        <c:majorTickMark val="out"/>
        <c:minorTickMark val="none"/>
        <c:tickLblPos val="nextTo"/>
        <c:crossAx val="799591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VegBareGraphs!$BY$51</c:f>
          <c:strCache>
            <c:ptCount val="1"/>
            <c:pt idx="0">
              <c:v>Scotland
Broadleaf habitat NOT classified as priority
Vegetation Bare Proportion of area</c:v>
            </c:pt>
          </c:strCache>
        </c:strRef>
      </c:tx>
      <c:overlay val="1"/>
    </c:title>
    <c:autoTitleDeleted val="0"/>
    <c:plotArea>
      <c:layout/>
      <c:barChart>
        <c:barDir val="col"/>
        <c:grouping val="clustered"/>
        <c:varyColors val="0"/>
        <c:ser>
          <c:idx val="0"/>
          <c:order val="0"/>
          <c:tx>
            <c:strRef>
              <c:f>VegBareResults!$Y$62</c:f>
              <c:strCache>
                <c:ptCount val="1"/>
                <c:pt idx="0">
                  <c:v>Broadleaf habitat NOT classified as priority</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VegBareResults!$Z$62:$AJ$62</c:f>
              <c:numCache>
                <c:formatCode>0%</c:formatCode>
                <c:ptCount val="11"/>
                <c:pt idx="0">
                  <c:v>0.81229372663703259</c:v>
                </c:pt>
                <c:pt idx="1">
                  <c:v>0.13133264517842799</c:v>
                </c:pt>
                <c:pt idx="2">
                  <c:v>1.9959349655792911E-2</c:v>
                </c:pt>
                <c:pt idx="3">
                  <c:v>4.8199487930847386E-3</c:v>
                </c:pt>
                <c:pt idx="4">
                  <c:v>6.7588738821807324E-3</c:v>
                </c:pt>
                <c:pt idx="5">
                  <c:v>1.8832320343831956E-2</c:v>
                </c:pt>
                <c:pt idx="6">
                  <c:v>6.0031355096486555E-3</c:v>
                </c:pt>
                <c:pt idx="7">
                  <c:v>0</c:v>
                </c:pt>
                <c:pt idx="8">
                  <c:v>0</c:v>
                </c:pt>
                <c:pt idx="9">
                  <c:v>0</c:v>
                </c:pt>
                <c:pt idx="10">
                  <c:v>0</c:v>
                </c:pt>
              </c:numCache>
            </c:numRef>
          </c:val>
          <c:extLst>
            <c:ext xmlns:c16="http://schemas.microsoft.com/office/drawing/2014/chart" uri="{C3380CC4-5D6E-409C-BE32-E72D297353CC}">
              <c16:uniqueId val="{00000000-B723-4B99-9D61-1E08DECB8354}"/>
            </c:ext>
          </c:extLst>
        </c:ser>
        <c:dLbls>
          <c:showLegendKey val="0"/>
          <c:showVal val="0"/>
          <c:showCatName val="0"/>
          <c:showSerName val="0"/>
          <c:showPercent val="0"/>
          <c:showBubbleSize val="0"/>
        </c:dLbls>
        <c:gapWidth val="50"/>
        <c:axId val="79976704"/>
        <c:axId val="79978496"/>
      </c:barChart>
      <c:catAx>
        <c:axId val="799767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978496"/>
        <c:crosses val="autoZero"/>
        <c:auto val="1"/>
        <c:lblAlgn val="ctr"/>
        <c:lblOffset val="100"/>
        <c:noMultiLvlLbl val="0"/>
      </c:catAx>
      <c:valAx>
        <c:axId val="79978496"/>
        <c:scaling>
          <c:orientation val="minMax"/>
        </c:scaling>
        <c:delete val="0"/>
        <c:axPos val="r"/>
        <c:majorGridlines/>
        <c:numFmt formatCode="0%" sourceLinked="1"/>
        <c:majorTickMark val="out"/>
        <c:minorTickMark val="none"/>
        <c:tickLblPos val="nextTo"/>
        <c:crossAx val="799767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VegBareGraphs!$CG$51</c:f>
          <c:strCache>
            <c:ptCount val="1"/>
            <c:pt idx="0">
              <c:v>Scotland
Non-native coniferous woodland
Vegetation Bare Proportion of area</c:v>
            </c:pt>
          </c:strCache>
        </c:strRef>
      </c:tx>
      <c:overlay val="1"/>
    </c:title>
    <c:autoTitleDeleted val="0"/>
    <c:plotArea>
      <c:layout/>
      <c:barChart>
        <c:barDir val="col"/>
        <c:grouping val="clustered"/>
        <c:varyColors val="0"/>
        <c:ser>
          <c:idx val="0"/>
          <c:order val="0"/>
          <c:tx>
            <c:strRef>
              <c:f>VegBareResults!$Y$63</c:f>
              <c:strCache>
                <c:ptCount val="1"/>
                <c:pt idx="0">
                  <c:v>Non-native coniferous woodland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VegBareResults!$Z$63:$AJ$63</c:f>
              <c:numCache>
                <c:formatCode>0%</c:formatCode>
                <c:ptCount val="11"/>
                <c:pt idx="0">
                  <c:v>0.85971895987168789</c:v>
                </c:pt>
                <c:pt idx="1">
                  <c:v>0.12035355651673643</c:v>
                </c:pt>
                <c:pt idx="2">
                  <c:v>1.1634378346188206E-2</c:v>
                </c:pt>
                <c:pt idx="3">
                  <c:v>2.6686317686678996E-3</c:v>
                </c:pt>
                <c:pt idx="4">
                  <c:v>2.2224456716400699E-3</c:v>
                </c:pt>
                <c:pt idx="5">
                  <c:v>1.4913048181903776E-3</c:v>
                </c:pt>
                <c:pt idx="6">
                  <c:v>6.4984149257308449E-4</c:v>
                </c:pt>
                <c:pt idx="7">
                  <c:v>4.5107437777760514E-4</c:v>
                </c:pt>
                <c:pt idx="8">
                  <c:v>2.9433441683678605E-4</c:v>
                </c:pt>
                <c:pt idx="9">
                  <c:v>1.5027207189745648E-4</c:v>
                </c:pt>
                <c:pt idx="10">
                  <c:v>3.6520064780455879E-4</c:v>
                </c:pt>
              </c:numCache>
            </c:numRef>
          </c:val>
          <c:extLst>
            <c:ext xmlns:c16="http://schemas.microsoft.com/office/drawing/2014/chart" uri="{C3380CC4-5D6E-409C-BE32-E72D297353CC}">
              <c16:uniqueId val="{00000000-32F6-4309-90BA-B4A62D0A2427}"/>
            </c:ext>
          </c:extLst>
        </c:ser>
        <c:dLbls>
          <c:showLegendKey val="0"/>
          <c:showVal val="0"/>
          <c:showCatName val="0"/>
          <c:showSerName val="0"/>
          <c:showPercent val="0"/>
          <c:showBubbleSize val="0"/>
        </c:dLbls>
        <c:gapWidth val="50"/>
        <c:axId val="79986048"/>
        <c:axId val="79991936"/>
      </c:barChart>
      <c:catAx>
        <c:axId val="7998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79991936"/>
        <c:crosses val="autoZero"/>
        <c:auto val="1"/>
        <c:lblAlgn val="ctr"/>
        <c:lblOffset val="100"/>
        <c:noMultiLvlLbl val="0"/>
      </c:catAx>
      <c:valAx>
        <c:axId val="79991936"/>
        <c:scaling>
          <c:orientation val="minMax"/>
        </c:scaling>
        <c:delete val="0"/>
        <c:axPos val="r"/>
        <c:majorGridlines/>
        <c:numFmt formatCode="0%" sourceLinked="1"/>
        <c:majorTickMark val="out"/>
        <c:minorTickMark val="none"/>
        <c:tickLblPos val="nextTo"/>
        <c:crossAx val="7998604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VegBareGraphs!$CO$51</c:f>
          <c:strCache>
            <c:ptCount val="1"/>
            <c:pt idx="0">
              <c:v>Scotland
Transition or felled
Vegetation Bare Proportion of area</c:v>
            </c:pt>
          </c:strCache>
        </c:strRef>
      </c:tx>
      <c:overlay val="1"/>
    </c:title>
    <c:autoTitleDeleted val="0"/>
    <c:plotArea>
      <c:layout/>
      <c:barChart>
        <c:barDir val="col"/>
        <c:grouping val="clustered"/>
        <c:varyColors val="0"/>
        <c:ser>
          <c:idx val="0"/>
          <c:order val="0"/>
          <c:tx>
            <c:strRef>
              <c:f>VegBareResults!$Y$64</c:f>
              <c:strCache>
                <c:ptCount val="1"/>
                <c:pt idx="0">
                  <c:v>Transition or felled</c:v>
                </c:pt>
              </c:strCache>
            </c:strRef>
          </c:tx>
          <c:spPr>
            <a:solidFill>
              <a:srgbClr val="1B4E83"/>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VegBareResults!$Z$64:$AJ$64</c:f>
              <c:numCache>
                <c:formatCode>0%</c:formatCode>
                <c:ptCount val="11"/>
                <c:pt idx="0">
                  <c:v>0.837238908836204</c:v>
                </c:pt>
                <c:pt idx="1">
                  <c:v>0.12018267810979896</c:v>
                </c:pt>
                <c:pt idx="2">
                  <c:v>2.3477277410942417E-2</c:v>
                </c:pt>
                <c:pt idx="3">
                  <c:v>8.7880252858867514E-3</c:v>
                </c:pt>
                <c:pt idx="4">
                  <c:v>3.1643729193767344E-3</c:v>
                </c:pt>
                <c:pt idx="5">
                  <c:v>3.9359296249897912E-3</c:v>
                </c:pt>
                <c:pt idx="6">
                  <c:v>0</c:v>
                </c:pt>
                <c:pt idx="7">
                  <c:v>0</c:v>
                </c:pt>
                <c:pt idx="8">
                  <c:v>9.7225275128172908E-5</c:v>
                </c:pt>
                <c:pt idx="9">
                  <c:v>3.1155825376727436E-3</c:v>
                </c:pt>
                <c:pt idx="10">
                  <c:v>0</c:v>
                </c:pt>
              </c:numCache>
            </c:numRef>
          </c:val>
          <c:extLst>
            <c:ext xmlns:c16="http://schemas.microsoft.com/office/drawing/2014/chart" uri="{C3380CC4-5D6E-409C-BE32-E72D297353CC}">
              <c16:uniqueId val="{00000000-BE09-4DCA-A04D-0DDE279BB08D}"/>
            </c:ext>
          </c:extLst>
        </c:ser>
        <c:dLbls>
          <c:showLegendKey val="0"/>
          <c:showVal val="0"/>
          <c:showCatName val="0"/>
          <c:showSerName val="0"/>
          <c:showPercent val="0"/>
          <c:showBubbleSize val="0"/>
        </c:dLbls>
        <c:gapWidth val="50"/>
        <c:axId val="80016128"/>
        <c:axId val="80017664"/>
      </c:barChart>
      <c:catAx>
        <c:axId val="800161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017664"/>
        <c:crosses val="autoZero"/>
        <c:auto val="1"/>
        <c:lblAlgn val="ctr"/>
        <c:lblOffset val="100"/>
        <c:noMultiLvlLbl val="0"/>
      </c:catAx>
      <c:valAx>
        <c:axId val="80017664"/>
        <c:scaling>
          <c:orientation val="minMax"/>
        </c:scaling>
        <c:delete val="0"/>
        <c:axPos val="r"/>
        <c:majorGridlines/>
        <c:numFmt formatCode="0%" sourceLinked="1"/>
        <c:majorTickMark val="out"/>
        <c:minorTickMark val="none"/>
        <c:tickLblPos val="nextTo"/>
        <c:crossAx val="800161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VegBareGraphs!$G$78</c:f>
          <c:strCache>
            <c:ptCount val="1"/>
            <c:pt idx="0">
              <c:v>Wales
Lowland beech/yew woodland
Vegetation Bare Proportion of area</c:v>
            </c:pt>
          </c:strCache>
        </c:strRef>
      </c:tx>
      <c:overlay val="1"/>
    </c:title>
    <c:autoTitleDeleted val="0"/>
    <c:plotArea>
      <c:layout/>
      <c:barChart>
        <c:barDir val="col"/>
        <c:grouping val="clustered"/>
        <c:varyColors val="0"/>
        <c:ser>
          <c:idx val="0"/>
          <c:order val="0"/>
          <c:tx>
            <c:strRef>
              <c:f>VegBareResults!$Y$76</c:f>
              <c:strCache>
                <c:ptCount val="1"/>
                <c:pt idx="0">
                  <c:v>Lowland beech/yew woodland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VegBareResults!$Z$76:$AJ$76</c:f>
              <c:numCache>
                <c:formatCode>0%</c:formatCode>
                <c:ptCount val="11"/>
                <c:pt idx="0">
                  <c:v>0.69254625082405974</c:v>
                </c:pt>
                <c:pt idx="1">
                  <c:v>0.24844209872229076</c:v>
                </c:pt>
                <c:pt idx="2">
                  <c:v>1.3678860903482304E-2</c:v>
                </c:pt>
                <c:pt idx="3">
                  <c:v>3.4903163879285166E-2</c:v>
                </c:pt>
                <c:pt idx="4">
                  <c:v>7.6909906675202075E-3</c:v>
                </c:pt>
                <c:pt idx="5">
                  <c:v>2.7386350033617749E-3</c:v>
                </c:pt>
                <c:pt idx="6">
                  <c:v>0</c:v>
                </c:pt>
                <c:pt idx="7">
                  <c:v>0</c:v>
                </c:pt>
                <c:pt idx="8">
                  <c:v>0</c:v>
                </c:pt>
                <c:pt idx="9">
                  <c:v>0</c:v>
                </c:pt>
                <c:pt idx="10">
                  <c:v>0</c:v>
                </c:pt>
              </c:numCache>
            </c:numRef>
          </c:val>
          <c:extLst>
            <c:ext xmlns:c16="http://schemas.microsoft.com/office/drawing/2014/chart" uri="{C3380CC4-5D6E-409C-BE32-E72D297353CC}">
              <c16:uniqueId val="{00000000-CBF4-454C-83E3-A51608191CD7}"/>
            </c:ext>
          </c:extLst>
        </c:ser>
        <c:dLbls>
          <c:showLegendKey val="0"/>
          <c:showVal val="0"/>
          <c:showCatName val="0"/>
          <c:showSerName val="0"/>
          <c:showPercent val="0"/>
          <c:showBubbleSize val="0"/>
        </c:dLbls>
        <c:gapWidth val="50"/>
        <c:axId val="80484608"/>
        <c:axId val="80502784"/>
      </c:barChart>
      <c:catAx>
        <c:axId val="804846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502784"/>
        <c:crosses val="autoZero"/>
        <c:auto val="1"/>
        <c:lblAlgn val="ctr"/>
        <c:lblOffset val="100"/>
        <c:noMultiLvlLbl val="0"/>
      </c:catAx>
      <c:valAx>
        <c:axId val="80502784"/>
        <c:scaling>
          <c:orientation val="minMax"/>
        </c:scaling>
        <c:delete val="0"/>
        <c:axPos val="r"/>
        <c:majorGridlines/>
        <c:numFmt formatCode="0%" sourceLinked="1"/>
        <c:majorTickMark val="out"/>
        <c:minorTickMark val="none"/>
        <c:tickLblPos val="nextTo"/>
        <c:crossAx val="804846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VegBareGraphs!$O$78</c:f>
          <c:strCache>
            <c:ptCount val="1"/>
            <c:pt idx="0">
              <c:v>Wales
Lowland Mixed Deciduous Woodland
Vegetation Bare Proportion of area</c:v>
            </c:pt>
          </c:strCache>
        </c:strRef>
      </c:tx>
      <c:overlay val="1"/>
    </c:title>
    <c:autoTitleDeleted val="0"/>
    <c:plotArea>
      <c:layout/>
      <c:barChart>
        <c:barDir val="col"/>
        <c:grouping val="clustered"/>
        <c:varyColors val="0"/>
        <c:ser>
          <c:idx val="0"/>
          <c:order val="0"/>
          <c:tx>
            <c:strRef>
              <c:f>VegBareResults!$Y$77</c:f>
              <c:strCache>
                <c:ptCount val="1"/>
                <c:pt idx="0">
                  <c:v>Lowland Mixed Deciduous Woodland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VegBareResults!$Z$77:$AJ$77</c:f>
              <c:numCache>
                <c:formatCode>0%</c:formatCode>
                <c:ptCount val="11"/>
                <c:pt idx="0">
                  <c:v>0.64046981204776565</c:v>
                </c:pt>
                <c:pt idx="1">
                  <c:v>0.25998582381280821</c:v>
                </c:pt>
                <c:pt idx="2">
                  <c:v>5.1308577907646001E-2</c:v>
                </c:pt>
                <c:pt idx="3">
                  <c:v>2.7107649276344681E-2</c:v>
                </c:pt>
                <c:pt idx="4">
                  <c:v>1.0449930935754042E-2</c:v>
                </c:pt>
                <c:pt idx="5">
                  <c:v>4.9317461029280401E-3</c:v>
                </c:pt>
                <c:pt idx="6">
                  <c:v>2.7729612201970242E-3</c:v>
                </c:pt>
                <c:pt idx="7">
                  <c:v>2.43898870793264E-3</c:v>
                </c:pt>
                <c:pt idx="8">
                  <c:v>0</c:v>
                </c:pt>
                <c:pt idx="9">
                  <c:v>0</c:v>
                </c:pt>
                <c:pt idx="10">
                  <c:v>5.3450998862347894E-4</c:v>
                </c:pt>
              </c:numCache>
            </c:numRef>
          </c:val>
          <c:extLst>
            <c:ext xmlns:c16="http://schemas.microsoft.com/office/drawing/2014/chart" uri="{C3380CC4-5D6E-409C-BE32-E72D297353CC}">
              <c16:uniqueId val="{00000000-5E5A-4D52-BC59-059B6FDD804A}"/>
            </c:ext>
          </c:extLst>
        </c:ser>
        <c:dLbls>
          <c:showLegendKey val="0"/>
          <c:showVal val="0"/>
          <c:showCatName val="0"/>
          <c:showSerName val="0"/>
          <c:showPercent val="0"/>
          <c:showBubbleSize val="0"/>
        </c:dLbls>
        <c:gapWidth val="50"/>
        <c:axId val="80510336"/>
        <c:axId val="80524416"/>
      </c:barChart>
      <c:catAx>
        <c:axId val="805103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524416"/>
        <c:crosses val="autoZero"/>
        <c:auto val="1"/>
        <c:lblAlgn val="ctr"/>
        <c:lblOffset val="100"/>
        <c:noMultiLvlLbl val="0"/>
      </c:catAx>
      <c:valAx>
        <c:axId val="80524416"/>
        <c:scaling>
          <c:orientation val="minMax"/>
        </c:scaling>
        <c:delete val="0"/>
        <c:axPos val="r"/>
        <c:majorGridlines/>
        <c:numFmt formatCode="0%" sourceLinked="1"/>
        <c:majorTickMark val="out"/>
        <c:minorTickMark val="none"/>
        <c:tickLblPos val="nextTo"/>
        <c:crossAx val="8051033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VegBareGraphs!$V$78</c:f>
          <c:strCache>
            <c:ptCount val="1"/>
            <c:pt idx="0">
              <c:v>Wales
Native pine woodlands
Vegetation Bare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VegBareResults!$Y$78</c:f>
              <c:strCache>
                <c:ptCount val="1"/>
                <c:pt idx="0">
                  <c:v>Native pine woodlands</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VegBareResults!$Z$78:$AJ$78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210-43B2-A77D-B33F33996D17}"/>
            </c:ext>
          </c:extLst>
        </c:ser>
        <c:dLbls>
          <c:showLegendKey val="0"/>
          <c:showVal val="0"/>
          <c:showCatName val="0"/>
          <c:showSerName val="0"/>
          <c:showPercent val="0"/>
          <c:showBubbleSize val="0"/>
        </c:dLbls>
        <c:gapWidth val="50"/>
        <c:axId val="80536320"/>
        <c:axId val="80537856"/>
      </c:barChart>
      <c:catAx>
        <c:axId val="805363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537856"/>
        <c:crosses val="autoZero"/>
        <c:auto val="1"/>
        <c:lblAlgn val="ctr"/>
        <c:lblOffset val="100"/>
        <c:noMultiLvlLbl val="0"/>
      </c:catAx>
      <c:valAx>
        <c:axId val="80537856"/>
        <c:scaling>
          <c:orientation val="minMax"/>
        </c:scaling>
        <c:delete val="0"/>
        <c:axPos val="r"/>
        <c:majorGridlines/>
        <c:numFmt formatCode="0%" sourceLinked="1"/>
        <c:majorTickMark val="out"/>
        <c:minorTickMark val="none"/>
        <c:tickLblPos val="nextTo"/>
        <c:crossAx val="805363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VegBareGraphs!$AE$3</c:f>
          <c:strCache>
            <c:ptCount val="1"/>
            <c:pt idx="0">
              <c:v>GB
Non-HAP native pinewood
Vegetation Bare Proportion of area</c:v>
            </c:pt>
          </c:strCache>
        </c:strRef>
      </c:tx>
      <c:overlay val="1"/>
    </c:title>
    <c:autoTitleDeleted val="0"/>
    <c:plotArea>
      <c:layout/>
      <c:barChart>
        <c:barDir val="col"/>
        <c:grouping val="clustered"/>
        <c:varyColors val="0"/>
        <c:ser>
          <c:idx val="0"/>
          <c:order val="0"/>
          <c:tx>
            <c:strRef>
              <c:f>VegBareResults!$Y$10</c:f>
              <c:strCache>
                <c:ptCount val="1"/>
                <c:pt idx="0">
                  <c:v>Non-HAP native pinewood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VegBareResults!$Z$10:$AJ$10</c:f>
              <c:numCache>
                <c:formatCode>0%</c:formatCode>
                <c:ptCount val="11"/>
                <c:pt idx="0">
                  <c:v>0.97632193573074566</c:v>
                </c:pt>
                <c:pt idx="1">
                  <c:v>1.0718670087980844E-2</c:v>
                </c:pt>
                <c:pt idx="2">
                  <c:v>6.1262287829406299E-3</c:v>
                </c:pt>
                <c:pt idx="3">
                  <c:v>4.7442593240031063E-3</c:v>
                </c:pt>
                <c:pt idx="4">
                  <c:v>0</c:v>
                </c:pt>
                <c:pt idx="5">
                  <c:v>2.0889060743296867E-3</c:v>
                </c:pt>
                <c:pt idx="6">
                  <c:v>0</c:v>
                </c:pt>
                <c:pt idx="7">
                  <c:v>0</c:v>
                </c:pt>
                <c:pt idx="8">
                  <c:v>0</c:v>
                </c:pt>
                <c:pt idx="9">
                  <c:v>0</c:v>
                </c:pt>
                <c:pt idx="10">
                  <c:v>0</c:v>
                </c:pt>
              </c:numCache>
            </c:numRef>
          </c:val>
          <c:extLst>
            <c:ext xmlns:c16="http://schemas.microsoft.com/office/drawing/2014/chart" uri="{C3380CC4-5D6E-409C-BE32-E72D297353CC}">
              <c16:uniqueId val="{00000000-E48B-496B-8F3E-8669A14438CF}"/>
            </c:ext>
          </c:extLst>
        </c:ser>
        <c:dLbls>
          <c:showLegendKey val="0"/>
          <c:showVal val="0"/>
          <c:showCatName val="0"/>
          <c:showSerName val="0"/>
          <c:showPercent val="0"/>
          <c:showBubbleSize val="0"/>
        </c:dLbls>
        <c:gapWidth val="50"/>
        <c:axId val="185514624"/>
        <c:axId val="190505344"/>
      </c:barChart>
      <c:catAx>
        <c:axId val="18551462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90505344"/>
        <c:crosses val="autoZero"/>
        <c:auto val="1"/>
        <c:lblAlgn val="ctr"/>
        <c:lblOffset val="100"/>
        <c:noMultiLvlLbl val="0"/>
      </c:catAx>
      <c:valAx>
        <c:axId val="190505344"/>
        <c:scaling>
          <c:orientation val="minMax"/>
        </c:scaling>
        <c:delete val="0"/>
        <c:axPos val="r"/>
        <c:majorGridlines/>
        <c:numFmt formatCode="0%" sourceLinked="1"/>
        <c:majorTickMark val="out"/>
        <c:minorTickMark val="none"/>
        <c:tickLblPos val="nextTo"/>
        <c:crossAx val="18551462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VegBareGraphs!$AE$78</c:f>
          <c:strCache>
            <c:ptCount val="1"/>
            <c:pt idx="0">
              <c:v>Wales
Non-HAP native pinewood
Vegetation Bare Proportion of area</c:v>
            </c:pt>
          </c:strCache>
        </c:strRef>
      </c:tx>
      <c:overlay val="1"/>
    </c:title>
    <c:autoTitleDeleted val="0"/>
    <c:plotArea>
      <c:layout/>
      <c:barChart>
        <c:barDir val="col"/>
        <c:grouping val="clustered"/>
        <c:varyColors val="0"/>
        <c:ser>
          <c:idx val="0"/>
          <c:order val="0"/>
          <c:tx>
            <c:strRef>
              <c:f>VegBareResults!$Y$79</c:f>
              <c:strCache>
                <c:ptCount val="1"/>
                <c:pt idx="0">
                  <c:v>Non-HAP native pinewood</c:v>
                </c:pt>
              </c:strCache>
            </c:strRef>
          </c:tx>
          <c:spPr>
            <a:solidFill>
              <a:schemeClr val="accent3">
                <a:lumMod val="75000"/>
              </a:schemeClr>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VegBareResults!$Z$79:$AJ$79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F27-4261-8090-A7B486969D49}"/>
            </c:ext>
          </c:extLst>
        </c:ser>
        <c:dLbls>
          <c:showLegendKey val="0"/>
          <c:showVal val="0"/>
          <c:showCatName val="0"/>
          <c:showSerName val="0"/>
          <c:showPercent val="0"/>
          <c:showBubbleSize val="0"/>
        </c:dLbls>
        <c:gapWidth val="50"/>
        <c:axId val="80910208"/>
        <c:axId val="80911744"/>
      </c:barChart>
      <c:catAx>
        <c:axId val="809102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911744"/>
        <c:crosses val="autoZero"/>
        <c:auto val="1"/>
        <c:lblAlgn val="ctr"/>
        <c:lblOffset val="100"/>
        <c:noMultiLvlLbl val="0"/>
      </c:catAx>
      <c:valAx>
        <c:axId val="80911744"/>
        <c:scaling>
          <c:orientation val="minMax"/>
        </c:scaling>
        <c:delete val="0"/>
        <c:axPos val="r"/>
        <c:majorGridlines/>
        <c:numFmt formatCode="0%" sourceLinked="1"/>
        <c:majorTickMark val="out"/>
        <c:minorTickMark val="none"/>
        <c:tickLblPos val="nextTo"/>
        <c:crossAx val="809102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VegBareGraphs!$AL$78</c:f>
          <c:strCache>
            <c:ptCount val="1"/>
            <c:pt idx="0">
              <c:v>Wales
Upland birchwoods (Scot); birch dominated upland oakwoods (Eng, Wal)
Vegetation Bare Proportion of area</c:v>
            </c:pt>
          </c:strCache>
        </c:strRef>
      </c:tx>
      <c:overlay val="1"/>
    </c:title>
    <c:autoTitleDeleted val="0"/>
    <c:plotArea>
      <c:layout/>
      <c:barChart>
        <c:barDir val="col"/>
        <c:grouping val="clustered"/>
        <c:varyColors val="0"/>
        <c:ser>
          <c:idx val="0"/>
          <c:order val="0"/>
          <c:tx>
            <c:strRef>
              <c:f>VegBareResults!$Y$80</c:f>
              <c:strCache>
                <c:ptCount val="1"/>
                <c:pt idx="0">
                  <c:v>Upland birchwoods (Scot); birch dominated upland oakwoods (Eng, Wal)</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VegBareResults!$Z$80:$AJ$80</c:f>
              <c:numCache>
                <c:formatCode>0%</c:formatCode>
                <c:ptCount val="11"/>
                <c:pt idx="0">
                  <c:v>0.88963011414928894</c:v>
                </c:pt>
                <c:pt idx="1">
                  <c:v>8.7705837529117772E-2</c:v>
                </c:pt>
                <c:pt idx="2">
                  <c:v>0</c:v>
                </c:pt>
                <c:pt idx="3">
                  <c:v>1.3941527415860253E-2</c:v>
                </c:pt>
                <c:pt idx="4">
                  <c:v>8.7225209057327779E-3</c:v>
                </c:pt>
                <c:pt idx="5">
                  <c:v>0</c:v>
                </c:pt>
                <c:pt idx="6">
                  <c:v>0</c:v>
                </c:pt>
                <c:pt idx="7">
                  <c:v>0</c:v>
                </c:pt>
                <c:pt idx="8">
                  <c:v>0</c:v>
                </c:pt>
                <c:pt idx="9">
                  <c:v>0</c:v>
                </c:pt>
                <c:pt idx="10">
                  <c:v>0</c:v>
                </c:pt>
              </c:numCache>
            </c:numRef>
          </c:val>
          <c:extLst>
            <c:ext xmlns:c16="http://schemas.microsoft.com/office/drawing/2014/chart" uri="{C3380CC4-5D6E-409C-BE32-E72D297353CC}">
              <c16:uniqueId val="{00000000-BCBE-42C2-8E3E-4BCF488C5454}"/>
            </c:ext>
          </c:extLst>
        </c:ser>
        <c:dLbls>
          <c:showLegendKey val="0"/>
          <c:showVal val="0"/>
          <c:showCatName val="0"/>
          <c:showSerName val="0"/>
          <c:showPercent val="0"/>
          <c:showBubbleSize val="0"/>
        </c:dLbls>
        <c:gapWidth val="50"/>
        <c:axId val="80919552"/>
        <c:axId val="80921344"/>
      </c:barChart>
      <c:catAx>
        <c:axId val="809195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921344"/>
        <c:crosses val="autoZero"/>
        <c:auto val="1"/>
        <c:lblAlgn val="ctr"/>
        <c:lblOffset val="100"/>
        <c:noMultiLvlLbl val="0"/>
      </c:catAx>
      <c:valAx>
        <c:axId val="80921344"/>
        <c:scaling>
          <c:orientation val="minMax"/>
        </c:scaling>
        <c:delete val="0"/>
        <c:axPos val="r"/>
        <c:majorGridlines/>
        <c:numFmt formatCode="0%" sourceLinked="1"/>
        <c:majorTickMark val="out"/>
        <c:minorTickMark val="none"/>
        <c:tickLblPos val="nextTo"/>
        <c:crossAx val="809195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VegBareGraphs!$AS$78</c:f>
          <c:strCache>
            <c:ptCount val="1"/>
            <c:pt idx="0">
              <c:v>Wales
Upland mixed ashwoods
Vegetation Bare Proportion of area</c:v>
            </c:pt>
          </c:strCache>
        </c:strRef>
      </c:tx>
      <c:overlay val="1"/>
    </c:title>
    <c:autoTitleDeleted val="0"/>
    <c:plotArea>
      <c:layout/>
      <c:barChart>
        <c:barDir val="col"/>
        <c:grouping val="clustered"/>
        <c:varyColors val="0"/>
        <c:ser>
          <c:idx val="0"/>
          <c:order val="0"/>
          <c:tx>
            <c:strRef>
              <c:f>VegBareResults!$Y$81</c:f>
              <c:strCache>
                <c:ptCount val="1"/>
                <c:pt idx="0">
                  <c:v>Upland mixed ashwoods</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VegBareResults!$Z$81:$AJ$81</c:f>
              <c:numCache>
                <c:formatCode>0%</c:formatCode>
                <c:ptCount val="11"/>
                <c:pt idx="0">
                  <c:v>0.60998845035969518</c:v>
                </c:pt>
                <c:pt idx="1">
                  <c:v>0.24444909655241179</c:v>
                </c:pt>
                <c:pt idx="2">
                  <c:v>5.6382304274250582E-2</c:v>
                </c:pt>
                <c:pt idx="3">
                  <c:v>0</c:v>
                </c:pt>
                <c:pt idx="4">
                  <c:v>5.2932854816216089E-2</c:v>
                </c:pt>
                <c:pt idx="5">
                  <c:v>1.2241863160298325E-2</c:v>
                </c:pt>
                <c:pt idx="6">
                  <c:v>2.4005430837128073E-2</c:v>
                </c:pt>
                <c:pt idx="7">
                  <c:v>0</c:v>
                </c:pt>
                <c:pt idx="8">
                  <c:v>0</c:v>
                </c:pt>
                <c:pt idx="9">
                  <c:v>0</c:v>
                </c:pt>
                <c:pt idx="10">
                  <c:v>0</c:v>
                </c:pt>
              </c:numCache>
            </c:numRef>
          </c:val>
          <c:extLst>
            <c:ext xmlns:c16="http://schemas.microsoft.com/office/drawing/2014/chart" uri="{C3380CC4-5D6E-409C-BE32-E72D297353CC}">
              <c16:uniqueId val="{00000000-7708-4D42-A141-FB4B5C145B2B}"/>
            </c:ext>
          </c:extLst>
        </c:ser>
        <c:dLbls>
          <c:showLegendKey val="0"/>
          <c:showVal val="0"/>
          <c:showCatName val="0"/>
          <c:showSerName val="0"/>
          <c:showPercent val="0"/>
          <c:showBubbleSize val="0"/>
        </c:dLbls>
        <c:gapWidth val="50"/>
        <c:axId val="80933248"/>
        <c:axId val="80934784"/>
      </c:barChart>
      <c:catAx>
        <c:axId val="809332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0934784"/>
        <c:crosses val="autoZero"/>
        <c:auto val="1"/>
        <c:lblAlgn val="ctr"/>
        <c:lblOffset val="100"/>
        <c:noMultiLvlLbl val="0"/>
      </c:catAx>
      <c:valAx>
        <c:axId val="80934784"/>
        <c:scaling>
          <c:orientation val="minMax"/>
        </c:scaling>
        <c:delete val="0"/>
        <c:axPos val="r"/>
        <c:majorGridlines/>
        <c:numFmt formatCode="0%" sourceLinked="1"/>
        <c:majorTickMark val="out"/>
        <c:minorTickMark val="none"/>
        <c:tickLblPos val="nextTo"/>
        <c:crossAx val="8093324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VegBareGraphs!$BA$78</c:f>
          <c:strCache>
            <c:ptCount val="1"/>
            <c:pt idx="0">
              <c:v>Wales
Upland oakwood
Vegetation Bare Proportion of area</c:v>
            </c:pt>
          </c:strCache>
        </c:strRef>
      </c:tx>
      <c:overlay val="1"/>
    </c:title>
    <c:autoTitleDeleted val="0"/>
    <c:plotArea>
      <c:layout/>
      <c:barChart>
        <c:barDir val="col"/>
        <c:grouping val="clustered"/>
        <c:varyColors val="0"/>
        <c:ser>
          <c:idx val="0"/>
          <c:order val="0"/>
          <c:tx>
            <c:strRef>
              <c:f>VegBareResults!$Y$82</c:f>
              <c:strCache>
                <c:ptCount val="1"/>
                <c:pt idx="0">
                  <c:v>Upland oakwood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VegBareResults!$Z$82:$AJ$82</c:f>
              <c:numCache>
                <c:formatCode>0%</c:formatCode>
                <c:ptCount val="11"/>
                <c:pt idx="0">
                  <c:v>0.64888160480107426</c:v>
                </c:pt>
                <c:pt idx="1">
                  <c:v>0.25812414717977322</c:v>
                </c:pt>
                <c:pt idx="2">
                  <c:v>4.4912100369869618E-2</c:v>
                </c:pt>
                <c:pt idx="3">
                  <c:v>1.544395007402388E-2</c:v>
                </c:pt>
                <c:pt idx="4">
                  <c:v>1.3896144530010569E-2</c:v>
                </c:pt>
                <c:pt idx="5">
                  <c:v>1.3802499460046001E-2</c:v>
                </c:pt>
                <c:pt idx="6">
                  <c:v>4.1927050572426999E-3</c:v>
                </c:pt>
                <c:pt idx="7">
                  <c:v>0</c:v>
                </c:pt>
                <c:pt idx="8">
                  <c:v>7.4684852795960956E-4</c:v>
                </c:pt>
                <c:pt idx="9">
                  <c:v>0</c:v>
                </c:pt>
                <c:pt idx="10">
                  <c:v>0</c:v>
                </c:pt>
              </c:numCache>
            </c:numRef>
          </c:val>
          <c:extLst>
            <c:ext xmlns:c16="http://schemas.microsoft.com/office/drawing/2014/chart" uri="{C3380CC4-5D6E-409C-BE32-E72D297353CC}">
              <c16:uniqueId val="{00000000-A6DD-46D6-A13B-A8F0978C1583}"/>
            </c:ext>
          </c:extLst>
        </c:ser>
        <c:dLbls>
          <c:showLegendKey val="0"/>
          <c:showVal val="0"/>
          <c:showCatName val="0"/>
          <c:showSerName val="0"/>
          <c:showPercent val="0"/>
          <c:showBubbleSize val="0"/>
        </c:dLbls>
        <c:gapWidth val="50"/>
        <c:axId val="81331712"/>
        <c:axId val="81333248"/>
      </c:barChart>
      <c:catAx>
        <c:axId val="813317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1333248"/>
        <c:crosses val="autoZero"/>
        <c:auto val="1"/>
        <c:lblAlgn val="ctr"/>
        <c:lblOffset val="100"/>
        <c:noMultiLvlLbl val="0"/>
      </c:catAx>
      <c:valAx>
        <c:axId val="81333248"/>
        <c:scaling>
          <c:orientation val="minMax"/>
        </c:scaling>
        <c:delete val="0"/>
        <c:axPos val="r"/>
        <c:majorGridlines/>
        <c:numFmt formatCode="0%" sourceLinked="1"/>
        <c:majorTickMark val="out"/>
        <c:minorTickMark val="none"/>
        <c:tickLblPos val="nextTo"/>
        <c:crossAx val="813317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VegBareGraphs!$BJ$78</c:f>
          <c:strCache>
            <c:ptCount val="1"/>
            <c:pt idx="0">
              <c:v>Wales
Wet woodland
Vegetation Bare Proportion of area</c:v>
            </c:pt>
          </c:strCache>
        </c:strRef>
      </c:tx>
      <c:overlay val="1"/>
    </c:title>
    <c:autoTitleDeleted val="0"/>
    <c:plotArea>
      <c:layout/>
      <c:barChart>
        <c:barDir val="col"/>
        <c:grouping val="clustered"/>
        <c:varyColors val="0"/>
        <c:ser>
          <c:idx val="0"/>
          <c:order val="0"/>
          <c:tx>
            <c:strRef>
              <c:f>VegBareResults!$Y$83</c:f>
              <c:strCache>
                <c:ptCount val="1"/>
                <c:pt idx="0">
                  <c:v>Wet woodland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VegBareResults!$Z$83:$AJ$83</c:f>
              <c:numCache>
                <c:formatCode>0%</c:formatCode>
                <c:ptCount val="11"/>
                <c:pt idx="0">
                  <c:v>0.61958178303628686</c:v>
                </c:pt>
                <c:pt idx="1">
                  <c:v>0.34308454017943746</c:v>
                </c:pt>
                <c:pt idx="2">
                  <c:v>2.0236429105830924E-2</c:v>
                </c:pt>
                <c:pt idx="3">
                  <c:v>7.3336848333913698E-3</c:v>
                </c:pt>
                <c:pt idx="4">
                  <c:v>7.4214332992793564E-3</c:v>
                </c:pt>
                <c:pt idx="5">
                  <c:v>0</c:v>
                </c:pt>
                <c:pt idx="6">
                  <c:v>0</c:v>
                </c:pt>
                <c:pt idx="7">
                  <c:v>1.1377610849071279E-3</c:v>
                </c:pt>
                <c:pt idx="8">
                  <c:v>1.2043684608671649E-3</c:v>
                </c:pt>
                <c:pt idx="9">
                  <c:v>0</c:v>
                </c:pt>
                <c:pt idx="10">
                  <c:v>0</c:v>
                </c:pt>
              </c:numCache>
            </c:numRef>
          </c:val>
          <c:extLst>
            <c:ext xmlns:c16="http://schemas.microsoft.com/office/drawing/2014/chart" uri="{C3380CC4-5D6E-409C-BE32-E72D297353CC}">
              <c16:uniqueId val="{00000000-422F-4A81-9A5C-509495D0AD7D}"/>
            </c:ext>
          </c:extLst>
        </c:ser>
        <c:dLbls>
          <c:showLegendKey val="0"/>
          <c:showVal val="0"/>
          <c:showCatName val="0"/>
          <c:showSerName val="0"/>
          <c:showPercent val="0"/>
          <c:showBubbleSize val="0"/>
        </c:dLbls>
        <c:gapWidth val="50"/>
        <c:axId val="81369728"/>
        <c:axId val="81379712"/>
      </c:barChart>
      <c:catAx>
        <c:axId val="813697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1379712"/>
        <c:crosses val="autoZero"/>
        <c:auto val="1"/>
        <c:lblAlgn val="ctr"/>
        <c:lblOffset val="100"/>
        <c:noMultiLvlLbl val="0"/>
      </c:catAx>
      <c:valAx>
        <c:axId val="81379712"/>
        <c:scaling>
          <c:orientation val="minMax"/>
        </c:scaling>
        <c:delete val="0"/>
        <c:axPos val="r"/>
        <c:majorGridlines/>
        <c:numFmt formatCode="0%" sourceLinked="1"/>
        <c:majorTickMark val="out"/>
        <c:minorTickMark val="none"/>
        <c:tickLblPos val="nextTo"/>
        <c:crossAx val="8136972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VegBareGraphs!$BQ$78</c:f>
          <c:strCache>
            <c:ptCount val="1"/>
            <c:pt idx="0">
              <c:v>Wales
Wood Pasture &amp; Parkland
Vegetation Bare Proportion of area</c:v>
            </c:pt>
          </c:strCache>
        </c:strRef>
      </c:tx>
      <c:overlay val="1"/>
    </c:title>
    <c:autoTitleDeleted val="0"/>
    <c:plotArea>
      <c:layout/>
      <c:barChart>
        <c:barDir val="col"/>
        <c:grouping val="clustered"/>
        <c:varyColors val="0"/>
        <c:ser>
          <c:idx val="0"/>
          <c:order val="0"/>
          <c:tx>
            <c:strRef>
              <c:f>VegBareResults!$Y$84</c:f>
              <c:strCache>
                <c:ptCount val="1"/>
                <c:pt idx="0">
                  <c:v>Wood Pasture &amp; Parkland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VegBareResults!$Z$84:$AJ$84</c:f>
              <c:numCache>
                <c:formatCode>0%</c:formatCode>
                <c:ptCount val="11"/>
                <c:pt idx="0">
                  <c:v>0.7217154180409765</c:v>
                </c:pt>
                <c:pt idx="1">
                  <c:v>0.27828458195902339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F86-4B80-AE79-932BB55C61E5}"/>
            </c:ext>
          </c:extLst>
        </c:ser>
        <c:dLbls>
          <c:showLegendKey val="0"/>
          <c:showVal val="0"/>
          <c:showCatName val="0"/>
          <c:showSerName val="0"/>
          <c:showPercent val="0"/>
          <c:showBubbleSize val="0"/>
        </c:dLbls>
        <c:gapWidth val="50"/>
        <c:axId val="81408000"/>
        <c:axId val="81409536"/>
      </c:barChart>
      <c:catAx>
        <c:axId val="814080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1409536"/>
        <c:crosses val="autoZero"/>
        <c:auto val="1"/>
        <c:lblAlgn val="ctr"/>
        <c:lblOffset val="100"/>
        <c:noMultiLvlLbl val="0"/>
      </c:catAx>
      <c:valAx>
        <c:axId val="81409536"/>
        <c:scaling>
          <c:orientation val="minMax"/>
        </c:scaling>
        <c:delete val="0"/>
        <c:axPos val="r"/>
        <c:majorGridlines/>
        <c:numFmt formatCode="0%" sourceLinked="1"/>
        <c:majorTickMark val="out"/>
        <c:minorTickMark val="none"/>
        <c:tickLblPos val="nextTo"/>
        <c:crossAx val="814080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VegBareGraphs!$BY$78</c:f>
          <c:strCache>
            <c:ptCount val="1"/>
            <c:pt idx="0">
              <c:v>Wales
Broadleaf habitat NOT classified as priority
Vegetation Bare Proportion of area</c:v>
            </c:pt>
          </c:strCache>
        </c:strRef>
      </c:tx>
      <c:overlay val="1"/>
    </c:title>
    <c:autoTitleDeleted val="0"/>
    <c:plotArea>
      <c:layout/>
      <c:barChart>
        <c:barDir val="col"/>
        <c:grouping val="clustered"/>
        <c:varyColors val="0"/>
        <c:ser>
          <c:idx val="0"/>
          <c:order val="0"/>
          <c:tx>
            <c:strRef>
              <c:f>VegBareResults!$Y$85</c:f>
              <c:strCache>
                <c:ptCount val="1"/>
                <c:pt idx="0">
                  <c:v>Broadleaf habitat NOT classified as priority</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VegBareResults!$Z$85:$AJ$85</c:f>
              <c:numCache>
                <c:formatCode>0%</c:formatCode>
                <c:ptCount val="11"/>
                <c:pt idx="0">
                  <c:v>0.70889602072288249</c:v>
                </c:pt>
                <c:pt idx="1">
                  <c:v>0.25928040458749896</c:v>
                </c:pt>
                <c:pt idx="2">
                  <c:v>1.695000101471442E-2</c:v>
                </c:pt>
                <c:pt idx="3">
                  <c:v>1.5749431516134513E-3</c:v>
                </c:pt>
                <c:pt idx="4">
                  <c:v>1.2153359580194537E-2</c:v>
                </c:pt>
                <c:pt idx="5">
                  <c:v>1.1452709430961577E-3</c:v>
                </c:pt>
                <c:pt idx="6">
                  <c:v>0</c:v>
                </c:pt>
                <c:pt idx="7">
                  <c:v>0</c:v>
                </c:pt>
                <c:pt idx="8">
                  <c:v>0</c:v>
                </c:pt>
                <c:pt idx="9">
                  <c:v>0</c:v>
                </c:pt>
                <c:pt idx="10">
                  <c:v>0</c:v>
                </c:pt>
              </c:numCache>
            </c:numRef>
          </c:val>
          <c:extLst>
            <c:ext xmlns:c16="http://schemas.microsoft.com/office/drawing/2014/chart" uri="{C3380CC4-5D6E-409C-BE32-E72D297353CC}">
              <c16:uniqueId val="{00000000-E12E-41E7-8489-3D7979FB6861}"/>
            </c:ext>
          </c:extLst>
        </c:ser>
        <c:dLbls>
          <c:showLegendKey val="0"/>
          <c:showVal val="0"/>
          <c:showCatName val="0"/>
          <c:showSerName val="0"/>
          <c:showPercent val="0"/>
          <c:showBubbleSize val="0"/>
        </c:dLbls>
        <c:gapWidth val="50"/>
        <c:axId val="81429632"/>
        <c:axId val="81431168"/>
      </c:barChart>
      <c:catAx>
        <c:axId val="814296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1431168"/>
        <c:crosses val="autoZero"/>
        <c:auto val="1"/>
        <c:lblAlgn val="ctr"/>
        <c:lblOffset val="100"/>
        <c:noMultiLvlLbl val="0"/>
      </c:catAx>
      <c:valAx>
        <c:axId val="81431168"/>
        <c:scaling>
          <c:orientation val="minMax"/>
        </c:scaling>
        <c:delete val="0"/>
        <c:axPos val="r"/>
        <c:majorGridlines/>
        <c:numFmt formatCode="0%" sourceLinked="1"/>
        <c:majorTickMark val="out"/>
        <c:minorTickMark val="none"/>
        <c:tickLblPos val="nextTo"/>
        <c:crossAx val="814296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VegBareGraphs!$CG$78</c:f>
          <c:strCache>
            <c:ptCount val="1"/>
            <c:pt idx="0">
              <c:v>Wales
Non-native coniferous woodland
Vegetation Bare Proportion of area</c:v>
            </c:pt>
          </c:strCache>
        </c:strRef>
      </c:tx>
      <c:overlay val="1"/>
    </c:title>
    <c:autoTitleDeleted val="0"/>
    <c:plotArea>
      <c:layout/>
      <c:barChart>
        <c:barDir val="col"/>
        <c:grouping val="clustered"/>
        <c:varyColors val="0"/>
        <c:ser>
          <c:idx val="0"/>
          <c:order val="0"/>
          <c:tx>
            <c:strRef>
              <c:f>VegBareResults!$Y$86</c:f>
              <c:strCache>
                <c:ptCount val="1"/>
                <c:pt idx="0">
                  <c:v>Non-native coniferous woodland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VegBareResults!$Z$86:$AJ$86</c:f>
              <c:numCache>
                <c:formatCode>0%</c:formatCode>
                <c:ptCount val="11"/>
                <c:pt idx="0">
                  <c:v>0.77997409570296439</c:v>
                </c:pt>
                <c:pt idx="1">
                  <c:v>0.17764135591800279</c:v>
                </c:pt>
                <c:pt idx="2">
                  <c:v>2.3567882822572432E-2</c:v>
                </c:pt>
                <c:pt idx="3">
                  <c:v>6.4662384651443259E-3</c:v>
                </c:pt>
                <c:pt idx="4">
                  <c:v>6.0301552398279558E-3</c:v>
                </c:pt>
                <c:pt idx="5">
                  <c:v>6.3263165699116745E-4</c:v>
                </c:pt>
                <c:pt idx="6">
                  <c:v>3.2251342454322381E-3</c:v>
                </c:pt>
                <c:pt idx="7">
                  <c:v>3.3217652309377814E-4</c:v>
                </c:pt>
                <c:pt idx="8">
                  <c:v>7.6697450349883151E-4</c:v>
                </c:pt>
                <c:pt idx="9">
                  <c:v>0</c:v>
                </c:pt>
                <c:pt idx="10">
                  <c:v>1.363354922472118E-3</c:v>
                </c:pt>
              </c:numCache>
            </c:numRef>
          </c:val>
          <c:extLst>
            <c:ext xmlns:c16="http://schemas.microsoft.com/office/drawing/2014/chart" uri="{C3380CC4-5D6E-409C-BE32-E72D297353CC}">
              <c16:uniqueId val="{00000000-8305-48D3-A77C-B1B0A0A25DAE}"/>
            </c:ext>
          </c:extLst>
        </c:ser>
        <c:dLbls>
          <c:showLegendKey val="0"/>
          <c:showVal val="0"/>
          <c:showCatName val="0"/>
          <c:showSerName val="0"/>
          <c:showPercent val="0"/>
          <c:showBubbleSize val="0"/>
        </c:dLbls>
        <c:gapWidth val="50"/>
        <c:axId val="81475456"/>
        <c:axId val="81476992"/>
      </c:barChart>
      <c:catAx>
        <c:axId val="814754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1476992"/>
        <c:crosses val="autoZero"/>
        <c:auto val="1"/>
        <c:lblAlgn val="ctr"/>
        <c:lblOffset val="100"/>
        <c:noMultiLvlLbl val="0"/>
      </c:catAx>
      <c:valAx>
        <c:axId val="81476992"/>
        <c:scaling>
          <c:orientation val="minMax"/>
        </c:scaling>
        <c:delete val="0"/>
        <c:axPos val="r"/>
        <c:majorGridlines/>
        <c:numFmt formatCode="0%" sourceLinked="1"/>
        <c:majorTickMark val="out"/>
        <c:minorTickMark val="none"/>
        <c:tickLblPos val="nextTo"/>
        <c:crossAx val="8147545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VegBareGraphs!$CO$78</c:f>
          <c:strCache>
            <c:ptCount val="1"/>
            <c:pt idx="0">
              <c:v>Wales
Transition or felled
Vegetation Bare Proportion of area</c:v>
            </c:pt>
          </c:strCache>
        </c:strRef>
      </c:tx>
      <c:overlay val="1"/>
    </c:title>
    <c:autoTitleDeleted val="0"/>
    <c:plotArea>
      <c:layout/>
      <c:barChart>
        <c:barDir val="col"/>
        <c:grouping val="clustered"/>
        <c:varyColors val="0"/>
        <c:ser>
          <c:idx val="0"/>
          <c:order val="0"/>
          <c:tx>
            <c:strRef>
              <c:f>VegBareResults!$Y$87</c:f>
              <c:strCache>
                <c:ptCount val="1"/>
                <c:pt idx="0">
                  <c:v>Transition or felled</c:v>
                </c:pt>
              </c:strCache>
            </c:strRef>
          </c:tx>
          <c:spPr>
            <a:solidFill>
              <a:srgbClr val="E32E30"/>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VegBareResults!$Z$87:$AJ$87</c:f>
              <c:numCache>
                <c:formatCode>0%</c:formatCode>
                <c:ptCount val="11"/>
                <c:pt idx="0">
                  <c:v>0.92031097203092183</c:v>
                </c:pt>
                <c:pt idx="1">
                  <c:v>3.3431184687605454E-2</c:v>
                </c:pt>
                <c:pt idx="2">
                  <c:v>3.8267222672024169E-2</c:v>
                </c:pt>
                <c:pt idx="3">
                  <c:v>2.9891568854856031E-4</c:v>
                </c:pt>
                <c:pt idx="4">
                  <c:v>4.9134885205161924E-3</c:v>
                </c:pt>
                <c:pt idx="5">
                  <c:v>0</c:v>
                </c:pt>
                <c:pt idx="6">
                  <c:v>0</c:v>
                </c:pt>
                <c:pt idx="7">
                  <c:v>1.5394652027967077E-3</c:v>
                </c:pt>
                <c:pt idx="8">
                  <c:v>1.238751197586733E-3</c:v>
                </c:pt>
                <c:pt idx="9">
                  <c:v>0</c:v>
                </c:pt>
                <c:pt idx="10">
                  <c:v>0</c:v>
                </c:pt>
              </c:numCache>
            </c:numRef>
          </c:val>
          <c:extLst>
            <c:ext xmlns:c16="http://schemas.microsoft.com/office/drawing/2014/chart" uri="{C3380CC4-5D6E-409C-BE32-E72D297353CC}">
              <c16:uniqueId val="{00000000-5ACD-4BF5-9761-D8677A90AFB5}"/>
            </c:ext>
          </c:extLst>
        </c:ser>
        <c:dLbls>
          <c:showLegendKey val="0"/>
          <c:showVal val="0"/>
          <c:showCatName val="0"/>
          <c:showSerName val="0"/>
          <c:showPercent val="0"/>
          <c:showBubbleSize val="0"/>
        </c:dLbls>
        <c:gapWidth val="50"/>
        <c:axId val="81533952"/>
        <c:axId val="81535744"/>
      </c:barChart>
      <c:catAx>
        <c:axId val="815339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81535744"/>
        <c:crosses val="autoZero"/>
        <c:auto val="1"/>
        <c:lblAlgn val="ctr"/>
        <c:lblOffset val="100"/>
        <c:noMultiLvlLbl val="0"/>
      </c:catAx>
      <c:valAx>
        <c:axId val="81535744"/>
        <c:scaling>
          <c:orientation val="minMax"/>
        </c:scaling>
        <c:delete val="0"/>
        <c:axPos val="r"/>
        <c:majorGridlines/>
        <c:numFmt formatCode="0%" sourceLinked="1"/>
        <c:majorTickMark val="out"/>
        <c:minorTickMark val="none"/>
        <c:tickLblPos val="nextTo"/>
        <c:crossAx val="815339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VegFieldGraphs!$G$3</c:f>
          <c:strCache>
            <c:ptCount val="1"/>
            <c:pt idx="0">
              <c:v>GB
Lowland beech/yew woodland
Vegetation Field Proportion of area</c:v>
            </c:pt>
          </c:strCache>
        </c:strRef>
      </c:tx>
      <c:overlay val="1"/>
    </c:title>
    <c:autoTitleDeleted val="0"/>
    <c:plotArea>
      <c:layout/>
      <c:barChart>
        <c:barDir val="col"/>
        <c:grouping val="clustered"/>
        <c:varyColors val="0"/>
        <c:ser>
          <c:idx val="0"/>
          <c:order val="0"/>
          <c:tx>
            <c:strRef>
              <c:f>VegFieldResults!$Y$7</c:f>
              <c:strCache>
                <c:ptCount val="1"/>
                <c:pt idx="0">
                  <c:v>Lowland beech/yew woodland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VegFieldResults!$Z$7:$AJ$7</c:f>
              <c:numCache>
                <c:formatCode>0%</c:formatCode>
                <c:ptCount val="11"/>
                <c:pt idx="0">
                  <c:v>0.15387235898418422</c:v>
                </c:pt>
                <c:pt idx="1">
                  <c:v>0.17580349624834321</c:v>
                </c:pt>
                <c:pt idx="2">
                  <c:v>0.10156736394199545</c:v>
                </c:pt>
                <c:pt idx="3">
                  <c:v>8.2322078374124058E-2</c:v>
                </c:pt>
                <c:pt idx="4">
                  <c:v>6.9839569699507026E-2</c:v>
                </c:pt>
                <c:pt idx="5">
                  <c:v>0.10197494727049483</c:v>
                </c:pt>
                <c:pt idx="6">
                  <c:v>7.5959114742153944E-2</c:v>
                </c:pt>
                <c:pt idx="7">
                  <c:v>5.3606254318130278E-2</c:v>
                </c:pt>
                <c:pt idx="8">
                  <c:v>4.454808229188538E-2</c:v>
                </c:pt>
                <c:pt idx="9">
                  <c:v>6.187238529967623E-2</c:v>
                </c:pt>
                <c:pt idx="10">
                  <c:v>7.8634348829505152E-2</c:v>
                </c:pt>
              </c:numCache>
            </c:numRef>
          </c:val>
          <c:extLst>
            <c:ext xmlns:c16="http://schemas.microsoft.com/office/drawing/2014/chart" uri="{C3380CC4-5D6E-409C-BE32-E72D297353CC}">
              <c16:uniqueId val="{00000000-2109-49FB-BD3F-C34501EEF840}"/>
            </c:ext>
          </c:extLst>
        </c:ser>
        <c:dLbls>
          <c:showLegendKey val="0"/>
          <c:showVal val="0"/>
          <c:showCatName val="0"/>
          <c:showSerName val="0"/>
          <c:showPercent val="0"/>
          <c:showBubbleSize val="0"/>
        </c:dLbls>
        <c:gapWidth val="50"/>
        <c:axId val="92670208"/>
        <c:axId val="92680192"/>
      </c:barChart>
      <c:catAx>
        <c:axId val="926702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2680192"/>
        <c:crosses val="autoZero"/>
        <c:auto val="1"/>
        <c:lblAlgn val="ctr"/>
        <c:lblOffset val="100"/>
        <c:noMultiLvlLbl val="0"/>
      </c:catAx>
      <c:valAx>
        <c:axId val="92680192"/>
        <c:scaling>
          <c:orientation val="minMax"/>
        </c:scaling>
        <c:delete val="0"/>
        <c:axPos val="r"/>
        <c:majorGridlines/>
        <c:numFmt formatCode="0%" sourceLinked="1"/>
        <c:majorTickMark val="out"/>
        <c:minorTickMark val="none"/>
        <c:tickLblPos val="nextTo"/>
        <c:crossAx val="926702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VegBareGraphs!$AL$3</c:f>
          <c:strCache>
            <c:ptCount val="1"/>
            <c:pt idx="0">
              <c:v>GB
Upland birchwoods (Scot); birch dominated upland oakwoods (Eng, Wal)
Vegetation Bare Proportion of area</c:v>
            </c:pt>
          </c:strCache>
        </c:strRef>
      </c:tx>
      <c:overlay val="1"/>
    </c:title>
    <c:autoTitleDeleted val="0"/>
    <c:plotArea>
      <c:layout/>
      <c:barChart>
        <c:barDir val="col"/>
        <c:grouping val="clustered"/>
        <c:varyColors val="0"/>
        <c:ser>
          <c:idx val="0"/>
          <c:order val="0"/>
          <c:tx>
            <c:strRef>
              <c:f>VegBareResults!$Y$11</c:f>
              <c:strCache>
                <c:ptCount val="1"/>
                <c:pt idx="0">
                  <c:v>Upland birchwoods (Scot); birch dominated upland oakwoods (Eng, Wal)</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VegBareResults!$Z$11:$AJ$11</c:f>
              <c:numCache>
                <c:formatCode>0%</c:formatCode>
                <c:ptCount val="11"/>
                <c:pt idx="0">
                  <c:v>0.91667611010331373</c:v>
                </c:pt>
                <c:pt idx="1">
                  <c:v>7.3864190499792051E-2</c:v>
                </c:pt>
                <c:pt idx="2">
                  <c:v>5.6121776644121445E-3</c:v>
                </c:pt>
                <c:pt idx="3">
                  <c:v>3.3040034348072243E-3</c:v>
                </c:pt>
                <c:pt idx="4">
                  <c:v>1.6192639085793224E-4</c:v>
                </c:pt>
                <c:pt idx="5">
                  <c:v>3.6525515924727816E-4</c:v>
                </c:pt>
                <c:pt idx="6">
                  <c:v>0</c:v>
                </c:pt>
                <c:pt idx="7">
                  <c:v>0</c:v>
                </c:pt>
                <c:pt idx="8">
                  <c:v>1.6336747569635397E-5</c:v>
                </c:pt>
                <c:pt idx="9">
                  <c:v>0</c:v>
                </c:pt>
                <c:pt idx="10">
                  <c:v>0</c:v>
                </c:pt>
              </c:numCache>
            </c:numRef>
          </c:val>
          <c:extLst>
            <c:ext xmlns:c16="http://schemas.microsoft.com/office/drawing/2014/chart" uri="{C3380CC4-5D6E-409C-BE32-E72D297353CC}">
              <c16:uniqueId val="{00000000-4838-41EE-8120-538864559BC5}"/>
            </c:ext>
          </c:extLst>
        </c:ser>
        <c:dLbls>
          <c:showLegendKey val="0"/>
          <c:showVal val="0"/>
          <c:showCatName val="0"/>
          <c:showSerName val="0"/>
          <c:showPercent val="0"/>
          <c:showBubbleSize val="0"/>
        </c:dLbls>
        <c:gapWidth val="50"/>
        <c:axId val="217470080"/>
        <c:axId val="217471616"/>
      </c:barChart>
      <c:catAx>
        <c:axId val="2174700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17471616"/>
        <c:crosses val="autoZero"/>
        <c:auto val="1"/>
        <c:lblAlgn val="ctr"/>
        <c:lblOffset val="100"/>
        <c:noMultiLvlLbl val="0"/>
      </c:catAx>
      <c:valAx>
        <c:axId val="217471616"/>
        <c:scaling>
          <c:orientation val="minMax"/>
        </c:scaling>
        <c:delete val="0"/>
        <c:axPos val="r"/>
        <c:majorGridlines/>
        <c:numFmt formatCode="0%" sourceLinked="1"/>
        <c:majorTickMark val="out"/>
        <c:minorTickMark val="none"/>
        <c:tickLblPos val="nextTo"/>
        <c:crossAx val="2174700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VegFieldGraphs!$O$3</c:f>
          <c:strCache>
            <c:ptCount val="1"/>
            <c:pt idx="0">
              <c:v>GB
Lowland Mixed Deciduous Woodland
Vegetation Field Proportion of area</c:v>
            </c:pt>
          </c:strCache>
        </c:strRef>
      </c:tx>
      <c:overlay val="1"/>
    </c:title>
    <c:autoTitleDeleted val="0"/>
    <c:plotArea>
      <c:layout/>
      <c:barChart>
        <c:barDir val="col"/>
        <c:grouping val="clustered"/>
        <c:varyColors val="0"/>
        <c:ser>
          <c:idx val="0"/>
          <c:order val="0"/>
          <c:tx>
            <c:strRef>
              <c:f>VegFieldResults!$Y$8</c:f>
              <c:strCache>
                <c:ptCount val="1"/>
                <c:pt idx="0">
                  <c:v>Lowland Mixed Deciduous Woodland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VegFieldResults!$Z$8:$AJ$8</c:f>
              <c:numCache>
                <c:formatCode>0%</c:formatCode>
                <c:ptCount val="11"/>
                <c:pt idx="0">
                  <c:v>4.9755268245026893E-2</c:v>
                </c:pt>
                <c:pt idx="1">
                  <c:v>0.10312792401694447</c:v>
                </c:pt>
                <c:pt idx="2">
                  <c:v>9.6653715589408412E-2</c:v>
                </c:pt>
                <c:pt idx="3">
                  <c:v>8.196044661074281E-2</c:v>
                </c:pt>
                <c:pt idx="4">
                  <c:v>8.7162843635241821E-2</c:v>
                </c:pt>
                <c:pt idx="5">
                  <c:v>8.8882122212049969E-2</c:v>
                </c:pt>
                <c:pt idx="6">
                  <c:v>9.6537493558455423E-2</c:v>
                </c:pt>
                <c:pt idx="7">
                  <c:v>8.8388053418425733E-2</c:v>
                </c:pt>
                <c:pt idx="8">
                  <c:v>9.5193541394605813E-2</c:v>
                </c:pt>
                <c:pt idx="9">
                  <c:v>9.7743369758062582E-2</c:v>
                </c:pt>
                <c:pt idx="10">
                  <c:v>0.11459522156103655</c:v>
                </c:pt>
              </c:numCache>
            </c:numRef>
          </c:val>
          <c:extLst>
            <c:ext xmlns:c16="http://schemas.microsoft.com/office/drawing/2014/chart" uri="{C3380CC4-5D6E-409C-BE32-E72D297353CC}">
              <c16:uniqueId val="{00000000-A94E-4B68-BE45-D8FFD5E332A4}"/>
            </c:ext>
          </c:extLst>
        </c:ser>
        <c:dLbls>
          <c:showLegendKey val="0"/>
          <c:showVal val="0"/>
          <c:showCatName val="0"/>
          <c:showSerName val="0"/>
          <c:showPercent val="0"/>
          <c:showBubbleSize val="0"/>
        </c:dLbls>
        <c:gapWidth val="50"/>
        <c:axId val="92695936"/>
        <c:axId val="92710016"/>
      </c:barChart>
      <c:catAx>
        <c:axId val="926959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2710016"/>
        <c:crosses val="autoZero"/>
        <c:auto val="1"/>
        <c:lblAlgn val="ctr"/>
        <c:lblOffset val="100"/>
        <c:noMultiLvlLbl val="0"/>
      </c:catAx>
      <c:valAx>
        <c:axId val="92710016"/>
        <c:scaling>
          <c:orientation val="minMax"/>
        </c:scaling>
        <c:delete val="0"/>
        <c:axPos val="r"/>
        <c:majorGridlines/>
        <c:numFmt formatCode="0%" sourceLinked="1"/>
        <c:majorTickMark val="out"/>
        <c:minorTickMark val="none"/>
        <c:tickLblPos val="nextTo"/>
        <c:crossAx val="9269593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VegFieldGraphs!$V$3</c:f>
          <c:strCache>
            <c:ptCount val="1"/>
            <c:pt idx="0">
              <c:v>GB
Native pine woodlands
Vegetation Field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VegFieldResults!$Y$9</c:f>
              <c:strCache>
                <c:ptCount val="1"/>
                <c:pt idx="0">
                  <c:v>Native pine woodlands</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VegFieldResults!$Z$9:$AJ$9</c:f>
              <c:numCache>
                <c:formatCode>0%</c:formatCode>
                <c:ptCount val="11"/>
                <c:pt idx="0">
                  <c:v>6.5551510752498321E-2</c:v>
                </c:pt>
                <c:pt idx="1">
                  <c:v>8.8741830535818439E-2</c:v>
                </c:pt>
                <c:pt idx="2">
                  <c:v>6.7874462006381725E-2</c:v>
                </c:pt>
                <c:pt idx="3">
                  <c:v>5.9167967433627178E-2</c:v>
                </c:pt>
                <c:pt idx="4">
                  <c:v>6.4631406233989691E-2</c:v>
                </c:pt>
                <c:pt idx="5">
                  <c:v>9.6504563720120534E-2</c:v>
                </c:pt>
                <c:pt idx="6">
                  <c:v>8.6605889203842407E-2</c:v>
                </c:pt>
                <c:pt idx="7">
                  <c:v>8.1528331347903146E-2</c:v>
                </c:pt>
                <c:pt idx="8">
                  <c:v>8.9055887054374755E-2</c:v>
                </c:pt>
                <c:pt idx="9">
                  <c:v>0.12613741394567773</c:v>
                </c:pt>
                <c:pt idx="10">
                  <c:v>0.1742007377657652</c:v>
                </c:pt>
              </c:numCache>
            </c:numRef>
          </c:val>
          <c:extLst>
            <c:ext xmlns:c16="http://schemas.microsoft.com/office/drawing/2014/chart" uri="{C3380CC4-5D6E-409C-BE32-E72D297353CC}">
              <c16:uniqueId val="{00000000-8FE1-43BC-9410-48C62C13F7C8}"/>
            </c:ext>
          </c:extLst>
        </c:ser>
        <c:dLbls>
          <c:showLegendKey val="0"/>
          <c:showVal val="0"/>
          <c:showCatName val="0"/>
          <c:showSerName val="0"/>
          <c:showPercent val="0"/>
          <c:showBubbleSize val="0"/>
        </c:dLbls>
        <c:gapWidth val="50"/>
        <c:axId val="92803840"/>
        <c:axId val="92805376"/>
      </c:barChart>
      <c:catAx>
        <c:axId val="928038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2805376"/>
        <c:crosses val="autoZero"/>
        <c:auto val="1"/>
        <c:lblAlgn val="ctr"/>
        <c:lblOffset val="100"/>
        <c:noMultiLvlLbl val="0"/>
      </c:catAx>
      <c:valAx>
        <c:axId val="92805376"/>
        <c:scaling>
          <c:orientation val="minMax"/>
        </c:scaling>
        <c:delete val="0"/>
        <c:axPos val="r"/>
        <c:majorGridlines/>
        <c:numFmt formatCode="0%" sourceLinked="1"/>
        <c:majorTickMark val="out"/>
        <c:minorTickMark val="none"/>
        <c:tickLblPos val="nextTo"/>
        <c:crossAx val="928038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VegFieldGraphs!$AE$3</c:f>
          <c:strCache>
            <c:ptCount val="1"/>
            <c:pt idx="0">
              <c:v>GB
Non-HAP native pinewood
Vegetation Field Proportion of area</c:v>
            </c:pt>
          </c:strCache>
        </c:strRef>
      </c:tx>
      <c:overlay val="1"/>
    </c:title>
    <c:autoTitleDeleted val="0"/>
    <c:plotArea>
      <c:layout/>
      <c:barChart>
        <c:barDir val="col"/>
        <c:grouping val="clustered"/>
        <c:varyColors val="0"/>
        <c:ser>
          <c:idx val="0"/>
          <c:order val="0"/>
          <c:tx>
            <c:strRef>
              <c:f>VegFieldResults!$Y$10</c:f>
              <c:strCache>
                <c:ptCount val="1"/>
                <c:pt idx="0">
                  <c:v>Non-HAP native pinewood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VegFieldResults!$Z$10:$AJ$10</c:f>
              <c:numCache>
                <c:formatCode>0%</c:formatCode>
                <c:ptCount val="11"/>
                <c:pt idx="0">
                  <c:v>4.1445849590702043E-2</c:v>
                </c:pt>
                <c:pt idx="1">
                  <c:v>0.10092866935585958</c:v>
                </c:pt>
                <c:pt idx="2">
                  <c:v>5.5564192272296586E-2</c:v>
                </c:pt>
                <c:pt idx="3">
                  <c:v>5.7540484785915502E-2</c:v>
                </c:pt>
                <c:pt idx="4">
                  <c:v>9.6243166037595917E-2</c:v>
                </c:pt>
                <c:pt idx="5">
                  <c:v>0.12883049965296672</c:v>
                </c:pt>
                <c:pt idx="6">
                  <c:v>9.2105334332215891E-2</c:v>
                </c:pt>
                <c:pt idx="7">
                  <c:v>0.12404683290218911</c:v>
                </c:pt>
                <c:pt idx="8">
                  <c:v>0.12879091661891442</c:v>
                </c:pt>
                <c:pt idx="9">
                  <c:v>0.11672539129572045</c:v>
                </c:pt>
                <c:pt idx="10">
                  <c:v>5.7778663155623904E-2</c:v>
                </c:pt>
              </c:numCache>
            </c:numRef>
          </c:val>
          <c:extLst>
            <c:ext xmlns:c16="http://schemas.microsoft.com/office/drawing/2014/chart" uri="{C3380CC4-5D6E-409C-BE32-E72D297353CC}">
              <c16:uniqueId val="{00000000-8D04-4448-83AD-48B53992FA04}"/>
            </c:ext>
          </c:extLst>
        </c:ser>
        <c:dLbls>
          <c:showLegendKey val="0"/>
          <c:showVal val="0"/>
          <c:showCatName val="0"/>
          <c:showSerName val="0"/>
          <c:showPercent val="0"/>
          <c:showBubbleSize val="0"/>
        </c:dLbls>
        <c:gapWidth val="50"/>
        <c:axId val="92817280"/>
        <c:axId val="92818816"/>
      </c:barChart>
      <c:catAx>
        <c:axId val="928172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2818816"/>
        <c:crosses val="autoZero"/>
        <c:auto val="1"/>
        <c:lblAlgn val="ctr"/>
        <c:lblOffset val="100"/>
        <c:noMultiLvlLbl val="0"/>
      </c:catAx>
      <c:valAx>
        <c:axId val="92818816"/>
        <c:scaling>
          <c:orientation val="minMax"/>
        </c:scaling>
        <c:delete val="0"/>
        <c:axPos val="r"/>
        <c:majorGridlines/>
        <c:numFmt formatCode="0%" sourceLinked="1"/>
        <c:majorTickMark val="out"/>
        <c:minorTickMark val="none"/>
        <c:tickLblPos val="nextTo"/>
        <c:crossAx val="9281728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VegFieldGraphs!$AL$3</c:f>
          <c:strCache>
            <c:ptCount val="1"/>
            <c:pt idx="0">
              <c:v>GB
Upland birchwoods (Scot); birch dominated upland oakwoods (Eng, Wal)
Vegetation Field Proportion of area</c:v>
            </c:pt>
          </c:strCache>
        </c:strRef>
      </c:tx>
      <c:overlay val="1"/>
    </c:title>
    <c:autoTitleDeleted val="0"/>
    <c:plotArea>
      <c:layout/>
      <c:barChart>
        <c:barDir val="col"/>
        <c:grouping val="clustered"/>
        <c:varyColors val="0"/>
        <c:ser>
          <c:idx val="0"/>
          <c:order val="0"/>
          <c:tx>
            <c:strRef>
              <c:f>VegFieldResults!$Y$11</c:f>
              <c:strCache>
                <c:ptCount val="1"/>
                <c:pt idx="0">
                  <c:v>Upland birchwoods (Scot); birch dominated upland oakwoods (Eng, Wal)</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VegFieldResults!$Z$11:$AJ$11</c:f>
              <c:numCache>
                <c:formatCode>0%</c:formatCode>
                <c:ptCount val="11"/>
                <c:pt idx="0">
                  <c:v>2.6138457790002571E-2</c:v>
                </c:pt>
                <c:pt idx="1">
                  <c:v>9.5855046909883571E-2</c:v>
                </c:pt>
                <c:pt idx="2">
                  <c:v>5.6273025111037753E-2</c:v>
                </c:pt>
                <c:pt idx="3">
                  <c:v>7.4868429105129322E-2</c:v>
                </c:pt>
                <c:pt idx="4">
                  <c:v>9.1576519714378385E-2</c:v>
                </c:pt>
                <c:pt idx="5">
                  <c:v>9.6602919245761615E-2</c:v>
                </c:pt>
                <c:pt idx="6">
                  <c:v>8.2166119517555064E-2</c:v>
                </c:pt>
                <c:pt idx="7">
                  <c:v>7.9670052083923956E-2</c:v>
                </c:pt>
                <c:pt idx="8">
                  <c:v>0.11756862807080366</c:v>
                </c:pt>
                <c:pt idx="9">
                  <c:v>0.13678102017986693</c:v>
                </c:pt>
                <c:pt idx="10">
                  <c:v>0.14249978227165666</c:v>
                </c:pt>
              </c:numCache>
            </c:numRef>
          </c:val>
          <c:extLst>
            <c:ext xmlns:c16="http://schemas.microsoft.com/office/drawing/2014/chart" uri="{C3380CC4-5D6E-409C-BE32-E72D297353CC}">
              <c16:uniqueId val="{00000000-874E-4AAE-8DBB-1493ACC6C71E}"/>
            </c:ext>
          </c:extLst>
        </c:ser>
        <c:dLbls>
          <c:showLegendKey val="0"/>
          <c:showVal val="0"/>
          <c:showCatName val="0"/>
          <c:showSerName val="0"/>
          <c:showPercent val="0"/>
          <c:showBubbleSize val="0"/>
        </c:dLbls>
        <c:gapWidth val="50"/>
        <c:axId val="92847104"/>
        <c:axId val="92852992"/>
      </c:barChart>
      <c:catAx>
        <c:axId val="928471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2852992"/>
        <c:crosses val="autoZero"/>
        <c:auto val="1"/>
        <c:lblAlgn val="ctr"/>
        <c:lblOffset val="100"/>
        <c:noMultiLvlLbl val="0"/>
      </c:catAx>
      <c:valAx>
        <c:axId val="92852992"/>
        <c:scaling>
          <c:orientation val="minMax"/>
        </c:scaling>
        <c:delete val="0"/>
        <c:axPos val="r"/>
        <c:majorGridlines/>
        <c:numFmt formatCode="0%" sourceLinked="1"/>
        <c:majorTickMark val="out"/>
        <c:minorTickMark val="none"/>
        <c:tickLblPos val="nextTo"/>
        <c:crossAx val="928471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VegFieldGraphs!$AS$3</c:f>
          <c:strCache>
            <c:ptCount val="1"/>
            <c:pt idx="0">
              <c:v>GB
Upland mixed ashwoods
Vegetation Field Proportion of area</c:v>
            </c:pt>
          </c:strCache>
        </c:strRef>
      </c:tx>
      <c:overlay val="1"/>
    </c:title>
    <c:autoTitleDeleted val="0"/>
    <c:plotArea>
      <c:layout/>
      <c:barChart>
        <c:barDir val="col"/>
        <c:grouping val="clustered"/>
        <c:varyColors val="0"/>
        <c:ser>
          <c:idx val="0"/>
          <c:order val="0"/>
          <c:tx>
            <c:strRef>
              <c:f>VegFieldResults!$Y$12</c:f>
              <c:strCache>
                <c:ptCount val="1"/>
                <c:pt idx="0">
                  <c:v>Upland mixed ashwoods</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VegFieldResults!$Z$12:$AJ$12</c:f>
              <c:numCache>
                <c:formatCode>0%</c:formatCode>
                <c:ptCount val="11"/>
                <c:pt idx="0">
                  <c:v>3.2772952269618329E-2</c:v>
                </c:pt>
                <c:pt idx="1">
                  <c:v>7.0758134031375056E-2</c:v>
                </c:pt>
                <c:pt idx="2">
                  <c:v>8.7477517409111652E-2</c:v>
                </c:pt>
                <c:pt idx="3">
                  <c:v>0.10636572018186635</c:v>
                </c:pt>
                <c:pt idx="4">
                  <c:v>7.983507219385276E-2</c:v>
                </c:pt>
                <c:pt idx="5">
                  <c:v>9.4689080170301809E-2</c:v>
                </c:pt>
                <c:pt idx="6">
                  <c:v>9.0280707708018576E-2</c:v>
                </c:pt>
                <c:pt idx="7">
                  <c:v>0.11389914960436054</c:v>
                </c:pt>
                <c:pt idx="8">
                  <c:v>0.11307495866071027</c:v>
                </c:pt>
                <c:pt idx="9">
                  <c:v>8.9932743464330958E-2</c:v>
                </c:pt>
                <c:pt idx="10">
                  <c:v>0.12091396430645425</c:v>
                </c:pt>
              </c:numCache>
            </c:numRef>
          </c:val>
          <c:extLst>
            <c:ext xmlns:c16="http://schemas.microsoft.com/office/drawing/2014/chart" uri="{C3380CC4-5D6E-409C-BE32-E72D297353CC}">
              <c16:uniqueId val="{00000000-2A2F-4BA5-98D3-4F326D8E9C49}"/>
            </c:ext>
          </c:extLst>
        </c:ser>
        <c:dLbls>
          <c:showLegendKey val="0"/>
          <c:showVal val="0"/>
          <c:showCatName val="0"/>
          <c:showSerName val="0"/>
          <c:showPercent val="0"/>
          <c:showBubbleSize val="0"/>
        </c:dLbls>
        <c:gapWidth val="50"/>
        <c:axId val="92860800"/>
        <c:axId val="92862336"/>
      </c:barChart>
      <c:catAx>
        <c:axId val="928608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2862336"/>
        <c:crosses val="autoZero"/>
        <c:auto val="1"/>
        <c:lblAlgn val="ctr"/>
        <c:lblOffset val="100"/>
        <c:noMultiLvlLbl val="0"/>
      </c:catAx>
      <c:valAx>
        <c:axId val="92862336"/>
        <c:scaling>
          <c:orientation val="minMax"/>
        </c:scaling>
        <c:delete val="0"/>
        <c:axPos val="r"/>
        <c:majorGridlines/>
        <c:numFmt formatCode="0%" sourceLinked="1"/>
        <c:majorTickMark val="out"/>
        <c:minorTickMark val="none"/>
        <c:tickLblPos val="nextTo"/>
        <c:crossAx val="928608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VegFieldGraphs!$BA$3</c:f>
          <c:strCache>
            <c:ptCount val="1"/>
            <c:pt idx="0">
              <c:v>GB
Upland oakwood
Vegetation Field Proportion of area</c:v>
            </c:pt>
          </c:strCache>
        </c:strRef>
      </c:tx>
      <c:overlay val="1"/>
    </c:title>
    <c:autoTitleDeleted val="0"/>
    <c:plotArea>
      <c:layout/>
      <c:barChart>
        <c:barDir val="col"/>
        <c:grouping val="clustered"/>
        <c:varyColors val="0"/>
        <c:ser>
          <c:idx val="0"/>
          <c:order val="0"/>
          <c:tx>
            <c:strRef>
              <c:f>VegFieldResults!$Y$13</c:f>
              <c:strCache>
                <c:ptCount val="1"/>
                <c:pt idx="0">
                  <c:v>Upland oakwood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VegFieldResults!$Z$13:$AJ$13</c:f>
              <c:numCache>
                <c:formatCode>0%</c:formatCode>
                <c:ptCount val="11"/>
                <c:pt idx="0">
                  <c:v>5.9424057489505695E-2</c:v>
                </c:pt>
                <c:pt idx="1">
                  <c:v>6.7014784877248115E-2</c:v>
                </c:pt>
                <c:pt idx="2">
                  <c:v>8.0941986848027211E-2</c:v>
                </c:pt>
                <c:pt idx="3">
                  <c:v>0.10105716529551859</c:v>
                </c:pt>
                <c:pt idx="4">
                  <c:v>8.8192698035322994E-2</c:v>
                </c:pt>
                <c:pt idx="5">
                  <c:v>8.6266959061669174E-2</c:v>
                </c:pt>
                <c:pt idx="6">
                  <c:v>0.1006201403698609</c:v>
                </c:pt>
                <c:pt idx="7">
                  <c:v>7.9217529364330297E-2</c:v>
                </c:pt>
                <c:pt idx="8">
                  <c:v>9.9144644278528093E-2</c:v>
                </c:pt>
                <c:pt idx="9">
                  <c:v>0.13756591416344138</c:v>
                </c:pt>
                <c:pt idx="10">
                  <c:v>0.10055412021654714</c:v>
                </c:pt>
              </c:numCache>
            </c:numRef>
          </c:val>
          <c:extLst>
            <c:ext xmlns:c16="http://schemas.microsoft.com/office/drawing/2014/chart" uri="{C3380CC4-5D6E-409C-BE32-E72D297353CC}">
              <c16:uniqueId val="{00000000-6971-4DBE-A70B-5F99DF214051}"/>
            </c:ext>
          </c:extLst>
        </c:ser>
        <c:dLbls>
          <c:showLegendKey val="0"/>
          <c:showVal val="0"/>
          <c:showCatName val="0"/>
          <c:showSerName val="0"/>
          <c:showPercent val="0"/>
          <c:showBubbleSize val="0"/>
        </c:dLbls>
        <c:gapWidth val="50"/>
        <c:axId val="93419008"/>
        <c:axId val="93420544"/>
      </c:barChart>
      <c:catAx>
        <c:axId val="934190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3420544"/>
        <c:crosses val="autoZero"/>
        <c:auto val="1"/>
        <c:lblAlgn val="ctr"/>
        <c:lblOffset val="100"/>
        <c:noMultiLvlLbl val="0"/>
      </c:catAx>
      <c:valAx>
        <c:axId val="93420544"/>
        <c:scaling>
          <c:orientation val="minMax"/>
        </c:scaling>
        <c:delete val="0"/>
        <c:axPos val="r"/>
        <c:majorGridlines/>
        <c:numFmt formatCode="0%" sourceLinked="1"/>
        <c:majorTickMark val="out"/>
        <c:minorTickMark val="none"/>
        <c:tickLblPos val="nextTo"/>
        <c:crossAx val="934190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VegFieldGraphs!$BJ$3</c:f>
          <c:strCache>
            <c:ptCount val="1"/>
            <c:pt idx="0">
              <c:v>GB
Wet woodland
Vegetation Field Proportion of area</c:v>
            </c:pt>
          </c:strCache>
        </c:strRef>
      </c:tx>
      <c:overlay val="1"/>
    </c:title>
    <c:autoTitleDeleted val="0"/>
    <c:plotArea>
      <c:layout/>
      <c:barChart>
        <c:barDir val="col"/>
        <c:grouping val="clustered"/>
        <c:varyColors val="0"/>
        <c:ser>
          <c:idx val="0"/>
          <c:order val="0"/>
          <c:tx>
            <c:strRef>
              <c:f>VegFieldResults!$Y$14</c:f>
              <c:strCache>
                <c:ptCount val="1"/>
                <c:pt idx="0">
                  <c:v>Wet woodland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VegFieldResults!$Z$14:$AJ$14</c:f>
              <c:numCache>
                <c:formatCode>0%</c:formatCode>
                <c:ptCount val="11"/>
                <c:pt idx="0">
                  <c:v>3.0300533699103169E-2</c:v>
                </c:pt>
                <c:pt idx="1">
                  <c:v>8.7384878892454859E-2</c:v>
                </c:pt>
                <c:pt idx="2">
                  <c:v>6.2754305208669772E-2</c:v>
                </c:pt>
                <c:pt idx="3">
                  <c:v>6.9903595656889722E-2</c:v>
                </c:pt>
                <c:pt idx="4">
                  <c:v>6.3345368857104747E-2</c:v>
                </c:pt>
                <c:pt idx="5">
                  <c:v>0.11152305176115024</c:v>
                </c:pt>
                <c:pt idx="6">
                  <c:v>9.2892483810255042E-2</c:v>
                </c:pt>
                <c:pt idx="7">
                  <c:v>0.10403710092579523</c:v>
                </c:pt>
                <c:pt idx="8">
                  <c:v>0.11196370729508968</c:v>
                </c:pt>
                <c:pt idx="9">
                  <c:v>0.11776623261438918</c:v>
                </c:pt>
                <c:pt idx="10">
                  <c:v>0.14812874127909639</c:v>
                </c:pt>
              </c:numCache>
            </c:numRef>
          </c:val>
          <c:extLst>
            <c:ext xmlns:c16="http://schemas.microsoft.com/office/drawing/2014/chart" uri="{C3380CC4-5D6E-409C-BE32-E72D297353CC}">
              <c16:uniqueId val="{00000000-A289-4756-A1B6-C6B5BC7EC2B6}"/>
            </c:ext>
          </c:extLst>
        </c:ser>
        <c:dLbls>
          <c:showLegendKey val="0"/>
          <c:showVal val="0"/>
          <c:showCatName val="0"/>
          <c:showSerName val="0"/>
          <c:showPercent val="0"/>
          <c:showBubbleSize val="0"/>
        </c:dLbls>
        <c:gapWidth val="50"/>
        <c:axId val="93428352"/>
        <c:axId val="93442432"/>
      </c:barChart>
      <c:catAx>
        <c:axId val="934283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3442432"/>
        <c:crosses val="autoZero"/>
        <c:auto val="1"/>
        <c:lblAlgn val="ctr"/>
        <c:lblOffset val="100"/>
        <c:noMultiLvlLbl val="0"/>
      </c:catAx>
      <c:valAx>
        <c:axId val="93442432"/>
        <c:scaling>
          <c:orientation val="minMax"/>
        </c:scaling>
        <c:delete val="0"/>
        <c:axPos val="r"/>
        <c:majorGridlines/>
        <c:numFmt formatCode="0%" sourceLinked="1"/>
        <c:majorTickMark val="out"/>
        <c:minorTickMark val="none"/>
        <c:tickLblPos val="nextTo"/>
        <c:crossAx val="934283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VegFieldGraphs!$BQ$3</c:f>
          <c:strCache>
            <c:ptCount val="1"/>
            <c:pt idx="0">
              <c:v>GB
Wood Pasture &amp; Parkland
Vegetation Field Proportion of area</c:v>
            </c:pt>
          </c:strCache>
        </c:strRef>
      </c:tx>
      <c:overlay val="1"/>
    </c:title>
    <c:autoTitleDeleted val="0"/>
    <c:plotArea>
      <c:layout/>
      <c:barChart>
        <c:barDir val="col"/>
        <c:grouping val="clustered"/>
        <c:varyColors val="0"/>
        <c:ser>
          <c:idx val="0"/>
          <c:order val="0"/>
          <c:tx>
            <c:strRef>
              <c:f>VegFieldResults!$Y$15</c:f>
              <c:strCache>
                <c:ptCount val="1"/>
                <c:pt idx="0">
                  <c:v>Wood Pasture &amp; Parkland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VegFieldResults!$Z$15:$AJ$15</c:f>
              <c:numCache>
                <c:formatCode>0%</c:formatCode>
                <c:ptCount val="11"/>
                <c:pt idx="0">
                  <c:v>4.3089952847849625E-2</c:v>
                </c:pt>
                <c:pt idx="1">
                  <c:v>0.20333505415914732</c:v>
                </c:pt>
                <c:pt idx="2">
                  <c:v>0.20411482268701631</c:v>
                </c:pt>
                <c:pt idx="3">
                  <c:v>5.4537691786146633E-2</c:v>
                </c:pt>
                <c:pt idx="4">
                  <c:v>6.418509428127786E-2</c:v>
                </c:pt>
                <c:pt idx="5">
                  <c:v>3.1247155788011481E-2</c:v>
                </c:pt>
                <c:pt idx="6">
                  <c:v>9.1656450007239404E-2</c:v>
                </c:pt>
                <c:pt idx="7">
                  <c:v>7.2409022169830736E-2</c:v>
                </c:pt>
                <c:pt idx="8">
                  <c:v>4.1330373622176945E-2</c:v>
                </c:pt>
                <c:pt idx="9">
                  <c:v>2.0760582551096671E-2</c:v>
                </c:pt>
                <c:pt idx="10">
                  <c:v>0.17333380010020699</c:v>
                </c:pt>
              </c:numCache>
            </c:numRef>
          </c:val>
          <c:extLst>
            <c:ext xmlns:c16="http://schemas.microsoft.com/office/drawing/2014/chart" uri="{C3380CC4-5D6E-409C-BE32-E72D297353CC}">
              <c16:uniqueId val="{00000000-77F4-4E9A-A771-9C6E35E9005B}"/>
            </c:ext>
          </c:extLst>
        </c:ser>
        <c:dLbls>
          <c:showLegendKey val="0"/>
          <c:showVal val="0"/>
          <c:showCatName val="0"/>
          <c:showSerName val="0"/>
          <c:showPercent val="0"/>
          <c:showBubbleSize val="0"/>
        </c:dLbls>
        <c:gapWidth val="50"/>
        <c:axId val="93532160"/>
        <c:axId val="93533696"/>
      </c:barChart>
      <c:catAx>
        <c:axId val="935321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3533696"/>
        <c:crosses val="autoZero"/>
        <c:auto val="1"/>
        <c:lblAlgn val="ctr"/>
        <c:lblOffset val="100"/>
        <c:noMultiLvlLbl val="0"/>
      </c:catAx>
      <c:valAx>
        <c:axId val="93533696"/>
        <c:scaling>
          <c:orientation val="minMax"/>
        </c:scaling>
        <c:delete val="0"/>
        <c:axPos val="r"/>
        <c:majorGridlines/>
        <c:numFmt formatCode="0%" sourceLinked="1"/>
        <c:majorTickMark val="out"/>
        <c:minorTickMark val="none"/>
        <c:tickLblPos val="nextTo"/>
        <c:crossAx val="935321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VegFieldGraphs!$BY$3</c:f>
          <c:strCache>
            <c:ptCount val="1"/>
            <c:pt idx="0">
              <c:v>GB
Broadleaf habitat NOT classified as priority
Vegetation Field Proportion of area</c:v>
            </c:pt>
          </c:strCache>
        </c:strRef>
      </c:tx>
      <c:overlay val="1"/>
    </c:title>
    <c:autoTitleDeleted val="0"/>
    <c:plotArea>
      <c:layout/>
      <c:barChart>
        <c:barDir val="col"/>
        <c:grouping val="clustered"/>
        <c:varyColors val="0"/>
        <c:ser>
          <c:idx val="0"/>
          <c:order val="0"/>
          <c:tx>
            <c:strRef>
              <c:f>VegFieldResults!$Y$16</c:f>
              <c:strCache>
                <c:ptCount val="1"/>
                <c:pt idx="0">
                  <c:v>Broadleaf habitat NOT classified as priority</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VegFieldResults!$Z$16:$AJ$16</c:f>
              <c:numCache>
                <c:formatCode>0%</c:formatCode>
                <c:ptCount val="11"/>
                <c:pt idx="0">
                  <c:v>0.12292256017892088</c:v>
                </c:pt>
                <c:pt idx="1">
                  <c:v>0.13820222090987699</c:v>
                </c:pt>
                <c:pt idx="2">
                  <c:v>9.3308618252894604E-2</c:v>
                </c:pt>
                <c:pt idx="3">
                  <c:v>8.5633538299949949E-2</c:v>
                </c:pt>
                <c:pt idx="4">
                  <c:v>6.6494755609910999E-2</c:v>
                </c:pt>
                <c:pt idx="5">
                  <c:v>6.1325190973338793E-2</c:v>
                </c:pt>
                <c:pt idx="6">
                  <c:v>6.3843755125756838E-2</c:v>
                </c:pt>
                <c:pt idx="7">
                  <c:v>7.3524497365399108E-2</c:v>
                </c:pt>
                <c:pt idx="8">
                  <c:v>8.9732772973235786E-2</c:v>
                </c:pt>
                <c:pt idx="9">
                  <c:v>8.8996772647820854E-2</c:v>
                </c:pt>
                <c:pt idx="10">
                  <c:v>0.11601531766289459</c:v>
                </c:pt>
              </c:numCache>
            </c:numRef>
          </c:val>
          <c:extLst>
            <c:ext xmlns:c16="http://schemas.microsoft.com/office/drawing/2014/chart" uri="{C3380CC4-5D6E-409C-BE32-E72D297353CC}">
              <c16:uniqueId val="{00000000-5CAC-47B7-BE9E-75BC6287C3C9}"/>
            </c:ext>
          </c:extLst>
        </c:ser>
        <c:dLbls>
          <c:showLegendKey val="0"/>
          <c:showVal val="0"/>
          <c:showCatName val="0"/>
          <c:showSerName val="0"/>
          <c:showPercent val="0"/>
          <c:showBubbleSize val="0"/>
        </c:dLbls>
        <c:gapWidth val="50"/>
        <c:axId val="93729920"/>
        <c:axId val="93731456"/>
      </c:barChart>
      <c:catAx>
        <c:axId val="937299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3731456"/>
        <c:crosses val="autoZero"/>
        <c:auto val="1"/>
        <c:lblAlgn val="ctr"/>
        <c:lblOffset val="100"/>
        <c:noMultiLvlLbl val="0"/>
      </c:catAx>
      <c:valAx>
        <c:axId val="93731456"/>
        <c:scaling>
          <c:orientation val="minMax"/>
        </c:scaling>
        <c:delete val="0"/>
        <c:axPos val="r"/>
        <c:majorGridlines/>
        <c:numFmt formatCode="0%" sourceLinked="1"/>
        <c:majorTickMark val="out"/>
        <c:minorTickMark val="none"/>
        <c:tickLblPos val="nextTo"/>
        <c:crossAx val="937299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VegFieldGraphs!$CG$3</c:f>
          <c:strCache>
            <c:ptCount val="1"/>
            <c:pt idx="0">
              <c:v>GB
Non-native coniferous woodland
Vegetation Field Proportion of area</c:v>
            </c:pt>
          </c:strCache>
        </c:strRef>
      </c:tx>
      <c:overlay val="1"/>
    </c:title>
    <c:autoTitleDeleted val="0"/>
    <c:plotArea>
      <c:layout/>
      <c:barChart>
        <c:barDir val="col"/>
        <c:grouping val="clustered"/>
        <c:varyColors val="0"/>
        <c:ser>
          <c:idx val="0"/>
          <c:order val="0"/>
          <c:tx>
            <c:strRef>
              <c:f>VegFieldResults!$Y$17</c:f>
              <c:strCache>
                <c:ptCount val="1"/>
                <c:pt idx="0">
                  <c:v>Non-native coniferous woodland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VegFieldResults!$Z$17:$AJ$17</c:f>
              <c:numCache>
                <c:formatCode>0%</c:formatCode>
                <c:ptCount val="11"/>
                <c:pt idx="0">
                  <c:v>0.25281403906048311</c:v>
                </c:pt>
                <c:pt idx="1">
                  <c:v>0.25303758720667585</c:v>
                </c:pt>
                <c:pt idx="2">
                  <c:v>9.689353315637976E-2</c:v>
                </c:pt>
                <c:pt idx="3">
                  <c:v>6.3860843696525338E-2</c:v>
                </c:pt>
                <c:pt idx="4">
                  <c:v>4.9349318217658512E-2</c:v>
                </c:pt>
                <c:pt idx="5">
                  <c:v>5.2695193884916496E-2</c:v>
                </c:pt>
                <c:pt idx="6">
                  <c:v>4.3660346028500281E-2</c:v>
                </c:pt>
                <c:pt idx="7">
                  <c:v>4.6744321401593569E-2</c:v>
                </c:pt>
                <c:pt idx="8">
                  <c:v>4.778990269920616E-2</c:v>
                </c:pt>
                <c:pt idx="9">
                  <c:v>4.5751320222267237E-2</c:v>
                </c:pt>
                <c:pt idx="10">
                  <c:v>4.7403594425794796E-2</c:v>
                </c:pt>
              </c:numCache>
            </c:numRef>
          </c:val>
          <c:extLst>
            <c:ext xmlns:c16="http://schemas.microsoft.com/office/drawing/2014/chart" uri="{C3380CC4-5D6E-409C-BE32-E72D297353CC}">
              <c16:uniqueId val="{00000000-4E11-4507-AE91-625869F5307F}"/>
            </c:ext>
          </c:extLst>
        </c:ser>
        <c:dLbls>
          <c:showLegendKey val="0"/>
          <c:showVal val="0"/>
          <c:showCatName val="0"/>
          <c:showSerName val="0"/>
          <c:showPercent val="0"/>
          <c:showBubbleSize val="0"/>
        </c:dLbls>
        <c:gapWidth val="50"/>
        <c:axId val="93759744"/>
        <c:axId val="94048256"/>
      </c:barChart>
      <c:catAx>
        <c:axId val="9375974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048256"/>
        <c:crosses val="autoZero"/>
        <c:auto val="1"/>
        <c:lblAlgn val="ctr"/>
        <c:lblOffset val="100"/>
        <c:noMultiLvlLbl val="0"/>
      </c:catAx>
      <c:valAx>
        <c:axId val="94048256"/>
        <c:scaling>
          <c:orientation val="minMax"/>
        </c:scaling>
        <c:delete val="0"/>
        <c:axPos val="r"/>
        <c:majorGridlines/>
        <c:numFmt formatCode="0%" sourceLinked="1"/>
        <c:majorTickMark val="out"/>
        <c:minorTickMark val="none"/>
        <c:tickLblPos val="nextTo"/>
        <c:crossAx val="9375974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VegBareGraphs!$AS$3</c:f>
          <c:strCache>
            <c:ptCount val="1"/>
            <c:pt idx="0">
              <c:v>GB
Upland mixed ashwoods
Vegetation Bare Proportion of area</c:v>
            </c:pt>
          </c:strCache>
        </c:strRef>
      </c:tx>
      <c:overlay val="1"/>
    </c:title>
    <c:autoTitleDeleted val="0"/>
    <c:plotArea>
      <c:layout/>
      <c:barChart>
        <c:barDir val="col"/>
        <c:grouping val="clustered"/>
        <c:varyColors val="0"/>
        <c:ser>
          <c:idx val="0"/>
          <c:order val="0"/>
          <c:tx>
            <c:strRef>
              <c:f>VegBareResults!$Y$12</c:f>
              <c:strCache>
                <c:ptCount val="1"/>
                <c:pt idx="0">
                  <c:v>Upland mixed ashwoods</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VegBareResults!$Z$12:$AJ$12</c:f>
              <c:numCache>
                <c:formatCode>0%</c:formatCode>
                <c:ptCount val="11"/>
                <c:pt idx="0">
                  <c:v>0.66974252281834445</c:v>
                </c:pt>
                <c:pt idx="1">
                  <c:v>0.25718553376696923</c:v>
                </c:pt>
                <c:pt idx="2">
                  <c:v>4.149983566981022E-2</c:v>
                </c:pt>
                <c:pt idx="3">
                  <c:v>1.5606692647243139E-2</c:v>
                </c:pt>
                <c:pt idx="4">
                  <c:v>8.2795487705976788E-3</c:v>
                </c:pt>
                <c:pt idx="5">
                  <c:v>2.0852939545068319E-3</c:v>
                </c:pt>
                <c:pt idx="6">
                  <c:v>5.6005723725282381E-3</c:v>
                </c:pt>
                <c:pt idx="7">
                  <c:v>0</c:v>
                </c:pt>
                <c:pt idx="8">
                  <c:v>0</c:v>
                </c:pt>
                <c:pt idx="9">
                  <c:v>0</c:v>
                </c:pt>
                <c:pt idx="10">
                  <c:v>0</c:v>
                </c:pt>
              </c:numCache>
            </c:numRef>
          </c:val>
          <c:extLst>
            <c:ext xmlns:c16="http://schemas.microsoft.com/office/drawing/2014/chart" uri="{C3380CC4-5D6E-409C-BE32-E72D297353CC}">
              <c16:uniqueId val="{00000000-37EA-4C64-B4F6-1717B7F6E2DE}"/>
            </c:ext>
          </c:extLst>
        </c:ser>
        <c:dLbls>
          <c:showLegendKey val="0"/>
          <c:showVal val="0"/>
          <c:showCatName val="0"/>
          <c:showSerName val="0"/>
          <c:showPercent val="0"/>
          <c:showBubbleSize val="0"/>
        </c:dLbls>
        <c:gapWidth val="50"/>
        <c:axId val="218008960"/>
        <c:axId val="218031616"/>
      </c:barChart>
      <c:catAx>
        <c:axId val="2180089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18031616"/>
        <c:crosses val="autoZero"/>
        <c:auto val="1"/>
        <c:lblAlgn val="ctr"/>
        <c:lblOffset val="100"/>
        <c:noMultiLvlLbl val="0"/>
      </c:catAx>
      <c:valAx>
        <c:axId val="218031616"/>
        <c:scaling>
          <c:orientation val="minMax"/>
        </c:scaling>
        <c:delete val="0"/>
        <c:axPos val="r"/>
        <c:majorGridlines/>
        <c:numFmt formatCode="0%" sourceLinked="1"/>
        <c:majorTickMark val="out"/>
        <c:minorTickMark val="none"/>
        <c:tickLblPos val="nextTo"/>
        <c:crossAx val="2180089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VegFieldGraphs!$CO$3</c:f>
          <c:strCache>
            <c:ptCount val="1"/>
            <c:pt idx="0">
              <c:v>GB
Transition or felled
Vegetation Field Proportion of area</c:v>
            </c:pt>
          </c:strCache>
        </c:strRef>
      </c:tx>
      <c:overlay val="1"/>
    </c:title>
    <c:autoTitleDeleted val="0"/>
    <c:plotArea>
      <c:layout/>
      <c:barChart>
        <c:barDir val="col"/>
        <c:grouping val="clustered"/>
        <c:varyColors val="0"/>
        <c:ser>
          <c:idx val="0"/>
          <c:order val="0"/>
          <c:tx>
            <c:strRef>
              <c:f>VegFieldResults!$Y$18</c:f>
              <c:strCache>
                <c:ptCount val="1"/>
                <c:pt idx="0">
                  <c:v>Transition or felled</c:v>
                </c:pt>
              </c:strCache>
            </c:strRef>
          </c:tx>
          <c:spPr>
            <a:solidFill>
              <a:srgbClr val="074F28"/>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VegFieldResults!$Z$18:$AJ$18</c:f>
              <c:numCache>
                <c:formatCode>0%</c:formatCode>
                <c:ptCount val="11"/>
                <c:pt idx="0">
                  <c:v>0.22710879138082757</c:v>
                </c:pt>
                <c:pt idx="1">
                  <c:v>0.10214308163806535</c:v>
                </c:pt>
                <c:pt idx="2">
                  <c:v>4.8096320198871022E-2</c:v>
                </c:pt>
                <c:pt idx="3">
                  <c:v>5.4338092338795475E-2</c:v>
                </c:pt>
                <c:pt idx="4">
                  <c:v>4.4593656237305511E-2</c:v>
                </c:pt>
                <c:pt idx="5">
                  <c:v>5.8909047408964986E-2</c:v>
                </c:pt>
                <c:pt idx="6">
                  <c:v>5.8776889218637308E-2</c:v>
                </c:pt>
                <c:pt idx="7">
                  <c:v>7.6707958662316569E-2</c:v>
                </c:pt>
                <c:pt idx="8">
                  <c:v>9.1386918990784258E-2</c:v>
                </c:pt>
                <c:pt idx="9">
                  <c:v>0.15416206576181082</c:v>
                </c:pt>
                <c:pt idx="10">
                  <c:v>8.3777178163621388E-2</c:v>
                </c:pt>
              </c:numCache>
            </c:numRef>
          </c:val>
          <c:extLst>
            <c:ext xmlns:c16="http://schemas.microsoft.com/office/drawing/2014/chart" uri="{C3380CC4-5D6E-409C-BE32-E72D297353CC}">
              <c16:uniqueId val="{00000000-29B5-459E-BB70-7792D4430FE2}"/>
            </c:ext>
          </c:extLst>
        </c:ser>
        <c:dLbls>
          <c:showLegendKey val="0"/>
          <c:showVal val="0"/>
          <c:showCatName val="0"/>
          <c:showSerName val="0"/>
          <c:showPercent val="0"/>
          <c:showBubbleSize val="0"/>
        </c:dLbls>
        <c:gapWidth val="50"/>
        <c:axId val="94055808"/>
        <c:axId val="94069888"/>
      </c:barChart>
      <c:catAx>
        <c:axId val="940558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069888"/>
        <c:crosses val="autoZero"/>
        <c:auto val="1"/>
        <c:lblAlgn val="ctr"/>
        <c:lblOffset val="100"/>
        <c:noMultiLvlLbl val="0"/>
      </c:catAx>
      <c:valAx>
        <c:axId val="94069888"/>
        <c:scaling>
          <c:orientation val="minMax"/>
        </c:scaling>
        <c:delete val="0"/>
        <c:axPos val="r"/>
        <c:majorGridlines/>
        <c:numFmt formatCode="0%" sourceLinked="1"/>
        <c:majorTickMark val="out"/>
        <c:minorTickMark val="none"/>
        <c:tickLblPos val="nextTo"/>
        <c:crossAx val="940558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VegFieldGraphs!$G$28</c:f>
          <c:strCache>
            <c:ptCount val="1"/>
            <c:pt idx="0">
              <c:v>England
Lowland beech/yew woodland
Vegetation Field Proportion of area</c:v>
            </c:pt>
          </c:strCache>
        </c:strRef>
      </c:tx>
      <c:overlay val="1"/>
    </c:title>
    <c:autoTitleDeleted val="0"/>
    <c:plotArea>
      <c:layout/>
      <c:barChart>
        <c:barDir val="col"/>
        <c:grouping val="clustered"/>
        <c:varyColors val="0"/>
        <c:ser>
          <c:idx val="0"/>
          <c:order val="0"/>
          <c:tx>
            <c:strRef>
              <c:f>VegFieldResults!$Y$30</c:f>
              <c:strCache>
                <c:ptCount val="1"/>
                <c:pt idx="0">
                  <c:v>Lowland beech/yew woodland</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VegFieldResults!$Z$30:$AJ$30</c:f>
              <c:numCache>
                <c:formatCode>0%</c:formatCode>
                <c:ptCount val="11"/>
                <c:pt idx="0">
                  <c:v>0.16936279642616231</c:v>
                </c:pt>
                <c:pt idx="1">
                  <c:v>0.18677418149403438</c:v>
                </c:pt>
                <c:pt idx="2">
                  <c:v>0.10090666258842339</c:v>
                </c:pt>
                <c:pt idx="3">
                  <c:v>7.6626311144589898E-2</c:v>
                </c:pt>
                <c:pt idx="4">
                  <c:v>5.124281164815319E-2</c:v>
                </c:pt>
                <c:pt idx="5">
                  <c:v>0.10392206434910142</c:v>
                </c:pt>
                <c:pt idx="6">
                  <c:v>6.6446926051488928E-2</c:v>
                </c:pt>
                <c:pt idx="7">
                  <c:v>4.3470534302974956E-2</c:v>
                </c:pt>
                <c:pt idx="8">
                  <c:v>4.7809733526044638E-2</c:v>
                </c:pt>
                <c:pt idx="9">
                  <c:v>6.6980384218008795E-2</c:v>
                </c:pt>
                <c:pt idx="10">
                  <c:v>8.6457594251017941E-2</c:v>
                </c:pt>
              </c:numCache>
            </c:numRef>
          </c:val>
          <c:extLst>
            <c:ext xmlns:c16="http://schemas.microsoft.com/office/drawing/2014/chart" uri="{C3380CC4-5D6E-409C-BE32-E72D297353CC}">
              <c16:uniqueId val="{00000000-6E84-48F2-8FF9-20CF5C473EA0}"/>
            </c:ext>
          </c:extLst>
        </c:ser>
        <c:dLbls>
          <c:showLegendKey val="0"/>
          <c:showVal val="0"/>
          <c:showCatName val="0"/>
          <c:showSerName val="0"/>
          <c:showPercent val="0"/>
          <c:showBubbleSize val="0"/>
        </c:dLbls>
        <c:gapWidth val="50"/>
        <c:axId val="94085888"/>
        <c:axId val="94087424"/>
      </c:barChart>
      <c:catAx>
        <c:axId val="9408588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087424"/>
        <c:crosses val="autoZero"/>
        <c:auto val="1"/>
        <c:lblAlgn val="ctr"/>
        <c:lblOffset val="100"/>
        <c:noMultiLvlLbl val="0"/>
      </c:catAx>
      <c:valAx>
        <c:axId val="94087424"/>
        <c:scaling>
          <c:orientation val="minMax"/>
        </c:scaling>
        <c:delete val="0"/>
        <c:axPos val="r"/>
        <c:majorGridlines/>
        <c:numFmt formatCode="0%" sourceLinked="1"/>
        <c:majorTickMark val="out"/>
        <c:minorTickMark val="none"/>
        <c:tickLblPos val="nextTo"/>
        <c:crossAx val="9408588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VegFieldGraphs!$O$28</c:f>
          <c:strCache>
            <c:ptCount val="1"/>
            <c:pt idx="0">
              <c:v>England
Lowland Mixed Deciduous Woodland
Vegetation Field Proportion of area</c:v>
            </c:pt>
          </c:strCache>
        </c:strRef>
      </c:tx>
      <c:overlay val="1"/>
    </c:title>
    <c:autoTitleDeleted val="0"/>
    <c:plotArea>
      <c:layout/>
      <c:barChart>
        <c:barDir val="col"/>
        <c:grouping val="clustered"/>
        <c:varyColors val="0"/>
        <c:ser>
          <c:idx val="0"/>
          <c:order val="0"/>
          <c:tx>
            <c:strRef>
              <c:f>VegFieldResults!$Y$31</c:f>
              <c:strCache>
                <c:ptCount val="1"/>
                <c:pt idx="0">
                  <c:v>Lowland Mixed Deciduous Woodland</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VegFieldResults!$Z$31:$AJ$31</c:f>
              <c:numCache>
                <c:formatCode>0%</c:formatCode>
                <c:ptCount val="11"/>
                <c:pt idx="0">
                  <c:v>5.5581747644856974E-2</c:v>
                </c:pt>
                <c:pt idx="1">
                  <c:v>0.1067173111629665</c:v>
                </c:pt>
                <c:pt idx="2">
                  <c:v>9.8086595963824408E-2</c:v>
                </c:pt>
                <c:pt idx="3">
                  <c:v>8.260509902749863E-2</c:v>
                </c:pt>
                <c:pt idx="4">
                  <c:v>8.5656610360707638E-2</c:v>
                </c:pt>
                <c:pt idx="5">
                  <c:v>8.5469580715462609E-2</c:v>
                </c:pt>
                <c:pt idx="6">
                  <c:v>9.4230190073105624E-2</c:v>
                </c:pt>
                <c:pt idx="7">
                  <c:v>8.3388057445442546E-2</c:v>
                </c:pt>
                <c:pt idx="8">
                  <c:v>9.2720858734910358E-2</c:v>
                </c:pt>
                <c:pt idx="9">
                  <c:v>9.893393204056615E-2</c:v>
                </c:pt>
                <c:pt idx="10">
                  <c:v>0.11661001683065977</c:v>
                </c:pt>
              </c:numCache>
            </c:numRef>
          </c:val>
          <c:extLst>
            <c:ext xmlns:c16="http://schemas.microsoft.com/office/drawing/2014/chart" uri="{C3380CC4-5D6E-409C-BE32-E72D297353CC}">
              <c16:uniqueId val="{00000000-A0C2-477E-B713-BEE98F039027}"/>
            </c:ext>
          </c:extLst>
        </c:ser>
        <c:dLbls>
          <c:showLegendKey val="0"/>
          <c:showVal val="0"/>
          <c:showCatName val="0"/>
          <c:showSerName val="0"/>
          <c:showPercent val="0"/>
          <c:showBubbleSize val="0"/>
        </c:dLbls>
        <c:gapWidth val="50"/>
        <c:axId val="94312704"/>
        <c:axId val="94318592"/>
      </c:barChart>
      <c:catAx>
        <c:axId val="943127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318592"/>
        <c:crosses val="autoZero"/>
        <c:auto val="1"/>
        <c:lblAlgn val="ctr"/>
        <c:lblOffset val="100"/>
        <c:noMultiLvlLbl val="0"/>
      </c:catAx>
      <c:valAx>
        <c:axId val="94318592"/>
        <c:scaling>
          <c:orientation val="minMax"/>
        </c:scaling>
        <c:delete val="0"/>
        <c:axPos val="r"/>
        <c:majorGridlines/>
        <c:numFmt formatCode="0%" sourceLinked="1"/>
        <c:majorTickMark val="out"/>
        <c:minorTickMark val="none"/>
        <c:tickLblPos val="nextTo"/>
        <c:crossAx val="943127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VegFieldGraphs!$V$28</c:f>
          <c:strCache>
            <c:ptCount val="1"/>
            <c:pt idx="0">
              <c:v>England
Native pine woodlands
Vegetation Field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VegFieldResults!$Y$32</c:f>
              <c:strCache>
                <c:ptCount val="1"/>
                <c:pt idx="0">
                  <c:v>Native pine woodlands</c:v>
                </c:pt>
              </c:strCache>
            </c:strRef>
          </c:tx>
          <c:spPr>
            <a:solidFill>
              <a:schemeClr val="accent3">
                <a:lumMod val="75000"/>
              </a:schemeClr>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VegFieldResults!$Z$32:$AJ$32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CFE-4559-ABF6-7ED2941F9C95}"/>
            </c:ext>
          </c:extLst>
        </c:ser>
        <c:dLbls>
          <c:showLegendKey val="0"/>
          <c:showVal val="0"/>
          <c:showCatName val="0"/>
          <c:showSerName val="0"/>
          <c:showPercent val="0"/>
          <c:showBubbleSize val="0"/>
        </c:dLbls>
        <c:gapWidth val="50"/>
        <c:axId val="94326144"/>
        <c:axId val="94348416"/>
      </c:barChart>
      <c:catAx>
        <c:axId val="9432614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348416"/>
        <c:crosses val="autoZero"/>
        <c:auto val="1"/>
        <c:lblAlgn val="ctr"/>
        <c:lblOffset val="100"/>
        <c:noMultiLvlLbl val="0"/>
      </c:catAx>
      <c:valAx>
        <c:axId val="94348416"/>
        <c:scaling>
          <c:orientation val="minMax"/>
        </c:scaling>
        <c:delete val="0"/>
        <c:axPos val="r"/>
        <c:majorGridlines/>
        <c:numFmt formatCode="0%" sourceLinked="1"/>
        <c:majorTickMark val="out"/>
        <c:minorTickMark val="none"/>
        <c:tickLblPos val="nextTo"/>
        <c:crossAx val="9432614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VegFieldGraphs!$AE$28</c:f>
          <c:strCache>
            <c:ptCount val="1"/>
            <c:pt idx="0">
              <c:v>England
Non-HAP native pinewood
Vegetation Field Proportion of area</c:v>
            </c:pt>
          </c:strCache>
        </c:strRef>
      </c:tx>
      <c:overlay val="1"/>
    </c:title>
    <c:autoTitleDeleted val="0"/>
    <c:plotArea>
      <c:layout/>
      <c:barChart>
        <c:barDir val="col"/>
        <c:grouping val="clustered"/>
        <c:varyColors val="0"/>
        <c:ser>
          <c:idx val="0"/>
          <c:order val="0"/>
          <c:tx>
            <c:strRef>
              <c:f>VegFieldResults!$Y$33</c:f>
              <c:strCache>
                <c:ptCount val="1"/>
                <c:pt idx="0">
                  <c:v>Non-HAP native pinewood</c:v>
                </c:pt>
              </c:strCache>
            </c:strRef>
          </c:tx>
          <c:spPr>
            <a:solidFill>
              <a:schemeClr val="accent3">
                <a:lumMod val="75000"/>
              </a:schemeClr>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VegFieldResults!$Z$33:$AJ$33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DAE-43CB-9717-3862972C29C6}"/>
            </c:ext>
          </c:extLst>
        </c:ser>
        <c:dLbls>
          <c:showLegendKey val="0"/>
          <c:showVal val="0"/>
          <c:showCatName val="0"/>
          <c:showSerName val="0"/>
          <c:showPercent val="0"/>
          <c:showBubbleSize val="0"/>
        </c:dLbls>
        <c:gapWidth val="50"/>
        <c:axId val="94360320"/>
        <c:axId val="94361856"/>
      </c:barChart>
      <c:catAx>
        <c:axId val="9436032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361856"/>
        <c:crosses val="autoZero"/>
        <c:auto val="1"/>
        <c:lblAlgn val="ctr"/>
        <c:lblOffset val="100"/>
        <c:noMultiLvlLbl val="0"/>
      </c:catAx>
      <c:valAx>
        <c:axId val="94361856"/>
        <c:scaling>
          <c:orientation val="minMax"/>
        </c:scaling>
        <c:delete val="0"/>
        <c:axPos val="r"/>
        <c:majorGridlines/>
        <c:numFmt formatCode="0%" sourceLinked="1"/>
        <c:majorTickMark val="out"/>
        <c:minorTickMark val="none"/>
        <c:tickLblPos val="nextTo"/>
        <c:crossAx val="9436032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VegFieldGraphs!$AL$28</c:f>
          <c:strCache>
            <c:ptCount val="1"/>
            <c:pt idx="0">
              <c:v>England
Upland birchwoods (Scot); birch dominated upland oakwoods (Eng, Wal)
Vegetation Field Proportion of area</c:v>
            </c:pt>
          </c:strCache>
        </c:strRef>
      </c:tx>
      <c:overlay val="1"/>
    </c:title>
    <c:autoTitleDeleted val="0"/>
    <c:plotArea>
      <c:layout/>
      <c:barChart>
        <c:barDir val="col"/>
        <c:grouping val="clustered"/>
        <c:varyColors val="0"/>
        <c:ser>
          <c:idx val="0"/>
          <c:order val="0"/>
          <c:tx>
            <c:strRef>
              <c:f>VegFieldResults!$Y$34</c:f>
              <c:strCache>
                <c:ptCount val="1"/>
                <c:pt idx="0">
                  <c:v>Upland birchwoods (Scot); birch dominated upland oakwoods (Eng, Wal)</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VegFieldResults!$Z$34:$AJ$34</c:f>
              <c:numCache>
                <c:formatCode>0%</c:formatCode>
                <c:ptCount val="11"/>
                <c:pt idx="0">
                  <c:v>0.10445169310722965</c:v>
                </c:pt>
                <c:pt idx="1">
                  <c:v>4.9210978403754331E-2</c:v>
                </c:pt>
                <c:pt idx="2">
                  <c:v>1.5960585099999192E-2</c:v>
                </c:pt>
                <c:pt idx="3">
                  <c:v>2.2516780559481153E-2</c:v>
                </c:pt>
                <c:pt idx="4">
                  <c:v>5.6108153477371983E-2</c:v>
                </c:pt>
                <c:pt idx="5">
                  <c:v>7.061888845397811E-2</c:v>
                </c:pt>
                <c:pt idx="6">
                  <c:v>9.0636135147633357E-2</c:v>
                </c:pt>
                <c:pt idx="7">
                  <c:v>0.1391927936463751</c:v>
                </c:pt>
                <c:pt idx="8">
                  <c:v>0.1585620150177601</c:v>
                </c:pt>
                <c:pt idx="9">
                  <c:v>0.13206451286803972</c:v>
                </c:pt>
                <c:pt idx="10">
                  <c:v>0.1606774642183787</c:v>
                </c:pt>
              </c:numCache>
            </c:numRef>
          </c:val>
          <c:extLst>
            <c:ext xmlns:c16="http://schemas.microsoft.com/office/drawing/2014/chart" uri="{C3380CC4-5D6E-409C-BE32-E72D297353CC}">
              <c16:uniqueId val="{00000000-66B0-4463-880D-3B9C4881279E}"/>
            </c:ext>
          </c:extLst>
        </c:ser>
        <c:dLbls>
          <c:showLegendKey val="0"/>
          <c:showVal val="0"/>
          <c:showCatName val="0"/>
          <c:showSerName val="0"/>
          <c:showPercent val="0"/>
          <c:showBubbleSize val="0"/>
        </c:dLbls>
        <c:gapWidth val="50"/>
        <c:axId val="94443392"/>
        <c:axId val="94444928"/>
      </c:barChart>
      <c:catAx>
        <c:axId val="944433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444928"/>
        <c:crosses val="autoZero"/>
        <c:auto val="1"/>
        <c:lblAlgn val="ctr"/>
        <c:lblOffset val="100"/>
        <c:noMultiLvlLbl val="0"/>
      </c:catAx>
      <c:valAx>
        <c:axId val="94444928"/>
        <c:scaling>
          <c:orientation val="minMax"/>
        </c:scaling>
        <c:delete val="0"/>
        <c:axPos val="r"/>
        <c:majorGridlines/>
        <c:numFmt formatCode="0%" sourceLinked="1"/>
        <c:majorTickMark val="out"/>
        <c:minorTickMark val="none"/>
        <c:tickLblPos val="nextTo"/>
        <c:crossAx val="944433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VegFieldGraphs!$AS$28</c:f>
          <c:strCache>
            <c:ptCount val="1"/>
            <c:pt idx="0">
              <c:v>England
Upland mixed ashwoods
Vegetation Field Proportion of area</c:v>
            </c:pt>
          </c:strCache>
        </c:strRef>
      </c:tx>
      <c:overlay val="1"/>
    </c:title>
    <c:autoTitleDeleted val="0"/>
    <c:plotArea>
      <c:layout/>
      <c:barChart>
        <c:barDir val="col"/>
        <c:grouping val="clustered"/>
        <c:varyColors val="0"/>
        <c:ser>
          <c:idx val="0"/>
          <c:order val="0"/>
          <c:tx>
            <c:strRef>
              <c:f>VegFieldResults!$Y$35</c:f>
              <c:strCache>
                <c:ptCount val="1"/>
                <c:pt idx="0">
                  <c:v>Upland mixed ashwoods</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VegFieldResults!$Z$35:$AJ$35</c:f>
              <c:numCache>
                <c:formatCode>0%</c:formatCode>
                <c:ptCount val="11"/>
                <c:pt idx="0">
                  <c:v>2.6308927749966463E-2</c:v>
                </c:pt>
                <c:pt idx="1">
                  <c:v>5.397158557492817E-2</c:v>
                </c:pt>
                <c:pt idx="2">
                  <c:v>8.0424251462616322E-2</c:v>
                </c:pt>
                <c:pt idx="3">
                  <c:v>0.10633569761026916</c:v>
                </c:pt>
                <c:pt idx="4">
                  <c:v>8.0889848783501833E-2</c:v>
                </c:pt>
                <c:pt idx="5">
                  <c:v>9.7103349195713493E-2</c:v>
                </c:pt>
                <c:pt idx="6">
                  <c:v>8.3674813403650752E-2</c:v>
                </c:pt>
                <c:pt idx="7">
                  <c:v>0.10165273326669975</c:v>
                </c:pt>
                <c:pt idx="8">
                  <c:v>0.13396102583587305</c:v>
                </c:pt>
                <c:pt idx="9">
                  <c:v>0.11360487875868622</c:v>
                </c:pt>
                <c:pt idx="10">
                  <c:v>0.122072888358095</c:v>
                </c:pt>
              </c:numCache>
            </c:numRef>
          </c:val>
          <c:extLst>
            <c:ext xmlns:c16="http://schemas.microsoft.com/office/drawing/2014/chart" uri="{C3380CC4-5D6E-409C-BE32-E72D297353CC}">
              <c16:uniqueId val="{00000000-59A2-455A-B873-CC2D409454D7}"/>
            </c:ext>
          </c:extLst>
        </c:ser>
        <c:dLbls>
          <c:showLegendKey val="0"/>
          <c:showVal val="0"/>
          <c:showCatName val="0"/>
          <c:showSerName val="0"/>
          <c:showPercent val="0"/>
          <c:showBubbleSize val="0"/>
        </c:dLbls>
        <c:gapWidth val="50"/>
        <c:axId val="94456832"/>
        <c:axId val="94470912"/>
      </c:barChart>
      <c:catAx>
        <c:axId val="944568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470912"/>
        <c:crosses val="autoZero"/>
        <c:auto val="1"/>
        <c:lblAlgn val="ctr"/>
        <c:lblOffset val="100"/>
        <c:noMultiLvlLbl val="0"/>
      </c:catAx>
      <c:valAx>
        <c:axId val="94470912"/>
        <c:scaling>
          <c:orientation val="minMax"/>
        </c:scaling>
        <c:delete val="0"/>
        <c:axPos val="r"/>
        <c:majorGridlines/>
        <c:numFmt formatCode="0%" sourceLinked="1"/>
        <c:majorTickMark val="out"/>
        <c:minorTickMark val="none"/>
        <c:tickLblPos val="nextTo"/>
        <c:crossAx val="944568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VegFieldGraphs!$BA$28</c:f>
          <c:strCache>
            <c:ptCount val="1"/>
            <c:pt idx="0">
              <c:v>England
Upland oakwood
Vegetation Field Proportion of area</c:v>
            </c:pt>
          </c:strCache>
        </c:strRef>
      </c:tx>
      <c:overlay val="1"/>
    </c:title>
    <c:autoTitleDeleted val="0"/>
    <c:plotArea>
      <c:layout/>
      <c:barChart>
        <c:barDir val="col"/>
        <c:grouping val="clustered"/>
        <c:varyColors val="0"/>
        <c:ser>
          <c:idx val="0"/>
          <c:order val="0"/>
          <c:tx>
            <c:strRef>
              <c:f>VegFieldResults!$Z$36:$AJ$36</c:f>
              <c:strCache>
                <c:ptCount val="11"/>
                <c:pt idx="0">
                  <c:v>10%</c:v>
                </c:pt>
                <c:pt idx="1">
                  <c:v>7%</c:v>
                </c:pt>
                <c:pt idx="2">
                  <c:v>8%</c:v>
                </c:pt>
                <c:pt idx="3">
                  <c:v>13%</c:v>
                </c:pt>
                <c:pt idx="4">
                  <c:v>9%</c:v>
                </c:pt>
                <c:pt idx="5">
                  <c:v>7%</c:v>
                </c:pt>
                <c:pt idx="6">
                  <c:v>8%</c:v>
                </c:pt>
                <c:pt idx="7">
                  <c:v>8%</c:v>
                </c:pt>
                <c:pt idx="8">
                  <c:v>9%</c:v>
                </c:pt>
                <c:pt idx="9">
                  <c:v>12%</c:v>
                </c:pt>
                <c:pt idx="10">
                  <c:v>9%</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VegFieldResults!$Z$13:$AJ$13</c:f>
              <c:numCache>
                <c:formatCode>0%</c:formatCode>
                <c:ptCount val="11"/>
                <c:pt idx="0">
                  <c:v>5.9424057489505695E-2</c:v>
                </c:pt>
                <c:pt idx="1">
                  <c:v>6.7014784877248115E-2</c:v>
                </c:pt>
                <c:pt idx="2">
                  <c:v>8.0941986848027211E-2</c:v>
                </c:pt>
                <c:pt idx="3">
                  <c:v>0.10105716529551859</c:v>
                </c:pt>
                <c:pt idx="4">
                  <c:v>8.8192698035322994E-2</c:v>
                </c:pt>
                <c:pt idx="5">
                  <c:v>8.6266959061669174E-2</c:v>
                </c:pt>
                <c:pt idx="6">
                  <c:v>0.1006201403698609</c:v>
                </c:pt>
                <c:pt idx="7">
                  <c:v>7.9217529364330297E-2</c:v>
                </c:pt>
                <c:pt idx="8">
                  <c:v>9.9144644278528093E-2</c:v>
                </c:pt>
                <c:pt idx="9">
                  <c:v>0.13756591416344138</c:v>
                </c:pt>
                <c:pt idx="10">
                  <c:v>0.10055412021654714</c:v>
                </c:pt>
              </c:numCache>
            </c:numRef>
          </c:val>
          <c:extLst>
            <c:ext xmlns:c16="http://schemas.microsoft.com/office/drawing/2014/chart" uri="{C3380CC4-5D6E-409C-BE32-E72D297353CC}">
              <c16:uniqueId val="{00000000-0335-4C1F-AB3A-3D85779B7C7B}"/>
            </c:ext>
          </c:extLst>
        </c:ser>
        <c:dLbls>
          <c:showLegendKey val="0"/>
          <c:showVal val="0"/>
          <c:showCatName val="0"/>
          <c:showSerName val="0"/>
          <c:showPercent val="0"/>
          <c:showBubbleSize val="0"/>
        </c:dLbls>
        <c:gapWidth val="50"/>
        <c:axId val="94491008"/>
        <c:axId val="94492544"/>
      </c:barChart>
      <c:catAx>
        <c:axId val="9449100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492544"/>
        <c:crosses val="autoZero"/>
        <c:auto val="1"/>
        <c:lblAlgn val="ctr"/>
        <c:lblOffset val="100"/>
        <c:noMultiLvlLbl val="0"/>
      </c:catAx>
      <c:valAx>
        <c:axId val="94492544"/>
        <c:scaling>
          <c:orientation val="minMax"/>
        </c:scaling>
        <c:delete val="0"/>
        <c:axPos val="r"/>
        <c:majorGridlines/>
        <c:numFmt formatCode="0%" sourceLinked="1"/>
        <c:majorTickMark val="out"/>
        <c:minorTickMark val="none"/>
        <c:tickLblPos val="nextTo"/>
        <c:crossAx val="9449100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VegFieldGraphs!$BJ$28</c:f>
          <c:strCache>
            <c:ptCount val="1"/>
            <c:pt idx="0">
              <c:v>England
Wet woodland
Vegetation Field Proportion of area</c:v>
            </c:pt>
          </c:strCache>
        </c:strRef>
      </c:tx>
      <c:overlay val="1"/>
    </c:title>
    <c:autoTitleDeleted val="0"/>
    <c:plotArea>
      <c:layout/>
      <c:barChart>
        <c:barDir val="col"/>
        <c:grouping val="clustered"/>
        <c:varyColors val="0"/>
        <c:ser>
          <c:idx val="0"/>
          <c:order val="0"/>
          <c:tx>
            <c:strRef>
              <c:f>VegFieldResults!$Y$37</c:f>
              <c:strCache>
                <c:ptCount val="1"/>
                <c:pt idx="0">
                  <c:v>Wet woodland</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VegFieldResults!$Z$37:$AJ$37</c:f>
              <c:numCache>
                <c:formatCode>0%</c:formatCode>
                <c:ptCount val="11"/>
                <c:pt idx="0">
                  <c:v>3.3931365075143806E-2</c:v>
                </c:pt>
                <c:pt idx="1">
                  <c:v>6.9090633136196733E-2</c:v>
                </c:pt>
                <c:pt idx="2">
                  <c:v>6.1302406374590182E-2</c:v>
                </c:pt>
                <c:pt idx="3">
                  <c:v>6.9612848098650648E-2</c:v>
                </c:pt>
                <c:pt idx="4">
                  <c:v>7.4178187327465478E-2</c:v>
                </c:pt>
                <c:pt idx="5">
                  <c:v>0.11330549278828081</c:v>
                </c:pt>
                <c:pt idx="6">
                  <c:v>8.6902025246870351E-2</c:v>
                </c:pt>
                <c:pt idx="7">
                  <c:v>9.7276343818908512E-2</c:v>
                </c:pt>
                <c:pt idx="8">
                  <c:v>0.10622063865291882</c:v>
                </c:pt>
                <c:pt idx="9">
                  <c:v>0.10722709536999536</c:v>
                </c:pt>
                <c:pt idx="10">
                  <c:v>0.180952964110979</c:v>
                </c:pt>
              </c:numCache>
            </c:numRef>
          </c:val>
          <c:extLst>
            <c:ext xmlns:c16="http://schemas.microsoft.com/office/drawing/2014/chart" uri="{C3380CC4-5D6E-409C-BE32-E72D297353CC}">
              <c16:uniqueId val="{00000000-8FC5-494E-8974-72886566C369}"/>
            </c:ext>
          </c:extLst>
        </c:ser>
        <c:dLbls>
          <c:showLegendKey val="0"/>
          <c:showVal val="0"/>
          <c:showCatName val="0"/>
          <c:showSerName val="0"/>
          <c:showPercent val="0"/>
          <c:showBubbleSize val="0"/>
        </c:dLbls>
        <c:gapWidth val="50"/>
        <c:axId val="94635904"/>
        <c:axId val="94637440"/>
      </c:barChart>
      <c:catAx>
        <c:axId val="946359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637440"/>
        <c:crosses val="autoZero"/>
        <c:auto val="1"/>
        <c:lblAlgn val="ctr"/>
        <c:lblOffset val="100"/>
        <c:noMultiLvlLbl val="0"/>
      </c:catAx>
      <c:valAx>
        <c:axId val="94637440"/>
        <c:scaling>
          <c:orientation val="minMax"/>
        </c:scaling>
        <c:delete val="0"/>
        <c:axPos val="r"/>
        <c:majorGridlines/>
        <c:numFmt formatCode="0%" sourceLinked="1"/>
        <c:majorTickMark val="out"/>
        <c:minorTickMark val="none"/>
        <c:tickLblPos val="nextTo"/>
        <c:crossAx val="946359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VegFieldGraphs!$BQ$28</c:f>
          <c:strCache>
            <c:ptCount val="1"/>
            <c:pt idx="0">
              <c:v>England
Wood Pasture &amp; Parkland
Vegetation Field Proportion of area</c:v>
            </c:pt>
          </c:strCache>
        </c:strRef>
      </c:tx>
      <c:overlay val="1"/>
    </c:title>
    <c:autoTitleDeleted val="0"/>
    <c:plotArea>
      <c:layout/>
      <c:barChart>
        <c:barDir val="col"/>
        <c:grouping val="clustered"/>
        <c:varyColors val="0"/>
        <c:ser>
          <c:idx val="0"/>
          <c:order val="0"/>
          <c:tx>
            <c:strRef>
              <c:f>VegFieldResults!$Y$38</c:f>
              <c:strCache>
                <c:ptCount val="1"/>
                <c:pt idx="0">
                  <c:v>Wood Pasture &amp; Parkland</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VegFieldResults!$Z$38:$AJ$38</c:f>
              <c:numCache>
                <c:formatCode>0%</c:formatCode>
                <c:ptCount val="11"/>
                <c:pt idx="0">
                  <c:v>5.9360963761097923E-2</c:v>
                </c:pt>
                <c:pt idx="1">
                  <c:v>0.13949552400085716</c:v>
                </c:pt>
                <c:pt idx="2">
                  <c:v>0.1618088925957262</c:v>
                </c:pt>
                <c:pt idx="3">
                  <c:v>6.149185113127352E-2</c:v>
                </c:pt>
                <c:pt idx="4">
                  <c:v>7.2970121935473822E-2</c:v>
                </c:pt>
                <c:pt idx="5">
                  <c:v>4.4040563255660872E-2</c:v>
                </c:pt>
                <c:pt idx="6">
                  <c:v>0.11487828708052358</c:v>
                </c:pt>
                <c:pt idx="7">
                  <c:v>5.3829308765073663E-2</c:v>
                </c:pt>
                <c:pt idx="8">
                  <c:v>5.8252115688108091E-2</c:v>
                </c:pt>
                <c:pt idx="9">
                  <c:v>2.6806951422274791E-2</c:v>
                </c:pt>
                <c:pt idx="10">
                  <c:v>0.20706542036393019</c:v>
                </c:pt>
              </c:numCache>
            </c:numRef>
          </c:val>
          <c:extLst>
            <c:ext xmlns:c16="http://schemas.microsoft.com/office/drawing/2014/chart" uri="{C3380CC4-5D6E-409C-BE32-E72D297353CC}">
              <c16:uniqueId val="{00000000-CCBC-46D6-9AA4-405C6E4DE546}"/>
            </c:ext>
          </c:extLst>
        </c:ser>
        <c:dLbls>
          <c:showLegendKey val="0"/>
          <c:showVal val="0"/>
          <c:showCatName val="0"/>
          <c:showSerName val="0"/>
          <c:showPercent val="0"/>
          <c:showBubbleSize val="0"/>
        </c:dLbls>
        <c:gapWidth val="50"/>
        <c:axId val="94662016"/>
        <c:axId val="94688384"/>
      </c:barChart>
      <c:catAx>
        <c:axId val="946620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688384"/>
        <c:crosses val="autoZero"/>
        <c:auto val="1"/>
        <c:lblAlgn val="ctr"/>
        <c:lblOffset val="100"/>
        <c:noMultiLvlLbl val="0"/>
      </c:catAx>
      <c:valAx>
        <c:axId val="94688384"/>
        <c:scaling>
          <c:orientation val="minMax"/>
        </c:scaling>
        <c:delete val="0"/>
        <c:axPos val="r"/>
        <c:majorGridlines/>
        <c:numFmt formatCode="0%" sourceLinked="1"/>
        <c:majorTickMark val="out"/>
        <c:minorTickMark val="none"/>
        <c:tickLblPos val="nextTo"/>
        <c:crossAx val="946620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VegBareGraphs!$BA$3</c:f>
          <c:strCache>
            <c:ptCount val="1"/>
            <c:pt idx="0">
              <c:v>GB
Upland oakwood
Vegetation Bare Proportion of area</c:v>
            </c:pt>
          </c:strCache>
        </c:strRef>
      </c:tx>
      <c:overlay val="1"/>
    </c:title>
    <c:autoTitleDeleted val="0"/>
    <c:plotArea>
      <c:layout/>
      <c:barChart>
        <c:barDir val="col"/>
        <c:grouping val="clustered"/>
        <c:varyColors val="0"/>
        <c:ser>
          <c:idx val="0"/>
          <c:order val="0"/>
          <c:tx>
            <c:strRef>
              <c:f>VegBareResults!$Y$13</c:f>
              <c:strCache>
                <c:ptCount val="1"/>
                <c:pt idx="0">
                  <c:v>Upland oakwood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VegBareResults!$Z$13:$AJ$13</c:f>
              <c:numCache>
                <c:formatCode>0%</c:formatCode>
                <c:ptCount val="11"/>
                <c:pt idx="0">
                  <c:v>0.79694713170319442</c:v>
                </c:pt>
                <c:pt idx="1">
                  <c:v>0.15928396478338838</c:v>
                </c:pt>
                <c:pt idx="2">
                  <c:v>2.0714943006120409E-2</c:v>
                </c:pt>
                <c:pt idx="3">
                  <c:v>1.1442950447095732E-2</c:v>
                </c:pt>
                <c:pt idx="4">
                  <c:v>5.5845078499509879E-3</c:v>
                </c:pt>
                <c:pt idx="5">
                  <c:v>3.4980059315176306E-3</c:v>
                </c:pt>
                <c:pt idx="6">
                  <c:v>1.062568935560752E-3</c:v>
                </c:pt>
                <c:pt idx="7">
                  <c:v>1.1491264506641367E-3</c:v>
                </c:pt>
                <c:pt idx="8">
                  <c:v>1.892759053032572E-4</c:v>
                </c:pt>
                <c:pt idx="9">
                  <c:v>1.2752498720455653E-4</c:v>
                </c:pt>
                <c:pt idx="10">
                  <c:v>0</c:v>
                </c:pt>
              </c:numCache>
            </c:numRef>
          </c:val>
          <c:extLst>
            <c:ext xmlns:c16="http://schemas.microsoft.com/office/drawing/2014/chart" uri="{C3380CC4-5D6E-409C-BE32-E72D297353CC}">
              <c16:uniqueId val="{00000000-51D2-4427-9CB5-B1C24D5C2792}"/>
            </c:ext>
          </c:extLst>
        </c:ser>
        <c:dLbls>
          <c:showLegendKey val="0"/>
          <c:showVal val="0"/>
          <c:showCatName val="0"/>
          <c:showSerName val="0"/>
          <c:showPercent val="0"/>
          <c:showBubbleSize val="0"/>
        </c:dLbls>
        <c:gapWidth val="50"/>
        <c:axId val="231909632"/>
        <c:axId val="231965056"/>
      </c:barChart>
      <c:catAx>
        <c:axId val="2319096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31965056"/>
        <c:crosses val="autoZero"/>
        <c:auto val="1"/>
        <c:lblAlgn val="ctr"/>
        <c:lblOffset val="100"/>
        <c:noMultiLvlLbl val="0"/>
      </c:catAx>
      <c:valAx>
        <c:axId val="231965056"/>
        <c:scaling>
          <c:orientation val="minMax"/>
        </c:scaling>
        <c:delete val="0"/>
        <c:axPos val="r"/>
        <c:majorGridlines/>
        <c:numFmt formatCode="0%" sourceLinked="1"/>
        <c:majorTickMark val="out"/>
        <c:minorTickMark val="none"/>
        <c:tickLblPos val="nextTo"/>
        <c:crossAx val="2319096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VegFieldGraphs!$BY$28</c:f>
          <c:strCache>
            <c:ptCount val="1"/>
            <c:pt idx="0">
              <c:v>England
Broadleaf habitat NOT classified as priority
Vegetation Field Proportion of area</c:v>
            </c:pt>
          </c:strCache>
        </c:strRef>
      </c:tx>
      <c:overlay val="1"/>
    </c:title>
    <c:autoTitleDeleted val="0"/>
    <c:plotArea>
      <c:layout/>
      <c:barChart>
        <c:barDir val="col"/>
        <c:grouping val="clustered"/>
        <c:varyColors val="0"/>
        <c:ser>
          <c:idx val="0"/>
          <c:order val="0"/>
          <c:tx>
            <c:strRef>
              <c:f>VegFieldResults!$Y$39</c:f>
              <c:strCache>
                <c:ptCount val="1"/>
                <c:pt idx="0">
                  <c:v>Broadleaf habitat NOT classified as priority</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VegFieldResults!$Z$39:$AJ$39</c:f>
              <c:numCache>
                <c:formatCode>0%</c:formatCode>
                <c:ptCount val="11"/>
                <c:pt idx="0">
                  <c:v>0.24236520795353014</c:v>
                </c:pt>
                <c:pt idx="1">
                  <c:v>0.16579414057228645</c:v>
                </c:pt>
                <c:pt idx="2">
                  <c:v>7.1146644886400254E-2</c:v>
                </c:pt>
                <c:pt idx="3">
                  <c:v>6.3474099882970411E-2</c:v>
                </c:pt>
                <c:pt idx="4">
                  <c:v>5.1096431182101054E-2</c:v>
                </c:pt>
                <c:pt idx="5">
                  <c:v>4.914062648261891E-2</c:v>
                </c:pt>
                <c:pt idx="6">
                  <c:v>4.0402864502203678E-2</c:v>
                </c:pt>
                <c:pt idx="7">
                  <c:v>4.7915286809653984E-2</c:v>
                </c:pt>
                <c:pt idx="8">
                  <c:v>6.4074753521710562E-2</c:v>
                </c:pt>
                <c:pt idx="9">
                  <c:v>5.8424212237948032E-2</c:v>
                </c:pt>
                <c:pt idx="10">
                  <c:v>0.1461657319685758</c:v>
                </c:pt>
              </c:numCache>
            </c:numRef>
          </c:val>
          <c:extLst>
            <c:ext xmlns:c16="http://schemas.microsoft.com/office/drawing/2014/chart" uri="{C3380CC4-5D6E-409C-BE32-E72D297353CC}">
              <c16:uniqueId val="{00000000-97A8-4460-B20D-73A1A0908B67}"/>
            </c:ext>
          </c:extLst>
        </c:ser>
        <c:dLbls>
          <c:showLegendKey val="0"/>
          <c:showVal val="0"/>
          <c:showCatName val="0"/>
          <c:showSerName val="0"/>
          <c:showPercent val="0"/>
          <c:showBubbleSize val="0"/>
        </c:dLbls>
        <c:gapWidth val="50"/>
        <c:axId val="94728576"/>
        <c:axId val="94730112"/>
      </c:barChart>
      <c:catAx>
        <c:axId val="947285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730112"/>
        <c:crosses val="autoZero"/>
        <c:auto val="1"/>
        <c:lblAlgn val="ctr"/>
        <c:lblOffset val="100"/>
        <c:noMultiLvlLbl val="0"/>
      </c:catAx>
      <c:valAx>
        <c:axId val="94730112"/>
        <c:scaling>
          <c:orientation val="minMax"/>
        </c:scaling>
        <c:delete val="0"/>
        <c:axPos val="r"/>
        <c:majorGridlines/>
        <c:numFmt formatCode="0%" sourceLinked="1"/>
        <c:majorTickMark val="out"/>
        <c:minorTickMark val="none"/>
        <c:tickLblPos val="nextTo"/>
        <c:crossAx val="9472857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VegFieldGraphs!$CG$28</c:f>
          <c:strCache>
            <c:ptCount val="1"/>
            <c:pt idx="0">
              <c:v>England
Non-native coniferous woodland
Vegetation Field Proportion of area</c:v>
            </c:pt>
          </c:strCache>
        </c:strRef>
      </c:tx>
      <c:overlay val="1"/>
    </c:title>
    <c:autoTitleDeleted val="0"/>
    <c:plotArea>
      <c:layout/>
      <c:barChart>
        <c:barDir val="col"/>
        <c:grouping val="clustered"/>
        <c:varyColors val="0"/>
        <c:ser>
          <c:idx val="0"/>
          <c:order val="0"/>
          <c:tx>
            <c:strRef>
              <c:f>VegFieldResults!$Y$40</c:f>
              <c:strCache>
                <c:ptCount val="1"/>
                <c:pt idx="0">
                  <c:v>Non-native coniferous woodland</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VegFieldResults!$Z$40:$AJ$40</c:f>
              <c:numCache>
                <c:formatCode>0%</c:formatCode>
                <c:ptCount val="11"/>
                <c:pt idx="0">
                  <c:v>0.16751004813810669</c:v>
                </c:pt>
                <c:pt idx="1">
                  <c:v>0.17332580000307182</c:v>
                </c:pt>
                <c:pt idx="2">
                  <c:v>0.11390219707356065</c:v>
                </c:pt>
                <c:pt idx="3">
                  <c:v>7.6665936398004855E-2</c:v>
                </c:pt>
                <c:pt idx="4">
                  <c:v>5.261459885277471E-2</c:v>
                </c:pt>
                <c:pt idx="5">
                  <c:v>5.9893275683464649E-2</c:v>
                </c:pt>
                <c:pt idx="6">
                  <c:v>5.9768657226311542E-2</c:v>
                </c:pt>
                <c:pt idx="7">
                  <c:v>6.3454654958754159E-2</c:v>
                </c:pt>
                <c:pt idx="8">
                  <c:v>6.4733568653645587E-2</c:v>
                </c:pt>
                <c:pt idx="9">
                  <c:v>7.6486096873872617E-2</c:v>
                </c:pt>
                <c:pt idx="10">
                  <c:v>9.1645166138433612E-2</c:v>
                </c:pt>
              </c:numCache>
            </c:numRef>
          </c:val>
          <c:extLst>
            <c:ext xmlns:c16="http://schemas.microsoft.com/office/drawing/2014/chart" uri="{C3380CC4-5D6E-409C-BE32-E72D297353CC}">
              <c16:uniqueId val="{00000000-ED4F-449A-95CD-ADC109E16294}"/>
            </c:ext>
          </c:extLst>
        </c:ser>
        <c:dLbls>
          <c:showLegendKey val="0"/>
          <c:showVal val="0"/>
          <c:showCatName val="0"/>
          <c:showSerName val="0"/>
          <c:showPercent val="0"/>
          <c:showBubbleSize val="0"/>
        </c:dLbls>
        <c:gapWidth val="50"/>
        <c:axId val="94787072"/>
        <c:axId val="94788608"/>
      </c:barChart>
      <c:catAx>
        <c:axId val="947870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788608"/>
        <c:crosses val="autoZero"/>
        <c:auto val="1"/>
        <c:lblAlgn val="ctr"/>
        <c:lblOffset val="100"/>
        <c:noMultiLvlLbl val="0"/>
      </c:catAx>
      <c:valAx>
        <c:axId val="94788608"/>
        <c:scaling>
          <c:orientation val="minMax"/>
        </c:scaling>
        <c:delete val="0"/>
        <c:axPos val="r"/>
        <c:majorGridlines/>
        <c:numFmt formatCode="0%" sourceLinked="1"/>
        <c:majorTickMark val="out"/>
        <c:minorTickMark val="none"/>
        <c:tickLblPos val="nextTo"/>
        <c:crossAx val="947870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VegFieldGraphs!$CO$28</c:f>
          <c:strCache>
            <c:ptCount val="1"/>
            <c:pt idx="0">
              <c:v>England
Transition or felled
Vegetation Field Proportion of area</c:v>
            </c:pt>
          </c:strCache>
        </c:strRef>
      </c:tx>
      <c:overlay val="1"/>
    </c:title>
    <c:autoTitleDeleted val="0"/>
    <c:plotArea>
      <c:layout/>
      <c:barChart>
        <c:barDir val="col"/>
        <c:grouping val="clustered"/>
        <c:varyColors val="0"/>
        <c:ser>
          <c:idx val="0"/>
          <c:order val="0"/>
          <c:tx>
            <c:strRef>
              <c:f>VegFieldResults!$Y$41</c:f>
              <c:strCache>
                <c:ptCount val="1"/>
                <c:pt idx="0">
                  <c:v>Transition or felled</c:v>
                </c:pt>
              </c:strCache>
            </c:strRef>
          </c:tx>
          <c:spPr>
            <a:solidFill>
              <a:srgbClr val="3B9946"/>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VegFieldResults!$Z$41:$AJ$41</c:f>
              <c:numCache>
                <c:formatCode>0%</c:formatCode>
                <c:ptCount val="11"/>
                <c:pt idx="0">
                  <c:v>0.35708516343419622</c:v>
                </c:pt>
                <c:pt idx="1">
                  <c:v>9.1214981112831522E-2</c:v>
                </c:pt>
                <c:pt idx="2">
                  <c:v>8.2791800917934685E-2</c:v>
                </c:pt>
                <c:pt idx="3">
                  <c:v>7.745128329975276E-2</c:v>
                </c:pt>
                <c:pt idx="4">
                  <c:v>4.1687864204313925E-2</c:v>
                </c:pt>
                <c:pt idx="5">
                  <c:v>8.2169009555830591E-2</c:v>
                </c:pt>
                <c:pt idx="6">
                  <c:v>2.0106632979611096E-2</c:v>
                </c:pt>
                <c:pt idx="7">
                  <c:v>1.1653618924758044E-2</c:v>
                </c:pt>
                <c:pt idx="8">
                  <c:v>3.8928518431772821E-2</c:v>
                </c:pt>
                <c:pt idx="9">
                  <c:v>7.1342107869380167E-2</c:v>
                </c:pt>
                <c:pt idx="10">
                  <c:v>0.12556901926961783</c:v>
                </c:pt>
              </c:numCache>
            </c:numRef>
          </c:val>
          <c:extLst>
            <c:ext xmlns:c16="http://schemas.microsoft.com/office/drawing/2014/chart" uri="{C3380CC4-5D6E-409C-BE32-E72D297353CC}">
              <c16:uniqueId val="{00000000-2CB6-477E-AF9E-204154B16FC9}"/>
            </c:ext>
          </c:extLst>
        </c:ser>
        <c:dLbls>
          <c:showLegendKey val="0"/>
          <c:showVal val="0"/>
          <c:showCatName val="0"/>
          <c:showSerName val="0"/>
          <c:showPercent val="0"/>
          <c:showBubbleSize val="0"/>
        </c:dLbls>
        <c:gapWidth val="50"/>
        <c:axId val="94824704"/>
        <c:axId val="94826496"/>
      </c:barChart>
      <c:catAx>
        <c:axId val="948247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826496"/>
        <c:crosses val="autoZero"/>
        <c:auto val="1"/>
        <c:lblAlgn val="ctr"/>
        <c:lblOffset val="100"/>
        <c:noMultiLvlLbl val="0"/>
      </c:catAx>
      <c:valAx>
        <c:axId val="94826496"/>
        <c:scaling>
          <c:orientation val="minMax"/>
        </c:scaling>
        <c:delete val="0"/>
        <c:axPos val="r"/>
        <c:majorGridlines/>
        <c:numFmt formatCode="0%" sourceLinked="1"/>
        <c:majorTickMark val="out"/>
        <c:minorTickMark val="none"/>
        <c:tickLblPos val="nextTo"/>
        <c:crossAx val="948247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VegFieldGraphs!$G$51</c:f>
          <c:strCache>
            <c:ptCount val="1"/>
            <c:pt idx="0">
              <c:v>Scotland
Lowland beech/yew woodland
Vegetation Field Proportion of area</c:v>
            </c:pt>
          </c:strCache>
        </c:strRef>
      </c:tx>
      <c:overlay val="1"/>
    </c:title>
    <c:autoTitleDeleted val="0"/>
    <c:plotArea>
      <c:layout/>
      <c:barChart>
        <c:barDir val="col"/>
        <c:grouping val="clustered"/>
        <c:varyColors val="0"/>
        <c:ser>
          <c:idx val="0"/>
          <c:order val="0"/>
          <c:tx>
            <c:strRef>
              <c:f>VegFieldResults!$Y$53</c:f>
              <c:strCache>
                <c:ptCount val="1"/>
                <c:pt idx="0">
                  <c:v>Lowland beech/yew woodland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VegFieldResults!$Z$53:$AJ$53</c:f>
              <c:numCache>
                <c:formatCode>0%</c:formatCode>
                <c:ptCount val="11"/>
                <c:pt idx="0">
                  <c:v>0</c:v>
                </c:pt>
                <c:pt idx="1">
                  <c:v>0.1040653807764766</c:v>
                </c:pt>
                <c:pt idx="2">
                  <c:v>9.4704264820935427E-2</c:v>
                </c:pt>
                <c:pt idx="3">
                  <c:v>0.22459188500949634</c:v>
                </c:pt>
                <c:pt idx="4">
                  <c:v>0.19784926507864423</c:v>
                </c:pt>
                <c:pt idx="5">
                  <c:v>0.17421912865500902</c:v>
                </c:pt>
                <c:pt idx="6">
                  <c:v>0</c:v>
                </c:pt>
                <c:pt idx="7">
                  <c:v>0.20457007565943847</c:v>
                </c:pt>
                <c:pt idx="8">
                  <c:v>0</c:v>
                </c:pt>
                <c:pt idx="9">
                  <c:v>0</c:v>
                </c:pt>
                <c:pt idx="10">
                  <c:v>0</c:v>
                </c:pt>
              </c:numCache>
            </c:numRef>
          </c:val>
          <c:extLst>
            <c:ext xmlns:c16="http://schemas.microsoft.com/office/drawing/2014/chart" uri="{C3380CC4-5D6E-409C-BE32-E72D297353CC}">
              <c16:uniqueId val="{00000000-E22C-45A6-BBC6-45CA6FFB1668}"/>
            </c:ext>
          </c:extLst>
        </c:ser>
        <c:dLbls>
          <c:showLegendKey val="0"/>
          <c:showVal val="0"/>
          <c:showCatName val="0"/>
          <c:showSerName val="0"/>
          <c:showPercent val="0"/>
          <c:showBubbleSize val="0"/>
        </c:dLbls>
        <c:gapWidth val="50"/>
        <c:axId val="94899200"/>
        <c:axId val="94909184"/>
      </c:barChart>
      <c:catAx>
        <c:axId val="948992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909184"/>
        <c:crosses val="autoZero"/>
        <c:auto val="1"/>
        <c:lblAlgn val="ctr"/>
        <c:lblOffset val="100"/>
        <c:noMultiLvlLbl val="0"/>
      </c:catAx>
      <c:valAx>
        <c:axId val="94909184"/>
        <c:scaling>
          <c:orientation val="minMax"/>
        </c:scaling>
        <c:delete val="0"/>
        <c:axPos val="r"/>
        <c:majorGridlines/>
        <c:numFmt formatCode="0%" sourceLinked="1"/>
        <c:majorTickMark val="out"/>
        <c:minorTickMark val="none"/>
        <c:tickLblPos val="nextTo"/>
        <c:crossAx val="948992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VegFieldGraphs!$O$51</c:f>
          <c:strCache>
            <c:ptCount val="1"/>
            <c:pt idx="0">
              <c:v>Scotland
Lowland Mixed Deciduous Woodland
Vegetation Field Proportion of area</c:v>
            </c:pt>
          </c:strCache>
        </c:strRef>
      </c:tx>
      <c:overlay val="1"/>
    </c:title>
    <c:autoTitleDeleted val="0"/>
    <c:plotArea>
      <c:layout/>
      <c:barChart>
        <c:barDir val="col"/>
        <c:grouping val="clustered"/>
        <c:varyColors val="0"/>
        <c:ser>
          <c:idx val="0"/>
          <c:order val="0"/>
          <c:tx>
            <c:strRef>
              <c:f>VegFieldResults!$Y$54</c:f>
              <c:strCache>
                <c:ptCount val="1"/>
                <c:pt idx="0">
                  <c:v>Lowland Mixed Deciduous Woodland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VegFieldResults!$Z$54:$AJ$54</c:f>
              <c:numCache>
                <c:formatCode>0%</c:formatCode>
                <c:ptCount val="11"/>
                <c:pt idx="0">
                  <c:v>1.7935339180242121E-2</c:v>
                </c:pt>
                <c:pt idx="1">
                  <c:v>9.7126885056185649E-2</c:v>
                </c:pt>
                <c:pt idx="2">
                  <c:v>0.10592476702179657</c:v>
                </c:pt>
                <c:pt idx="3">
                  <c:v>8.5371476275647812E-2</c:v>
                </c:pt>
                <c:pt idx="4">
                  <c:v>8.2402313461864551E-2</c:v>
                </c:pt>
                <c:pt idx="5">
                  <c:v>0.10903448649028474</c:v>
                </c:pt>
                <c:pt idx="6">
                  <c:v>0.10807852984170556</c:v>
                </c:pt>
                <c:pt idx="7">
                  <c:v>0.10360075358321583</c:v>
                </c:pt>
                <c:pt idx="8">
                  <c:v>8.8304447559425611E-2</c:v>
                </c:pt>
                <c:pt idx="9">
                  <c:v>8.3909683576269239E-2</c:v>
                </c:pt>
                <c:pt idx="10">
                  <c:v>0.11831131795336162</c:v>
                </c:pt>
              </c:numCache>
            </c:numRef>
          </c:val>
          <c:extLst>
            <c:ext xmlns:c16="http://schemas.microsoft.com/office/drawing/2014/chart" uri="{C3380CC4-5D6E-409C-BE32-E72D297353CC}">
              <c16:uniqueId val="{00000000-FEC5-40A6-9802-96D1BB7419D4}"/>
            </c:ext>
          </c:extLst>
        </c:ser>
        <c:dLbls>
          <c:showLegendKey val="0"/>
          <c:showVal val="0"/>
          <c:showCatName val="0"/>
          <c:showSerName val="0"/>
          <c:showPercent val="0"/>
          <c:showBubbleSize val="0"/>
        </c:dLbls>
        <c:gapWidth val="50"/>
        <c:axId val="94941568"/>
        <c:axId val="94943104"/>
      </c:barChart>
      <c:catAx>
        <c:axId val="949415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943104"/>
        <c:crosses val="autoZero"/>
        <c:auto val="1"/>
        <c:lblAlgn val="ctr"/>
        <c:lblOffset val="100"/>
        <c:noMultiLvlLbl val="0"/>
      </c:catAx>
      <c:valAx>
        <c:axId val="94943104"/>
        <c:scaling>
          <c:orientation val="minMax"/>
        </c:scaling>
        <c:delete val="0"/>
        <c:axPos val="r"/>
        <c:majorGridlines/>
        <c:numFmt formatCode="0%" sourceLinked="1"/>
        <c:majorTickMark val="out"/>
        <c:minorTickMark val="none"/>
        <c:tickLblPos val="nextTo"/>
        <c:crossAx val="949415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VegFieldGraphs!$V$51</c:f>
          <c:strCache>
            <c:ptCount val="1"/>
            <c:pt idx="0">
              <c:v>Scotland
Native pine woodlands
Vegetation Field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VegFieldResults!$Y$55</c:f>
              <c:strCache>
                <c:ptCount val="1"/>
                <c:pt idx="0">
                  <c:v>Native pine woodlands</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VegFieldResults!$Z$55:$AJ$55</c:f>
              <c:numCache>
                <c:formatCode>0%</c:formatCode>
                <c:ptCount val="11"/>
                <c:pt idx="0">
                  <c:v>6.5551510752498321E-2</c:v>
                </c:pt>
                <c:pt idx="1">
                  <c:v>8.8741830535818439E-2</c:v>
                </c:pt>
                <c:pt idx="2">
                  <c:v>6.7874462006381725E-2</c:v>
                </c:pt>
                <c:pt idx="3">
                  <c:v>5.9167967433627178E-2</c:v>
                </c:pt>
                <c:pt idx="4">
                  <c:v>6.4631406233989691E-2</c:v>
                </c:pt>
                <c:pt idx="5">
                  <c:v>9.6504563720120534E-2</c:v>
                </c:pt>
                <c:pt idx="6">
                  <c:v>8.6605889203842407E-2</c:v>
                </c:pt>
                <c:pt idx="7">
                  <c:v>8.1528331347903146E-2</c:v>
                </c:pt>
                <c:pt idx="8">
                  <c:v>8.9055887054374755E-2</c:v>
                </c:pt>
                <c:pt idx="9">
                  <c:v>0.12613741394567773</c:v>
                </c:pt>
                <c:pt idx="10">
                  <c:v>0.1742007377657652</c:v>
                </c:pt>
              </c:numCache>
            </c:numRef>
          </c:val>
          <c:extLst>
            <c:ext xmlns:c16="http://schemas.microsoft.com/office/drawing/2014/chart" uri="{C3380CC4-5D6E-409C-BE32-E72D297353CC}">
              <c16:uniqueId val="{00000000-7736-4C6D-9ECF-494E61C62E0A}"/>
            </c:ext>
          </c:extLst>
        </c:ser>
        <c:dLbls>
          <c:showLegendKey val="0"/>
          <c:showVal val="0"/>
          <c:showCatName val="0"/>
          <c:showSerName val="0"/>
          <c:showPercent val="0"/>
          <c:showBubbleSize val="0"/>
        </c:dLbls>
        <c:gapWidth val="50"/>
        <c:axId val="94963200"/>
        <c:axId val="94964736"/>
      </c:barChart>
      <c:catAx>
        <c:axId val="949632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4964736"/>
        <c:crosses val="autoZero"/>
        <c:auto val="1"/>
        <c:lblAlgn val="ctr"/>
        <c:lblOffset val="100"/>
        <c:noMultiLvlLbl val="0"/>
      </c:catAx>
      <c:valAx>
        <c:axId val="94964736"/>
        <c:scaling>
          <c:orientation val="minMax"/>
        </c:scaling>
        <c:delete val="0"/>
        <c:axPos val="r"/>
        <c:majorGridlines/>
        <c:numFmt formatCode="0%" sourceLinked="1"/>
        <c:majorTickMark val="out"/>
        <c:minorTickMark val="none"/>
        <c:tickLblPos val="nextTo"/>
        <c:crossAx val="9496320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VegFieldGraphs!$AE$51</c:f>
          <c:strCache>
            <c:ptCount val="1"/>
            <c:pt idx="0">
              <c:v>Scotland
Non-HAP native pinewood
Vegetation Field Proportion of area</c:v>
            </c:pt>
          </c:strCache>
        </c:strRef>
      </c:tx>
      <c:overlay val="1"/>
    </c:title>
    <c:autoTitleDeleted val="0"/>
    <c:plotArea>
      <c:layout/>
      <c:barChart>
        <c:barDir val="col"/>
        <c:grouping val="clustered"/>
        <c:varyColors val="0"/>
        <c:ser>
          <c:idx val="0"/>
          <c:order val="0"/>
          <c:tx>
            <c:strRef>
              <c:f>VegFieldResults!$Y$56</c:f>
              <c:strCache>
                <c:ptCount val="1"/>
                <c:pt idx="0">
                  <c:v>Non-HAP native pinewood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VegFieldResults!$Z$56:$AJ$56</c:f>
              <c:numCache>
                <c:formatCode>0%</c:formatCode>
                <c:ptCount val="11"/>
                <c:pt idx="0">
                  <c:v>4.1445849590702043E-2</c:v>
                </c:pt>
                <c:pt idx="1">
                  <c:v>0.10092866935585958</c:v>
                </c:pt>
                <c:pt idx="2">
                  <c:v>5.5564192272296586E-2</c:v>
                </c:pt>
                <c:pt idx="3">
                  <c:v>5.7540484785915502E-2</c:v>
                </c:pt>
                <c:pt idx="4">
                  <c:v>9.6243166037595917E-2</c:v>
                </c:pt>
                <c:pt idx="5">
                  <c:v>0.12883049965296672</c:v>
                </c:pt>
                <c:pt idx="6">
                  <c:v>9.2105334332215891E-2</c:v>
                </c:pt>
                <c:pt idx="7">
                  <c:v>0.12404683290218911</c:v>
                </c:pt>
                <c:pt idx="8">
                  <c:v>0.12879091661891442</c:v>
                </c:pt>
                <c:pt idx="9">
                  <c:v>0.11672539129572045</c:v>
                </c:pt>
                <c:pt idx="10">
                  <c:v>5.7778663155623904E-2</c:v>
                </c:pt>
              </c:numCache>
            </c:numRef>
          </c:val>
          <c:extLst>
            <c:ext xmlns:c16="http://schemas.microsoft.com/office/drawing/2014/chart" uri="{C3380CC4-5D6E-409C-BE32-E72D297353CC}">
              <c16:uniqueId val="{00000000-7A26-4A8B-A2CA-30159D2D6FEF}"/>
            </c:ext>
          </c:extLst>
        </c:ser>
        <c:dLbls>
          <c:showLegendKey val="0"/>
          <c:showVal val="0"/>
          <c:showCatName val="0"/>
          <c:showSerName val="0"/>
          <c:showPercent val="0"/>
          <c:showBubbleSize val="0"/>
        </c:dLbls>
        <c:gapWidth val="50"/>
        <c:axId val="95005312"/>
        <c:axId val="95031680"/>
      </c:barChart>
      <c:catAx>
        <c:axId val="950053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5031680"/>
        <c:crosses val="autoZero"/>
        <c:auto val="1"/>
        <c:lblAlgn val="ctr"/>
        <c:lblOffset val="100"/>
        <c:noMultiLvlLbl val="0"/>
      </c:catAx>
      <c:valAx>
        <c:axId val="95031680"/>
        <c:scaling>
          <c:orientation val="minMax"/>
        </c:scaling>
        <c:delete val="0"/>
        <c:axPos val="r"/>
        <c:majorGridlines/>
        <c:numFmt formatCode="0%" sourceLinked="1"/>
        <c:majorTickMark val="out"/>
        <c:minorTickMark val="none"/>
        <c:tickLblPos val="nextTo"/>
        <c:crossAx val="950053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VegFieldGraphs!$AL$51</c:f>
          <c:strCache>
            <c:ptCount val="1"/>
            <c:pt idx="0">
              <c:v>Scotland
Upland birchwoods (Scot); birch dominated upland oakwoods (Eng, Wal)
Vegetation Field Proportion of area</c:v>
            </c:pt>
          </c:strCache>
        </c:strRef>
      </c:tx>
      <c:overlay val="1"/>
    </c:title>
    <c:autoTitleDeleted val="0"/>
    <c:plotArea>
      <c:layout/>
      <c:barChart>
        <c:barDir val="col"/>
        <c:grouping val="clustered"/>
        <c:varyColors val="0"/>
        <c:ser>
          <c:idx val="0"/>
          <c:order val="0"/>
          <c:tx>
            <c:strRef>
              <c:f>VegFieldResults!$Y$57</c:f>
              <c:strCache>
                <c:ptCount val="1"/>
                <c:pt idx="0">
                  <c:v>Upland birchwoods (Scot); birch dominated upland oakwoods (Eng, Wal)</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VegFieldResults!$Z$57:$AJ$57</c:f>
              <c:numCache>
                <c:formatCode>0%</c:formatCode>
                <c:ptCount val="11"/>
                <c:pt idx="0">
                  <c:v>1.7935328905404158E-2</c:v>
                </c:pt>
                <c:pt idx="1">
                  <c:v>0.10178854588367736</c:v>
                </c:pt>
                <c:pt idx="2">
                  <c:v>5.9645744752487108E-2</c:v>
                </c:pt>
                <c:pt idx="3">
                  <c:v>7.8965924195624856E-2</c:v>
                </c:pt>
                <c:pt idx="4">
                  <c:v>9.5451463806561318E-2</c:v>
                </c:pt>
                <c:pt idx="5">
                  <c:v>9.8307549116390905E-2</c:v>
                </c:pt>
                <c:pt idx="6">
                  <c:v>8.2894417626345099E-2</c:v>
                </c:pt>
                <c:pt idx="7">
                  <c:v>7.507253040751781E-2</c:v>
                </c:pt>
                <c:pt idx="8">
                  <c:v>0.11300986762276913</c:v>
                </c:pt>
                <c:pt idx="9">
                  <c:v>0.13752477669612531</c:v>
                </c:pt>
                <c:pt idx="10">
                  <c:v>0.13940385098709659</c:v>
                </c:pt>
              </c:numCache>
            </c:numRef>
          </c:val>
          <c:extLst>
            <c:ext xmlns:c16="http://schemas.microsoft.com/office/drawing/2014/chart" uri="{C3380CC4-5D6E-409C-BE32-E72D297353CC}">
              <c16:uniqueId val="{00000000-73B0-47BB-A3E2-E46BA773F169}"/>
            </c:ext>
          </c:extLst>
        </c:ser>
        <c:dLbls>
          <c:showLegendKey val="0"/>
          <c:showVal val="0"/>
          <c:showCatName val="0"/>
          <c:showSerName val="0"/>
          <c:showPercent val="0"/>
          <c:showBubbleSize val="0"/>
        </c:dLbls>
        <c:gapWidth val="50"/>
        <c:axId val="95055872"/>
        <c:axId val="95057408"/>
      </c:barChart>
      <c:catAx>
        <c:axId val="9505587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5057408"/>
        <c:crosses val="autoZero"/>
        <c:auto val="1"/>
        <c:lblAlgn val="ctr"/>
        <c:lblOffset val="100"/>
        <c:noMultiLvlLbl val="0"/>
      </c:catAx>
      <c:valAx>
        <c:axId val="95057408"/>
        <c:scaling>
          <c:orientation val="minMax"/>
        </c:scaling>
        <c:delete val="0"/>
        <c:axPos val="r"/>
        <c:majorGridlines/>
        <c:numFmt formatCode="0%" sourceLinked="1"/>
        <c:majorTickMark val="out"/>
        <c:minorTickMark val="none"/>
        <c:tickLblPos val="nextTo"/>
        <c:crossAx val="9505587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VegFieldGraphs!$AS$51</c:f>
          <c:strCache>
            <c:ptCount val="1"/>
            <c:pt idx="0">
              <c:v>Scotland
Upland mixed ashwoods
Vegetation Field Proportion of area</c:v>
            </c:pt>
          </c:strCache>
        </c:strRef>
      </c:tx>
      <c:overlay val="1"/>
    </c:title>
    <c:autoTitleDeleted val="0"/>
    <c:plotArea>
      <c:layout/>
      <c:barChart>
        <c:barDir val="col"/>
        <c:grouping val="clustered"/>
        <c:varyColors val="0"/>
        <c:ser>
          <c:idx val="0"/>
          <c:order val="0"/>
          <c:tx>
            <c:strRef>
              <c:f>VegFieldResults!$Y$58</c:f>
              <c:strCache>
                <c:ptCount val="1"/>
                <c:pt idx="0">
                  <c:v>Upland mixed ashwoods</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VegFieldResults!$Z$58:$AJ$58</c:f>
              <c:numCache>
                <c:formatCode>0%</c:formatCode>
                <c:ptCount val="11"/>
                <c:pt idx="0">
                  <c:v>3.974842440906122E-2</c:v>
                </c:pt>
                <c:pt idx="1">
                  <c:v>0.10633219039426517</c:v>
                </c:pt>
                <c:pt idx="2">
                  <c:v>8.416573314758112E-2</c:v>
                </c:pt>
                <c:pt idx="3">
                  <c:v>0.1162175451764129</c:v>
                </c:pt>
                <c:pt idx="4">
                  <c:v>5.8702297509531348E-2</c:v>
                </c:pt>
                <c:pt idx="5">
                  <c:v>6.8095803136917016E-2</c:v>
                </c:pt>
                <c:pt idx="6">
                  <c:v>8.4003354262888449E-2</c:v>
                </c:pt>
                <c:pt idx="7">
                  <c:v>0.14504608409596817</c:v>
                </c:pt>
                <c:pt idx="8">
                  <c:v>0.1039702825642074</c:v>
                </c:pt>
                <c:pt idx="9">
                  <c:v>5.3061224648157872E-2</c:v>
                </c:pt>
                <c:pt idx="10">
                  <c:v>0.14065706065500955</c:v>
                </c:pt>
              </c:numCache>
            </c:numRef>
          </c:val>
          <c:extLst>
            <c:ext xmlns:c16="http://schemas.microsoft.com/office/drawing/2014/chart" uri="{C3380CC4-5D6E-409C-BE32-E72D297353CC}">
              <c16:uniqueId val="{00000000-5C8F-4001-90D3-25DF5DAE0B16}"/>
            </c:ext>
          </c:extLst>
        </c:ser>
        <c:dLbls>
          <c:showLegendKey val="0"/>
          <c:showVal val="0"/>
          <c:showCatName val="0"/>
          <c:showSerName val="0"/>
          <c:showPercent val="0"/>
          <c:showBubbleSize val="0"/>
        </c:dLbls>
        <c:gapWidth val="50"/>
        <c:axId val="95065216"/>
        <c:axId val="95066752"/>
      </c:barChart>
      <c:catAx>
        <c:axId val="950652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5066752"/>
        <c:crosses val="autoZero"/>
        <c:auto val="1"/>
        <c:lblAlgn val="ctr"/>
        <c:lblOffset val="100"/>
        <c:noMultiLvlLbl val="0"/>
      </c:catAx>
      <c:valAx>
        <c:axId val="95066752"/>
        <c:scaling>
          <c:orientation val="minMax"/>
        </c:scaling>
        <c:delete val="0"/>
        <c:axPos val="r"/>
        <c:majorGridlines/>
        <c:numFmt formatCode="0%" sourceLinked="1"/>
        <c:majorTickMark val="out"/>
        <c:minorTickMark val="none"/>
        <c:tickLblPos val="nextTo"/>
        <c:crossAx val="950652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VegFieldGraphs!$BA$51</c:f>
          <c:strCache>
            <c:ptCount val="1"/>
            <c:pt idx="0">
              <c:v>Scotland
Upland oakwood
Vegetation Field Proportion of area</c:v>
            </c:pt>
          </c:strCache>
        </c:strRef>
      </c:tx>
      <c:overlay val="1"/>
    </c:title>
    <c:autoTitleDeleted val="0"/>
    <c:plotArea>
      <c:layout/>
      <c:barChart>
        <c:barDir val="col"/>
        <c:grouping val="clustered"/>
        <c:varyColors val="0"/>
        <c:ser>
          <c:idx val="0"/>
          <c:order val="0"/>
          <c:tx>
            <c:strRef>
              <c:f>VegFieldResults!$Y$59</c:f>
              <c:strCache>
                <c:ptCount val="1"/>
                <c:pt idx="0">
                  <c:v>Upland oakwood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VegFieldResults!$Z$59:$AJ$59</c:f>
              <c:numCache>
                <c:formatCode>0%</c:formatCode>
                <c:ptCount val="11"/>
                <c:pt idx="0">
                  <c:v>1.6512539543275792E-2</c:v>
                </c:pt>
                <c:pt idx="1">
                  <c:v>5.0735205216311655E-2</c:v>
                </c:pt>
                <c:pt idx="2">
                  <c:v>8.6620355993188569E-2</c:v>
                </c:pt>
                <c:pt idx="3">
                  <c:v>0.10004922759313338</c:v>
                </c:pt>
                <c:pt idx="4">
                  <c:v>7.2185180267764187E-2</c:v>
                </c:pt>
                <c:pt idx="5">
                  <c:v>8.3030886944023358E-2</c:v>
                </c:pt>
                <c:pt idx="6">
                  <c:v>0.10967229709636513</c:v>
                </c:pt>
                <c:pt idx="7">
                  <c:v>7.4794179303156308E-2</c:v>
                </c:pt>
                <c:pt idx="8">
                  <c:v>0.10943673748686687</c:v>
                </c:pt>
                <c:pt idx="9">
                  <c:v>0.18517928410836718</c:v>
                </c:pt>
                <c:pt idx="10">
                  <c:v>0.11178410644754777</c:v>
                </c:pt>
              </c:numCache>
            </c:numRef>
          </c:val>
          <c:extLst>
            <c:ext xmlns:c16="http://schemas.microsoft.com/office/drawing/2014/chart" uri="{C3380CC4-5D6E-409C-BE32-E72D297353CC}">
              <c16:uniqueId val="{00000000-7108-431A-AF4A-E8BA8341BD34}"/>
            </c:ext>
          </c:extLst>
        </c:ser>
        <c:dLbls>
          <c:showLegendKey val="0"/>
          <c:showVal val="0"/>
          <c:showCatName val="0"/>
          <c:showSerName val="0"/>
          <c:showPercent val="0"/>
          <c:showBubbleSize val="0"/>
        </c:dLbls>
        <c:gapWidth val="50"/>
        <c:axId val="95140096"/>
        <c:axId val="95145984"/>
      </c:barChart>
      <c:catAx>
        <c:axId val="951400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5145984"/>
        <c:crosses val="autoZero"/>
        <c:auto val="1"/>
        <c:lblAlgn val="ctr"/>
        <c:lblOffset val="100"/>
        <c:noMultiLvlLbl val="0"/>
      </c:catAx>
      <c:valAx>
        <c:axId val="95145984"/>
        <c:scaling>
          <c:orientation val="minMax"/>
        </c:scaling>
        <c:delete val="0"/>
        <c:axPos val="r"/>
        <c:majorGridlines/>
        <c:numFmt formatCode="0%" sourceLinked="1"/>
        <c:majorTickMark val="out"/>
        <c:minorTickMark val="none"/>
        <c:tickLblPos val="nextTo"/>
        <c:crossAx val="951400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VegBareGraphs!$BJ$3</c:f>
          <c:strCache>
            <c:ptCount val="1"/>
            <c:pt idx="0">
              <c:v>GB
Wet woodland
Vegetation Bare Proportion of area</c:v>
            </c:pt>
          </c:strCache>
        </c:strRef>
      </c:tx>
      <c:overlay val="1"/>
    </c:title>
    <c:autoTitleDeleted val="0"/>
    <c:plotArea>
      <c:layout/>
      <c:barChart>
        <c:barDir val="col"/>
        <c:grouping val="clustered"/>
        <c:varyColors val="0"/>
        <c:ser>
          <c:idx val="0"/>
          <c:order val="0"/>
          <c:tx>
            <c:strRef>
              <c:f>VegBareResults!$Y$14</c:f>
              <c:strCache>
                <c:ptCount val="1"/>
                <c:pt idx="0">
                  <c:v>Wet woodland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VegBareResults!$Z$14:$AJ$14</c:f>
              <c:numCache>
                <c:formatCode>0%</c:formatCode>
                <c:ptCount val="11"/>
                <c:pt idx="0">
                  <c:v>0.76527531054379416</c:v>
                </c:pt>
                <c:pt idx="1">
                  <c:v>0.19676569140284533</c:v>
                </c:pt>
                <c:pt idx="2">
                  <c:v>2.165859924341404E-2</c:v>
                </c:pt>
                <c:pt idx="3">
                  <c:v>1.0580948251888211E-2</c:v>
                </c:pt>
                <c:pt idx="4">
                  <c:v>3.3649327814774255E-3</c:v>
                </c:pt>
                <c:pt idx="5">
                  <c:v>1.2778835806022115E-3</c:v>
                </c:pt>
                <c:pt idx="6">
                  <c:v>2.614042769265234E-4</c:v>
                </c:pt>
                <c:pt idx="7">
                  <c:v>1.8923167196923342E-4</c:v>
                </c:pt>
                <c:pt idx="8">
                  <c:v>3.2362048504674398E-4</c:v>
                </c:pt>
                <c:pt idx="9">
                  <c:v>3.023777620357271E-4</c:v>
                </c:pt>
                <c:pt idx="10">
                  <c:v>0</c:v>
                </c:pt>
              </c:numCache>
            </c:numRef>
          </c:val>
          <c:extLst>
            <c:ext xmlns:c16="http://schemas.microsoft.com/office/drawing/2014/chart" uri="{C3380CC4-5D6E-409C-BE32-E72D297353CC}">
              <c16:uniqueId val="{00000000-D87A-4DCD-9FB2-74AB105A244A}"/>
            </c:ext>
          </c:extLst>
        </c:ser>
        <c:dLbls>
          <c:showLegendKey val="0"/>
          <c:showVal val="0"/>
          <c:showCatName val="0"/>
          <c:showSerName val="0"/>
          <c:showPercent val="0"/>
          <c:showBubbleSize val="0"/>
        </c:dLbls>
        <c:gapWidth val="50"/>
        <c:axId val="261804416"/>
        <c:axId val="261805952"/>
      </c:barChart>
      <c:catAx>
        <c:axId val="26180441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61805952"/>
        <c:crosses val="autoZero"/>
        <c:auto val="1"/>
        <c:lblAlgn val="ctr"/>
        <c:lblOffset val="100"/>
        <c:noMultiLvlLbl val="0"/>
      </c:catAx>
      <c:valAx>
        <c:axId val="261805952"/>
        <c:scaling>
          <c:orientation val="minMax"/>
        </c:scaling>
        <c:delete val="0"/>
        <c:axPos val="r"/>
        <c:majorGridlines/>
        <c:numFmt formatCode="0%" sourceLinked="1"/>
        <c:majorTickMark val="out"/>
        <c:minorTickMark val="none"/>
        <c:tickLblPos val="nextTo"/>
        <c:crossAx val="26180441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VegFieldGraphs!$BJ$51</c:f>
          <c:strCache>
            <c:ptCount val="1"/>
            <c:pt idx="0">
              <c:v>Scotland
Wet woodland
Vegetation Field Proportion of area</c:v>
            </c:pt>
          </c:strCache>
        </c:strRef>
      </c:tx>
      <c:overlay val="1"/>
    </c:title>
    <c:autoTitleDeleted val="0"/>
    <c:plotArea>
      <c:layout/>
      <c:barChart>
        <c:barDir val="col"/>
        <c:grouping val="clustered"/>
        <c:varyColors val="0"/>
        <c:ser>
          <c:idx val="0"/>
          <c:order val="0"/>
          <c:tx>
            <c:strRef>
              <c:f>VegFieldResults!$Y$60</c:f>
              <c:strCache>
                <c:ptCount val="1"/>
                <c:pt idx="0">
                  <c:v>Wet woodland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VegFieldResults!$Z$60:$AJ$60</c:f>
              <c:numCache>
                <c:formatCode>0%</c:formatCode>
                <c:ptCount val="11"/>
                <c:pt idx="0">
                  <c:v>2.9295994949412801E-2</c:v>
                </c:pt>
                <c:pt idx="1">
                  <c:v>0.121564669883725</c:v>
                </c:pt>
                <c:pt idx="2">
                  <c:v>6.7984987320030874E-2</c:v>
                </c:pt>
                <c:pt idx="3">
                  <c:v>6.7113058612666088E-2</c:v>
                </c:pt>
                <c:pt idx="4">
                  <c:v>4.8673898702965381E-2</c:v>
                </c:pt>
                <c:pt idx="5">
                  <c:v>0.10487198661800032</c:v>
                </c:pt>
                <c:pt idx="6">
                  <c:v>8.0576535638510915E-2</c:v>
                </c:pt>
                <c:pt idx="7">
                  <c:v>0.1061061002680232</c:v>
                </c:pt>
                <c:pt idx="8">
                  <c:v>0.10982478352349807</c:v>
                </c:pt>
                <c:pt idx="9">
                  <c:v>0.1403628029820691</c:v>
                </c:pt>
                <c:pt idx="10">
                  <c:v>0.12362518150109794</c:v>
                </c:pt>
              </c:numCache>
            </c:numRef>
          </c:val>
          <c:extLst>
            <c:ext xmlns:c16="http://schemas.microsoft.com/office/drawing/2014/chart" uri="{C3380CC4-5D6E-409C-BE32-E72D297353CC}">
              <c16:uniqueId val="{00000000-7D65-4945-B40C-7B186DEE3741}"/>
            </c:ext>
          </c:extLst>
        </c:ser>
        <c:dLbls>
          <c:showLegendKey val="0"/>
          <c:showVal val="0"/>
          <c:showCatName val="0"/>
          <c:showSerName val="0"/>
          <c:showPercent val="0"/>
          <c:showBubbleSize val="0"/>
        </c:dLbls>
        <c:gapWidth val="50"/>
        <c:axId val="95153536"/>
        <c:axId val="98595968"/>
      </c:barChart>
      <c:catAx>
        <c:axId val="951535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595968"/>
        <c:crosses val="autoZero"/>
        <c:auto val="1"/>
        <c:lblAlgn val="ctr"/>
        <c:lblOffset val="100"/>
        <c:noMultiLvlLbl val="0"/>
      </c:catAx>
      <c:valAx>
        <c:axId val="98595968"/>
        <c:scaling>
          <c:orientation val="minMax"/>
        </c:scaling>
        <c:delete val="0"/>
        <c:axPos val="r"/>
        <c:majorGridlines/>
        <c:numFmt formatCode="0%" sourceLinked="1"/>
        <c:majorTickMark val="out"/>
        <c:minorTickMark val="none"/>
        <c:tickLblPos val="nextTo"/>
        <c:crossAx val="9515353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VegFieldGraphs!$BQ$51</c:f>
          <c:strCache>
            <c:ptCount val="1"/>
            <c:pt idx="0">
              <c:v>Scotland
Wood Pasture &amp; Parkland
Vegetation Field Proportion of area</c:v>
            </c:pt>
          </c:strCache>
        </c:strRef>
      </c:tx>
      <c:overlay val="1"/>
    </c:title>
    <c:autoTitleDeleted val="0"/>
    <c:plotArea>
      <c:layout/>
      <c:barChart>
        <c:barDir val="col"/>
        <c:grouping val="clustered"/>
        <c:varyColors val="0"/>
        <c:ser>
          <c:idx val="0"/>
          <c:order val="0"/>
          <c:tx>
            <c:strRef>
              <c:f>VegFieldResults!$Y$61</c:f>
              <c:strCache>
                <c:ptCount val="1"/>
                <c:pt idx="0">
                  <c:v>Wood Pasture &amp; Parkland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VegFieldResults!$Z$61:$AJ$61</c:f>
              <c:numCache>
                <c:formatCode>0%</c:formatCode>
                <c:ptCount val="11"/>
                <c:pt idx="0">
                  <c:v>0</c:v>
                </c:pt>
                <c:pt idx="1">
                  <c:v>0.36322023980783635</c:v>
                </c:pt>
                <c:pt idx="2">
                  <c:v>0.36321275899676503</c:v>
                </c:pt>
                <c:pt idx="3">
                  <c:v>3.9751413228864205E-2</c:v>
                </c:pt>
                <c:pt idx="4">
                  <c:v>0</c:v>
                </c:pt>
                <c:pt idx="5">
                  <c:v>0</c:v>
                </c:pt>
                <c:pt idx="6">
                  <c:v>4.1276035432037235E-2</c:v>
                </c:pt>
                <c:pt idx="7">
                  <c:v>0.13915492067370241</c:v>
                </c:pt>
                <c:pt idx="8">
                  <c:v>0</c:v>
                </c:pt>
                <c:pt idx="9">
                  <c:v>7.079704150026558E-3</c:v>
                </c:pt>
                <c:pt idx="10">
                  <c:v>4.6304927710768308E-2</c:v>
                </c:pt>
              </c:numCache>
            </c:numRef>
          </c:val>
          <c:extLst>
            <c:ext xmlns:c16="http://schemas.microsoft.com/office/drawing/2014/chart" uri="{C3380CC4-5D6E-409C-BE32-E72D297353CC}">
              <c16:uniqueId val="{00000000-2107-4163-B86D-15C9DCBC2573}"/>
            </c:ext>
          </c:extLst>
        </c:ser>
        <c:dLbls>
          <c:showLegendKey val="0"/>
          <c:showVal val="0"/>
          <c:showCatName val="0"/>
          <c:showSerName val="0"/>
          <c:showPercent val="0"/>
          <c:showBubbleSize val="0"/>
        </c:dLbls>
        <c:gapWidth val="50"/>
        <c:axId val="98620160"/>
        <c:axId val="98621696"/>
      </c:barChart>
      <c:catAx>
        <c:axId val="986201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621696"/>
        <c:crosses val="autoZero"/>
        <c:auto val="1"/>
        <c:lblAlgn val="ctr"/>
        <c:lblOffset val="100"/>
        <c:noMultiLvlLbl val="0"/>
      </c:catAx>
      <c:valAx>
        <c:axId val="98621696"/>
        <c:scaling>
          <c:orientation val="minMax"/>
        </c:scaling>
        <c:delete val="0"/>
        <c:axPos val="r"/>
        <c:majorGridlines/>
        <c:numFmt formatCode="0%" sourceLinked="1"/>
        <c:majorTickMark val="out"/>
        <c:minorTickMark val="none"/>
        <c:tickLblPos val="nextTo"/>
        <c:crossAx val="986201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VegFieldGraphs!$BY$51</c:f>
          <c:strCache>
            <c:ptCount val="1"/>
            <c:pt idx="0">
              <c:v>Scotland
Broadleaf habitat NOT classified as priority
Vegetation Field Proportion of area</c:v>
            </c:pt>
          </c:strCache>
        </c:strRef>
      </c:tx>
      <c:overlay val="1"/>
    </c:title>
    <c:autoTitleDeleted val="0"/>
    <c:plotArea>
      <c:layout/>
      <c:barChart>
        <c:barDir val="col"/>
        <c:grouping val="clustered"/>
        <c:varyColors val="0"/>
        <c:ser>
          <c:idx val="0"/>
          <c:order val="0"/>
          <c:tx>
            <c:strRef>
              <c:f>VegFieldResults!$Y$62</c:f>
              <c:strCache>
                <c:ptCount val="1"/>
                <c:pt idx="0">
                  <c:v>Broadleaf habitat NOT classified as priority</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VegFieldResults!$Z$62:$AJ$62</c:f>
              <c:numCache>
                <c:formatCode>0%</c:formatCode>
                <c:ptCount val="11"/>
                <c:pt idx="0">
                  <c:v>7.014399844221178E-2</c:v>
                </c:pt>
                <c:pt idx="1">
                  <c:v>0.14998628644072759</c:v>
                </c:pt>
                <c:pt idx="2">
                  <c:v>0.14301916060367365</c:v>
                </c:pt>
                <c:pt idx="3">
                  <c:v>0.11046713919007048</c:v>
                </c:pt>
                <c:pt idx="4">
                  <c:v>9.865616591984766E-2</c:v>
                </c:pt>
                <c:pt idx="5">
                  <c:v>4.1655512851221536E-2</c:v>
                </c:pt>
                <c:pt idx="6">
                  <c:v>7.1759495136253112E-2</c:v>
                </c:pt>
                <c:pt idx="7">
                  <c:v>7.4435660371486218E-2</c:v>
                </c:pt>
                <c:pt idx="8">
                  <c:v>7.0257817986138726E-2</c:v>
                </c:pt>
                <c:pt idx="9">
                  <c:v>9.3252593997756844E-2</c:v>
                </c:pt>
                <c:pt idx="10">
                  <c:v>7.6366169060611847E-2</c:v>
                </c:pt>
              </c:numCache>
            </c:numRef>
          </c:val>
          <c:extLst>
            <c:ext xmlns:c16="http://schemas.microsoft.com/office/drawing/2014/chart" uri="{C3380CC4-5D6E-409C-BE32-E72D297353CC}">
              <c16:uniqueId val="{00000000-D036-4F69-AA4E-FB9C133D1B3A}"/>
            </c:ext>
          </c:extLst>
        </c:ser>
        <c:dLbls>
          <c:showLegendKey val="0"/>
          <c:showVal val="0"/>
          <c:showCatName val="0"/>
          <c:showSerName val="0"/>
          <c:showPercent val="0"/>
          <c:showBubbleSize val="0"/>
        </c:dLbls>
        <c:gapWidth val="50"/>
        <c:axId val="98670464"/>
        <c:axId val="98672000"/>
      </c:barChart>
      <c:catAx>
        <c:axId val="986704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672000"/>
        <c:crosses val="autoZero"/>
        <c:auto val="1"/>
        <c:lblAlgn val="ctr"/>
        <c:lblOffset val="100"/>
        <c:noMultiLvlLbl val="0"/>
      </c:catAx>
      <c:valAx>
        <c:axId val="98672000"/>
        <c:scaling>
          <c:orientation val="minMax"/>
        </c:scaling>
        <c:delete val="0"/>
        <c:axPos val="r"/>
        <c:majorGridlines/>
        <c:numFmt formatCode="0%" sourceLinked="1"/>
        <c:majorTickMark val="out"/>
        <c:minorTickMark val="none"/>
        <c:tickLblPos val="nextTo"/>
        <c:crossAx val="986704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VegFieldGraphs!$CG$51</c:f>
          <c:strCache>
            <c:ptCount val="1"/>
            <c:pt idx="0">
              <c:v>Scotland
Non-native coniferous woodland
Vegetation Field Proportion of area</c:v>
            </c:pt>
          </c:strCache>
        </c:strRef>
      </c:tx>
      <c:overlay val="1"/>
    </c:title>
    <c:autoTitleDeleted val="0"/>
    <c:plotArea>
      <c:layout/>
      <c:barChart>
        <c:barDir val="col"/>
        <c:grouping val="clustered"/>
        <c:varyColors val="0"/>
        <c:ser>
          <c:idx val="0"/>
          <c:order val="0"/>
          <c:tx>
            <c:strRef>
              <c:f>VegFieldResults!$Y$63</c:f>
              <c:strCache>
                <c:ptCount val="1"/>
                <c:pt idx="0">
                  <c:v>Non-native coniferous woodland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VegFieldResults!$Z$63:$AJ$63</c:f>
              <c:numCache>
                <c:formatCode>0%</c:formatCode>
                <c:ptCount val="11"/>
                <c:pt idx="0">
                  <c:v>0.29896033671361105</c:v>
                </c:pt>
                <c:pt idx="1">
                  <c:v>0.29287178368534633</c:v>
                </c:pt>
                <c:pt idx="2">
                  <c:v>8.412332811012313E-2</c:v>
                </c:pt>
                <c:pt idx="3">
                  <c:v>5.5359808635613544E-2</c:v>
                </c:pt>
                <c:pt idx="4">
                  <c:v>4.3632558261785838E-2</c:v>
                </c:pt>
                <c:pt idx="5">
                  <c:v>4.6139890267920994E-2</c:v>
                </c:pt>
                <c:pt idx="6">
                  <c:v>3.5548722367211391E-2</c:v>
                </c:pt>
                <c:pt idx="7">
                  <c:v>3.7602335602151038E-2</c:v>
                </c:pt>
                <c:pt idx="8">
                  <c:v>3.9315483339242847E-2</c:v>
                </c:pt>
                <c:pt idx="9">
                  <c:v>3.5222490527726143E-2</c:v>
                </c:pt>
                <c:pt idx="10">
                  <c:v>3.1223262489268568E-2</c:v>
                </c:pt>
              </c:numCache>
            </c:numRef>
          </c:val>
          <c:extLst>
            <c:ext xmlns:c16="http://schemas.microsoft.com/office/drawing/2014/chart" uri="{C3380CC4-5D6E-409C-BE32-E72D297353CC}">
              <c16:uniqueId val="{00000000-6F48-4260-A2EE-99BF3D880CAD}"/>
            </c:ext>
          </c:extLst>
        </c:ser>
        <c:dLbls>
          <c:showLegendKey val="0"/>
          <c:showVal val="0"/>
          <c:showCatName val="0"/>
          <c:showSerName val="0"/>
          <c:showPercent val="0"/>
          <c:showBubbleSize val="0"/>
        </c:dLbls>
        <c:gapWidth val="50"/>
        <c:axId val="98728960"/>
        <c:axId val="98771712"/>
      </c:barChart>
      <c:catAx>
        <c:axId val="987289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8771712"/>
        <c:crosses val="autoZero"/>
        <c:auto val="1"/>
        <c:lblAlgn val="ctr"/>
        <c:lblOffset val="100"/>
        <c:noMultiLvlLbl val="0"/>
      </c:catAx>
      <c:valAx>
        <c:axId val="98771712"/>
        <c:scaling>
          <c:orientation val="minMax"/>
        </c:scaling>
        <c:delete val="0"/>
        <c:axPos val="r"/>
        <c:majorGridlines/>
        <c:numFmt formatCode="0%" sourceLinked="1"/>
        <c:majorTickMark val="out"/>
        <c:minorTickMark val="none"/>
        <c:tickLblPos val="nextTo"/>
        <c:crossAx val="987289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VegFieldGraphs!$CO$51</c:f>
          <c:strCache>
            <c:ptCount val="1"/>
            <c:pt idx="0">
              <c:v>Scotland
Transition or felled
Vegetation Field Proportion of area</c:v>
            </c:pt>
          </c:strCache>
        </c:strRef>
      </c:tx>
      <c:overlay val="1"/>
    </c:title>
    <c:autoTitleDeleted val="0"/>
    <c:plotArea>
      <c:layout/>
      <c:barChart>
        <c:barDir val="col"/>
        <c:grouping val="clustered"/>
        <c:varyColors val="0"/>
        <c:ser>
          <c:idx val="0"/>
          <c:order val="0"/>
          <c:tx>
            <c:strRef>
              <c:f>VegFieldResults!$Y$64</c:f>
              <c:strCache>
                <c:ptCount val="1"/>
                <c:pt idx="0">
                  <c:v>Transition or felled</c:v>
                </c:pt>
              </c:strCache>
            </c:strRef>
          </c:tx>
          <c:spPr>
            <a:solidFill>
              <a:srgbClr val="1B4E83"/>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VegFieldResults!$Z$64:$AJ$64</c:f>
              <c:numCache>
                <c:formatCode>0%</c:formatCode>
                <c:ptCount val="11"/>
                <c:pt idx="0">
                  <c:v>0.17946706249989575</c:v>
                </c:pt>
                <c:pt idx="1">
                  <c:v>0.10381101127634665</c:v>
                </c:pt>
                <c:pt idx="2">
                  <c:v>3.5203420230846938E-2</c:v>
                </c:pt>
                <c:pt idx="3">
                  <c:v>4.7927646820604124E-2</c:v>
                </c:pt>
                <c:pt idx="4">
                  <c:v>4.5289314665303004E-2</c:v>
                </c:pt>
                <c:pt idx="5">
                  <c:v>4.7050405896472074E-2</c:v>
                </c:pt>
                <c:pt idx="6">
                  <c:v>7.0254379060875671E-2</c:v>
                </c:pt>
                <c:pt idx="7">
                  <c:v>0.1000619350007553</c:v>
                </c:pt>
                <c:pt idx="8">
                  <c:v>0.11082718316585685</c:v>
                </c:pt>
                <c:pt idx="9">
                  <c:v>0.18951646644086848</c:v>
                </c:pt>
                <c:pt idx="10">
                  <c:v>7.0591174942173693E-2</c:v>
                </c:pt>
              </c:numCache>
            </c:numRef>
          </c:val>
          <c:extLst>
            <c:ext xmlns:c16="http://schemas.microsoft.com/office/drawing/2014/chart" uri="{C3380CC4-5D6E-409C-BE32-E72D297353CC}">
              <c16:uniqueId val="{00000000-9E54-44A9-9F25-28F64F69DB09}"/>
            </c:ext>
          </c:extLst>
        </c:ser>
        <c:dLbls>
          <c:showLegendKey val="0"/>
          <c:showVal val="0"/>
          <c:showCatName val="0"/>
          <c:showSerName val="0"/>
          <c:showPercent val="0"/>
          <c:showBubbleSize val="0"/>
        </c:dLbls>
        <c:gapWidth val="50"/>
        <c:axId val="99148160"/>
        <c:axId val="99149696"/>
      </c:barChart>
      <c:catAx>
        <c:axId val="9914816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9149696"/>
        <c:crosses val="autoZero"/>
        <c:auto val="1"/>
        <c:lblAlgn val="ctr"/>
        <c:lblOffset val="100"/>
        <c:noMultiLvlLbl val="0"/>
      </c:catAx>
      <c:valAx>
        <c:axId val="99149696"/>
        <c:scaling>
          <c:orientation val="minMax"/>
        </c:scaling>
        <c:delete val="0"/>
        <c:axPos val="r"/>
        <c:majorGridlines/>
        <c:numFmt formatCode="0%" sourceLinked="1"/>
        <c:majorTickMark val="out"/>
        <c:minorTickMark val="none"/>
        <c:tickLblPos val="nextTo"/>
        <c:crossAx val="9914816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VegFieldGraphs!$G$78</c:f>
          <c:strCache>
            <c:ptCount val="1"/>
            <c:pt idx="0">
              <c:v>Wales
Lowland beech/yew woodland
Vegetation Field Proportion of area</c:v>
            </c:pt>
          </c:strCache>
        </c:strRef>
      </c:tx>
      <c:overlay val="1"/>
    </c:title>
    <c:autoTitleDeleted val="0"/>
    <c:plotArea>
      <c:layout/>
      <c:barChart>
        <c:barDir val="col"/>
        <c:grouping val="clustered"/>
        <c:varyColors val="0"/>
        <c:ser>
          <c:idx val="0"/>
          <c:order val="0"/>
          <c:tx>
            <c:strRef>
              <c:f>VegFieldResults!$Y$76</c:f>
              <c:strCache>
                <c:ptCount val="1"/>
                <c:pt idx="0">
                  <c:v>Lowland beech/yew woodland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VegFieldResults!$Z$76:$AJ$76</c:f>
              <c:numCache>
                <c:formatCode>0%</c:formatCode>
                <c:ptCount val="11"/>
                <c:pt idx="0">
                  <c:v>4.6890778942796314E-2</c:v>
                </c:pt>
                <c:pt idx="1">
                  <c:v>9.4135215933826372E-2</c:v>
                </c:pt>
                <c:pt idx="2">
                  <c:v>0.1082581334034735</c:v>
                </c:pt>
                <c:pt idx="3">
                  <c:v>0.10807833140010553</c:v>
                </c:pt>
                <c:pt idx="4">
                  <c:v>0.20726314609660565</c:v>
                </c:pt>
                <c:pt idx="5">
                  <c:v>7.4013076097679251E-2</c:v>
                </c:pt>
                <c:pt idx="6">
                  <c:v>0.1686656276603061</c:v>
                </c:pt>
                <c:pt idx="7">
                  <c:v>0.11563787990551955</c:v>
                </c:pt>
                <c:pt idx="8">
                  <c:v>2.3947500462792645E-2</c:v>
                </c:pt>
                <c:pt idx="9">
                  <c:v>2.8359333857290586E-2</c:v>
                </c:pt>
                <c:pt idx="10">
                  <c:v>2.4750976239604476E-2</c:v>
                </c:pt>
              </c:numCache>
            </c:numRef>
          </c:val>
          <c:extLst>
            <c:ext xmlns:c16="http://schemas.microsoft.com/office/drawing/2014/chart" uri="{C3380CC4-5D6E-409C-BE32-E72D297353CC}">
              <c16:uniqueId val="{00000000-FC78-454B-A2D7-9557B5C13C2B}"/>
            </c:ext>
          </c:extLst>
        </c:ser>
        <c:dLbls>
          <c:showLegendKey val="0"/>
          <c:showVal val="0"/>
          <c:showCatName val="0"/>
          <c:showSerName val="0"/>
          <c:showPercent val="0"/>
          <c:showBubbleSize val="0"/>
        </c:dLbls>
        <c:gapWidth val="50"/>
        <c:axId val="99170176"/>
        <c:axId val="99171712"/>
      </c:barChart>
      <c:catAx>
        <c:axId val="991701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9171712"/>
        <c:crosses val="autoZero"/>
        <c:auto val="1"/>
        <c:lblAlgn val="ctr"/>
        <c:lblOffset val="100"/>
        <c:noMultiLvlLbl val="0"/>
      </c:catAx>
      <c:valAx>
        <c:axId val="99171712"/>
        <c:scaling>
          <c:orientation val="minMax"/>
        </c:scaling>
        <c:delete val="0"/>
        <c:axPos val="r"/>
        <c:majorGridlines/>
        <c:numFmt formatCode="0%" sourceLinked="1"/>
        <c:majorTickMark val="out"/>
        <c:minorTickMark val="none"/>
        <c:tickLblPos val="nextTo"/>
        <c:crossAx val="9917017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VegFieldGraphs!$O$78</c:f>
          <c:strCache>
            <c:ptCount val="1"/>
            <c:pt idx="0">
              <c:v>Wales
Lowland Mixed Deciduous Woodland
Vegetation Field Proportion of area</c:v>
            </c:pt>
          </c:strCache>
        </c:strRef>
      </c:tx>
      <c:overlay val="1"/>
    </c:title>
    <c:autoTitleDeleted val="0"/>
    <c:plotArea>
      <c:layout/>
      <c:barChart>
        <c:barDir val="col"/>
        <c:grouping val="clustered"/>
        <c:varyColors val="0"/>
        <c:ser>
          <c:idx val="0"/>
          <c:order val="0"/>
          <c:tx>
            <c:strRef>
              <c:f>VegFieldResults!$Y$77</c:f>
              <c:strCache>
                <c:ptCount val="1"/>
                <c:pt idx="0">
                  <c:v>Lowland Mixed Deciduous Woodland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VegFieldResults!$Z$77:$AJ$77</c:f>
              <c:numCache>
                <c:formatCode>0%</c:formatCode>
                <c:ptCount val="11"/>
                <c:pt idx="0">
                  <c:v>2.7689879791469883E-2</c:v>
                </c:pt>
                <c:pt idx="1">
                  <c:v>7.5463453365101879E-2</c:v>
                </c:pt>
                <c:pt idx="2">
                  <c:v>7.3540620819153177E-2</c:v>
                </c:pt>
                <c:pt idx="3">
                  <c:v>7.2348126131194068E-2</c:v>
                </c:pt>
                <c:pt idx="4">
                  <c:v>0.10630191241649667</c:v>
                </c:pt>
                <c:pt idx="5">
                  <c:v>0.10023780763944501</c:v>
                </c:pt>
                <c:pt idx="6">
                  <c:v>0.10637179487396028</c:v>
                </c:pt>
                <c:pt idx="7">
                  <c:v>0.11983460293013115</c:v>
                </c:pt>
                <c:pt idx="8">
                  <c:v>0.12565495350433517</c:v>
                </c:pt>
                <c:pt idx="9">
                  <c:v>0.10081945256736452</c:v>
                </c:pt>
                <c:pt idx="10">
                  <c:v>9.1737395961348084E-2</c:v>
                </c:pt>
              </c:numCache>
            </c:numRef>
          </c:val>
          <c:extLst>
            <c:ext xmlns:c16="http://schemas.microsoft.com/office/drawing/2014/chart" uri="{C3380CC4-5D6E-409C-BE32-E72D297353CC}">
              <c16:uniqueId val="{00000000-1FF5-4D52-A5D7-B7B950ECA7B2}"/>
            </c:ext>
          </c:extLst>
        </c:ser>
        <c:dLbls>
          <c:showLegendKey val="0"/>
          <c:showVal val="0"/>
          <c:showCatName val="0"/>
          <c:showSerName val="0"/>
          <c:showPercent val="0"/>
          <c:showBubbleSize val="0"/>
        </c:dLbls>
        <c:gapWidth val="50"/>
        <c:axId val="99208192"/>
        <c:axId val="99234560"/>
      </c:barChart>
      <c:catAx>
        <c:axId val="992081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99234560"/>
        <c:crosses val="autoZero"/>
        <c:auto val="1"/>
        <c:lblAlgn val="ctr"/>
        <c:lblOffset val="100"/>
        <c:noMultiLvlLbl val="0"/>
      </c:catAx>
      <c:valAx>
        <c:axId val="99234560"/>
        <c:scaling>
          <c:orientation val="minMax"/>
        </c:scaling>
        <c:delete val="0"/>
        <c:axPos val="r"/>
        <c:majorGridlines/>
        <c:numFmt formatCode="0%" sourceLinked="1"/>
        <c:majorTickMark val="out"/>
        <c:minorTickMark val="none"/>
        <c:tickLblPos val="nextTo"/>
        <c:crossAx val="992081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VegFieldGraphs!$V$78</c:f>
          <c:strCache>
            <c:ptCount val="1"/>
            <c:pt idx="0">
              <c:v>Wales
Native pine woodlands
Vegetation Field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VegFieldResults!$Y$78</c:f>
              <c:strCache>
                <c:ptCount val="1"/>
                <c:pt idx="0">
                  <c:v>Native pine woodlands</c:v>
                </c:pt>
              </c:strCache>
            </c:strRef>
          </c:tx>
          <c:spPr>
            <a:solidFill>
              <a:schemeClr val="accent3">
                <a:lumMod val="75000"/>
              </a:schemeClr>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VegFieldResults!$Z$78:$AJ$78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F1B-40CA-9488-5D495C162133}"/>
            </c:ext>
          </c:extLst>
        </c:ser>
        <c:dLbls>
          <c:showLegendKey val="0"/>
          <c:showVal val="0"/>
          <c:showCatName val="0"/>
          <c:showSerName val="0"/>
          <c:showPercent val="0"/>
          <c:showBubbleSize val="0"/>
        </c:dLbls>
        <c:gapWidth val="50"/>
        <c:axId val="100024704"/>
        <c:axId val="100026240"/>
      </c:barChart>
      <c:catAx>
        <c:axId val="1000247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026240"/>
        <c:crosses val="autoZero"/>
        <c:auto val="1"/>
        <c:lblAlgn val="ctr"/>
        <c:lblOffset val="100"/>
        <c:noMultiLvlLbl val="0"/>
      </c:catAx>
      <c:valAx>
        <c:axId val="100026240"/>
        <c:scaling>
          <c:orientation val="minMax"/>
        </c:scaling>
        <c:delete val="0"/>
        <c:axPos val="r"/>
        <c:majorGridlines/>
        <c:numFmt formatCode="0%" sourceLinked="1"/>
        <c:majorTickMark val="out"/>
        <c:minorTickMark val="none"/>
        <c:tickLblPos val="nextTo"/>
        <c:crossAx val="1000247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VegFieldGraphs!$AE$78</c:f>
          <c:strCache>
            <c:ptCount val="1"/>
            <c:pt idx="0">
              <c:v>Wales
Non-HAP native pinewood
Vegetation Field Proportion of area</c:v>
            </c:pt>
          </c:strCache>
        </c:strRef>
      </c:tx>
      <c:overlay val="1"/>
    </c:title>
    <c:autoTitleDeleted val="0"/>
    <c:plotArea>
      <c:layout/>
      <c:barChart>
        <c:barDir val="col"/>
        <c:grouping val="clustered"/>
        <c:varyColors val="0"/>
        <c:ser>
          <c:idx val="0"/>
          <c:order val="0"/>
          <c:tx>
            <c:strRef>
              <c:f>VegFieldResults!$Y$79</c:f>
              <c:strCache>
                <c:ptCount val="1"/>
                <c:pt idx="0">
                  <c:v>Non-HAP native pinewood</c:v>
                </c:pt>
              </c:strCache>
            </c:strRef>
          </c:tx>
          <c:spPr>
            <a:solidFill>
              <a:schemeClr val="accent3">
                <a:lumMod val="75000"/>
              </a:schemeClr>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VegFieldResults!$Z$79:$AJ$79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84A-4DBD-93DE-388F4AB1109B}"/>
            </c:ext>
          </c:extLst>
        </c:ser>
        <c:dLbls>
          <c:showLegendKey val="0"/>
          <c:showVal val="0"/>
          <c:showCatName val="0"/>
          <c:showSerName val="0"/>
          <c:showPercent val="0"/>
          <c:showBubbleSize val="0"/>
        </c:dLbls>
        <c:gapWidth val="50"/>
        <c:axId val="100079104"/>
        <c:axId val="100080640"/>
      </c:barChart>
      <c:catAx>
        <c:axId val="1000791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080640"/>
        <c:crosses val="autoZero"/>
        <c:auto val="1"/>
        <c:lblAlgn val="ctr"/>
        <c:lblOffset val="100"/>
        <c:noMultiLvlLbl val="0"/>
      </c:catAx>
      <c:valAx>
        <c:axId val="100080640"/>
        <c:scaling>
          <c:orientation val="minMax"/>
        </c:scaling>
        <c:delete val="0"/>
        <c:axPos val="r"/>
        <c:majorGridlines/>
        <c:numFmt formatCode="0%" sourceLinked="1"/>
        <c:majorTickMark val="out"/>
        <c:minorTickMark val="none"/>
        <c:tickLblPos val="nextTo"/>
        <c:crossAx val="1000791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VegFieldGraphs!$AL$78</c:f>
          <c:strCache>
            <c:ptCount val="1"/>
            <c:pt idx="0">
              <c:v>Wales
Upland birchwoods (Scot); birch dominated upland oakwoods (Eng, Wal)
Vegetation Field Proportion of area</c:v>
            </c:pt>
          </c:strCache>
        </c:strRef>
      </c:tx>
      <c:overlay val="1"/>
    </c:title>
    <c:autoTitleDeleted val="0"/>
    <c:plotArea>
      <c:layout/>
      <c:barChart>
        <c:barDir val="col"/>
        <c:grouping val="clustered"/>
        <c:varyColors val="0"/>
        <c:ser>
          <c:idx val="0"/>
          <c:order val="0"/>
          <c:tx>
            <c:strRef>
              <c:f>VegFieldResults!$Y$80</c:f>
              <c:strCache>
                <c:ptCount val="1"/>
                <c:pt idx="0">
                  <c:v>Upland birchwoods (Scot); birch dominated upland oakwoods (Eng, Wal)</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VegFieldResults!$Z$80:$AJ$80</c:f>
              <c:numCache>
                <c:formatCode>0%</c:formatCode>
                <c:ptCount val="11"/>
                <c:pt idx="0">
                  <c:v>7.4058306983670621E-2</c:v>
                </c:pt>
                <c:pt idx="1">
                  <c:v>1.0668770828442873E-2</c:v>
                </c:pt>
                <c:pt idx="2">
                  <c:v>7.7559761377678435E-2</c:v>
                </c:pt>
                <c:pt idx="3">
                  <c:v>0.11778570036346814</c:v>
                </c:pt>
                <c:pt idx="4">
                  <c:v>6.1237806107628232E-2</c:v>
                </c:pt>
                <c:pt idx="5">
                  <c:v>0.13569872464216193</c:v>
                </c:pt>
                <c:pt idx="6">
                  <c:v>0</c:v>
                </c:pt>
                <c:pt idx="7">
                  <c:v>2.7562528543715971E-2</c:v>
                </c:pt>
                <c:pt idx="8">
                  <c:v>0.15696983544091006</c:v>
                </c:pt>
                <c:pt idx="9">
                  <c:v>0.12039327335098521</c:v>
                </c:pt>
                <c:pt idx="10">
                  <c:v>0.21806529236133851</c:v>
                </c:pt>
              </c:numCache>
            </c:numRef>
          </c:val>
          <c:extLst>
            <c:ext xmlns:c16="http://schemas.microsoft.com/office/drawing/2014/chart" uri="{C3380CC4-5D6E-409C-BE32-E72D297353CC}">
              <c16:uniqueId val="{00000000-8025-4B3D-A348-B4FC100ECBB3}"/>
            </c:ext>
          </c:extLst>
        </c:ser>
        <c:dLbls>
          <c:showLegendKey val="0"/>
          <c:showVal val="0"/>
          <c:showCatName val="0"/>
          <c:showSerName val="0"/>
          <c:showPercent val="0"/>
          <c:showBubbleSize val="0"/>
        </c:dLbls>
        <c:gapWidth val="50"/>
        <c:axId val="100104832"/>
        <c:axId val="100114816"/>
      </c:barChart>
      <c:catAx>
        <c:axId val="10010483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114816"/>
        <c:crosses val="autoZero"/>
        <c:auto val="1"/>
        <c:lblAlgn val="ctr"/>
        <c:lblOffset val="100"/>
        <c:noMultiLvlLbl val="0"/>
      </c:catAx>
      <c:valAx>
        <c:axId val="100114816"/>
        <c:scaling>
          <c:orientation val="minMax"/>
        </c:scaling>
        <c:delete val="0"/>
        <c:axPos val="r"/>
        <c:majorGridlines/>
        <c:numFmt formatCode="0%" sourceLinked="1"/>
        <c:majorTickMark val="out"/>
        <c:minorTickMark val="none"/>
        <c:tickLblPos val="nextTo"/>
        <c:crossAx val="10010483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VegBareGraphs!$BQ$3</c:f>
          <c:strCache>
            <c:ptCount val="1"/>
            <c:pt idx="0">
              <c:v>GB
Wood Pasture &amp; Parkland
Vegetation Bare Proportion of area</c:v>
            </c:pt>
          </c:strCache>
        </c:strRef>
      </c:tx>
      <c:overlay val="1"/>
    </c:title>
    <c:autoTitleDeleted val="0"/>
    <c:plotArea>
      <c:layout/>
      <c:barChart>
        <c:barDir val="col"/>
        <c:grouping val="clustered"/>
        <c:varyColors val="0"/>
        <c:ser>
          <c:idx val="0"/>
          <c:order val="0"/>
          <c:tx>
            <c:strRef>
              <c:f>VegBareResults!$Y$15</c:f>
              <c:strCache>
                <c:ptCount val="1"/>
                <c:pt idx="0">
                  <c:v>Wood Pasture &amp; Parkland</c:v>
                </c:pt>
              </c:strCache>
            </c:strRef>
          </c:tx>
          <c:spPr>
            <a:solidFill>
              <a:srgbClr val="074F28"/>
            </a:solidFill>
            <a:ln>
              <a:solidFill>
                <a:schemeClr val="bg1"/>
              </a:solidFill>
            </a:ln>
          </c:spPr>
          <c:invertIfNegative val="0"/>
          <c:cat>
            <c:strRef>
              <c:f>VegBareGraphs!$D$6:$D$16</c:f>
              <c:strCache>
                <c:ptCount val="11"/>
                <c:pt idx="0">
                  <c:v> No Bare soil</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VegBareResults!$Z$15:$AJ$15</c:f>
              <c:numCache>
                <c:formatCode>0%</c:formatCode>
                <c:ptCount val="11"/>
                <c:pt idx="0">
                  <c:v>0.71138019994502177</c:v>
                </c:pt>
                <c:pt idx="1">
                  <c:v>0.26294279041860802</c:v>
                </c:pt>
                <c:pt idx="2">
                  <c:v>1.7435226464796328E-2</c:v>
                </c:pt>
                <c:pt idx="3">
                  <c:v>0</c:v>
                </c:pt>
                <c:pt idx="4">
                  <c:v>8.2417831715736693E-3</c:v>
                </c:pt>
                <c:pt idx="5">
                  <c:v>0</c:v>
                </c:pt>
                <c:pt idx="6">
                  <c:v>0</c:v>
                </c:pt>
                <c:pt idx="7">
                  <c:v>0</c:v>
                </c:pt>
                <c:pt idx="8">
                  <c:v>0</c:v>
                </c:pt>
                <c:pt idx="9">
                  <c:v>0</c:v>
                </c:pt>
                <c:pt idx="10">
                  <c:v>0</c:v>
                </c:pt>
              </c:numCache>
            </c:numRef>
          </c:val>
          <c:extLst>
            <c:ext xmlns:c16="http://schemas.microsoft.com/office/drawing/2014/chart" uri="{C3380CC4-5D6E-409C-BE32-E72D297353CC}">
              <c16:uniqueId val="{00000000-797A-4EFB-B919-F3ECFA3D2DE9}"/>
            </c:ext>
          </c:extLst>
        </c:ser>
        <c:dLbls>
          <c:showLegendKey val="0"/>
          <c:showVal val="0"/>
          <c:showCatName val="0"/>
          <c:showSerName val="0"/>
          <c:showPercent val="0"/>
          <c:showBubbleSize val="0"/>
        </c:dLbls>
        <c:gapWidth val="50"/>
        <c:axId val="45715840"/>
        <c:axId val="45717376"/>
      </c:barChart>
      <c:catAx>
        <c:axId val="4571584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5717376"/>
        <c:crosses val="autoZero"/>
        <c:auto val="1"/>
        <c:lblAlgn val="ctr"/>
        <c:lblOffset val="100"/>
        <c:noMultiLvlLbl val="0"/>
      </c:catAx>
      <c:valAx>
        <c:axId val="45717376"/>
        <c:scaling>
          <c:orientation val="minMax"/>
        </c:scaling>
        <c:delete val="0"/>
        <c:axPos val="r"/>
        <c:majorGridlines/>
        <c:numFmt formatCode="0%" sourceLinked="1"/>
        <c:majorTickMark val="out"/>
        <c:minorTickMark val="none"/>
        <c:tickLblPos val="nextTo"/>
        <c:crossAx val="45715840"/>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VegFieldGraphs!$AS$78</c:f>
          <c:strCache>
            <c:ptCount val="1"/>
            <c:pt idx="0">
              <c:v>Wales
Upland mixed ashwoods
Vegetation Field Proportion of area</c:v>
            </c:pt>
          </c:strCache>
        </c:strRef>
      </c:tx>
      <c:overlay val="1"/>
    </c:title>
    <c:autoTitleDeleted val="0"/>
    <c:plotArea>
      <c:layout/>
      <c:barChart>
        <c:barDir val="col"/>
        <c:grouping val="clustered"/>
        <c:varyColors val="0"/>
        <c:ser>
          <c:idx val="0"/>
          <c:order val="0"/>
          <c:tx>
            <c:strRef>
              <c:f>VegFieldResults!$Y$81</c:f>
              <c:strCache>
                <c:ptCount val="1"/>
                <c:pt idx="0">
                  <c:v>Upland mixed ashwoods</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VegFieldResults!$Z$81:$AJ$81</c:f>
              <c:numCache>
                <c:formatCode>0%</c:formatCode>
                <c:ptCount val="11"/>
                <c:pt idx="0">
                  <c:v>4.7353073225403941E-2</c:v>
                </c:pt>
                <c:pt idx="1">
                  <c:v>7.2858160958769083E-2</c:v>
                </c:pt>
                <c:pt idx="2">
                  <c:v>0.12576144798001221</c:v>
                </c:pt>
                <c:pt idx="3">
                  <c:v>8.6319495088192755E-2</c:v>
                </c:pt>
                <c:pt idx="4">
                  <c:v>0.11841241155272728</c:v>
                </c:pt>
                <c:pt idx="5">
                  <c:v>0.13838007738119348</c:v>
                </c:pt>
                <c:pt idx="6">
                  <c:v>0.13264128140146028</c:v>
                </c:pt>
                <c:pt idx="7">
                  <c:v>0.10479122912203352</c:v>
                </c:pt>
                <c:pt idx="8">
                  <c:v>3.8446921485495354E-2</c:v>
                </c:pt>
                <c:pt idx="9">
                  <c:v>5.9739147443383003E-2</c:v>
                </c:pt>
                <c:pt idx="10">
                  <c:v>7.5296754361329099E-2</c:v>
                </c:pt>
              </c:numCache>
            </c:numRef>
          </c:val>
          <c:extLst>
            <c:ext xmlns:c16="http://schemas.microsoft.com/office/drawing/2014/chart" uri="{C3380CC4-5D6E-409C-BE32-E72D297353CC}">
              <c16:uniqueId val="{00000000-FB80-4B3E-BDC3-71461B2559E4}"/>
            </c:ext>
          </c:extLst>
        </c:ser>
        <c:dLbls>
          <c:showLegendKey val="0"/>
          <c:showVal val="0"/>
          <c:showCatName val="0"/>
          <c:showSerName val="0"/>
          <c:showPercent val="0"/>
          <c:showBubbleSize val="0"/>
        </c:dLbls>
        <c:gapWidth val="50"/>
        <c:axId val="100200448"/>
        <c:axId val="100201984"/>
      </c:barChart>
      <c:catAx>
        <c:axId val="1002004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201984"/>
        <c:crosses val="autoZero"/>
        <c:auto val="1"/>
        <c:lblAlgn val="ctr"/>
        <c:lblOffset val="100"/>
        <c:noMultiLvlLbl val="0"/>
      </c:catAx>
      <c:valAx>
        <c:axId val="100201984"/>
        <c:scaling>
          <c:orientation val="minMax"/>
        </c:scaling>
        <c:delete val="0"/>
        <c:axPos val="r"/>
        <c:majorGridlines/>
        <c:numFmt formatCode="0%" sourceLinked="1"/>
        <c:majorTickMark val="out"/>
        <c:minorTickMark val="none"/>
        <c:tickLblPos val="nextTo"/>
        <c:crossAx val="10020044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VegFieldGraphs!$BA$78</c:f>
          <c:strCache>
            <c:ptCount val="1"/>
            <c:pt idx="0">
              <c:v>Wales
Upland oakwood
Vegetation Field Proportion of area</c:v>
            </c:pt>
          </c:strCache>
        </c:strRef>
      </c:tx>
      <c:overlay val="1"/>
    </c:title>
    <c:autoTitleDeleted val="0"/>
    <c:plotArea>
      <c:layout/>
      <c:barChart>
        <c:barDir val="col"/>
        <c:grouping val="clustered"/>
        <c:varyColors val="0"/>
        <c:ser>
          <c:idx val="0"/>
          <c:order val="0"/>
          <c:tx>
            <c:strRef>
              <c:f>VegFieldResults!$Y$82</c:f>
              <c:strCache>
                <c:ptCount val="1"/>
                <c:pt idx="0">
                  <c:v>Upland oakwood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VegFieldResults!$Z$82:$AJ$82</c:f>
              <c:numCache>
                <c:formatCode>0%</c:formatCode>
                <c:ptCount val="11"/>
                <c:pt idx="0">
                  <c:v>5.2368446333129794E-2</c:v>
                </c:pt>
                <c:pt idx="1">
                  <c:v>7.5797369880396939E-2</c:v>
                </c:pt>
                <c:pt idx="2">
                  <c:v>7.0523848189065194E-2</c:v>
                </c:pt>
                <c:pt idx="3">
                  <c:v>5.8102319523271641E-2</c:v>
                </c:pt>
                <c:pt idx="4">
                  <c:v>0.11090404695412508</c:v>
                </c:pt>
                <c:pt idx="5">
                  <c:v>0.11708110135191391</c:v>
                </c:pt>
                <c:pt idx="6">
                  <c:v>0.11706087764779925</c:v>
                </c:pt>
                <c:pt idx="7">
                  <c:v>7.9146854033455324E-2</c:v>
                </c:pt>
                <c:pt idx="8">
                  <c:v>0.10844157173037633</c:v>
                </c:pt>
                <c:pt idx="9">
                  <c:v>0.11117220940184701</c:v>
                </c:pt>
                <c:pt idx="10">
                  <c:v>9.940135495461945E-2</c:v>
                </c:pt>
              </c:numCache>
            </c:numRef>
          </c:val>
          <c:extLst>
            <c:ext xmlns:c16="http://schemas.microsoft.com/office/drawing/2014/chart" uri="{C3380CC4-5D6E-409C-BE32-E72D297353CC}">
              <c16:uniqueId val="{00000000-DB90-4263-94B7-D26A58DAACBF}"/>
            </c:ext>
          </c:extLst>
        </c:ser>
        <c:dLbls>
          <c:showLegendKey val="0"/>
          <c:showVal val="0"/>
          <c:showCatName val="0"/>
          <c:showSerName val="0"/>
          <c:showPercent val="0"/>
          <c:showBubbleSize val="0"/>
        </c:dLbls>
        <c:gapWidth val="50"/>
        <c:axId val="100803712"/>
        <c:axId val="100805248"/>
      </c:barChart>
      <c:catAx>
        <c:axId val="1008037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805248"/>
        <c:crosses val="autoZero"/>
        <c:auto val="1"/>
        <c:lblAlgn val="ctr"/>
        <c:lblOffset val="100"/>
        <c:noMultiLvlLbl val="0"/>
      </c:catAx>
      <c:valAx>
        <c:axId val="100805248"/>
        <c:scaling>
          <c:orientation val="minMax"/>
        </c:scaling>
        <c:delete val="0"/>
        <c:axPos val="r"/>
        <c:majorGridlines/>
        <c:numFmt formatCode="0%" sourceLinked="1"/>
        <c:majorTickMark val="out"/>
        <c:minorTickMark val="none"/>
        <c:tickLblPos val="nextTo"/>
        <c:crossAx val="10080371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VegFieldGraphs!$BJ$78</c:f>
          <c:strCache>
            <c:ptCount val="1"/>
            <c:pt idx="0">
              <c:v>Wales
Wet woodland
Vegetation Field Proportion of area</c:v>
            </c:pt>
          </c:strCache>
        </c:strRef>
      </c:tx>
      <c:overlay val="1"/>
    </c:title>
    <c:autoTitleDeleted val="0"/>
    <c:plotArea>
      <c:layout/>
      <c:barChart>
        <c:barDir val="col"/>
        <c:grouping val="clustered"/>
        <c:varyColors val="0"/>
        <c:ser>
          <c:idx val="0"/>
          <c:order val="0"/>
          <c:tx>
            <c:strRef>
              <c:f>VegFieldResults!$Y$83</c:f>
              <c:strCache>
                <c:ptCount val="1"/>
                <c:pt idx="0">
                  <c:v>Wet woodland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VegFieldResults!$Z$83:$AJ$83</c:f>
              <c:numCache>
                <c:formatCode>0%</c:formatCode>
                <c:ptCount val="11"/>
                <c:pt idx="0">
                  <c:v>2.2537850941903373E-2</c:v>
                </c:pt>
                <c:pt idx="1">
                  <c:v>6.0935146009829466E-2</c:v>
                </c:pt>
                <c:pt idx="2">
                  <c:v>5.4985537407247383E-2</c:v>
                </c:pt>
                <c:pt idx="3">
                  <c:v>7.6989485603910238E-2</c:v>
                </c:pt>
                <c:pt idx="4">
                  <c:v>6.6470826394119928E-2</c:v>
                </c:pt>
                <c:pt idx="5">
                  <c:v>0.12157733834603419</c:v>
                </c:pt>
                <c:pt idx="6">
                  <c:v>0.13716226611741666</c:v>
                </c:pt>
                <c:pt idx="7">
                  <c:v>0.11804457806911704</c:v>
                </c:pt>
                <c:pt idx="8">
                  <c:v>0.1326359423132614</c:v>
                </c:pt>
                <c:pt idx="9">
                  <c:v>9.5985837714152408E-2</c:v>
                </c:pt>
                <c:pt idx="10">
                  <c:v>0.11267519108300809</c:v>
                </c:pt>
              </c:numCache>
            </c:numRef>
          </c:val>
          <c:extLst>
            <c:ext xmlns:c16="http://schemas.microsoft.com/office/drawing/2014/chart" uri="{C3380CC4-5D6E-409C-BE32-E72D297353CC}">
              <c16:uniqueId val="{00000000-A91E-4B55-B60F-61C9A3D88C35}"/>
            </c:ext>
          </c:extLst>
        </c:ser>
        <c:dLbls>
          <c:showLegendKey val="0"/>
          <c:showVal val="0"/>
          <c:showCatName val="0"/>
          <c:showSerName val="0"/>
          <c:showPercent val="0"/>
          <c:showBubbleSize val="0"/>
        </c:dLbls>
        <c:gapWidth val="50"/>
        <c:axId val="100817152"/>
        <c:axId val="100839424"/>
      </c:barChart>
      <c:catAx>
        <c:axId val="1008171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839424"/>
        <c:crosses val="autoZero"/>
        <c:auto val="1"/>
        <c:lblAlgn val="ctr"/>
        <c:lblOffset val="100"/>
        <c:noMultiLvlLbl val="0"/>
      </c:catAx>
      <c:valAx>
        <c:axId val="100839424"/>
        <c:scaling>
          <c:orientation val="minMax"/>
        </c:scaling>
        <c:delete val="0"/>
        <c:axPos val="r"/>
        <c:majorGridlines/>
        <c:numFmt formatCode="0%" sourceLinked="1"/>
        <c:majorTickMark val="out"/>
        <c:minorTickMark val="none"/>
        <c:tickLblPos val="nextTo"/>
        <c:crossAx val="1008171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VegFieldGraphs!$BQ$78</c:f>
          <c:strCache>
            <c:ptCount val="1"/>
            <c:pt idx="0">
              <c:v>Wales
Wood Pasture &amp; Parkland
Vegetation Field Proportion of area</c:v>
            </c:pt>
          </c:strCache>
        </c:strRef>
      </c:tx>
      <c:overlay val="1"/>
    </c:title>
    <c:autoTitleDeleted val="0"/>
    <c:plotArea>
      <c:layout/>
      <c:barChart>
        <c:barDir val="col"/>
        <c:grouping val="clustered"/>
        <c:varyColors val="0"/>
        <c:ser>
          <c:idx val="0"/>
          <c:order val="0"/>
          <c:tx>
            <c:strRef>
              <c:f>VegFieldResults!$Y$84</c:f>
              <c:strCache>
                <c:ptCount val="1"/>
                <c:pt idx="0">
                  <c:v>Wood Pasture &amp; Parkland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VegFieldResults!$Z$84:$AJ$84</c:f>
              <c:numCache>
                <c:formatCode>0%</c:formatCode>
                <c:ptCount val="11"/>
                <c:pt idx="0">
                  <c:v>2.1811411936350247E-2</c:v>
                </c:pt>
                <c:pt idx="1">
                  <c:v>0.33742368958344077</c:v>
                </c:pt>
                <c:pt idx="2">
                  <c:v>0</c:v>
                </c:pt>
                <c:pt idx="3">
                  <c:v>2.5430494492846286E-2</c:v>
                </c:pt>
                <c:pt idx="4">
                  <c:v>0.27828458196234501</c:v>
                </c:pt>
                <c:pt idx="5">
                  <c:v>0</c:v>
                </c:pt>
                <c:pt idx="6">
                  <c:v>0</c:v>
                </c:pt>
                <c:pt idx="7">
                  <c:v>0</c:v>
                </c:pt>
                <c:pt idx="8">
                  <c:v>0</c:v>
                </c:pt>
                <c:pt idx="9">
                  <c:v>0</c:v>
                </c:pt>
                <c:pt idx="10">
                  <c:v>0.33704982202501776</c:v>
                </c:pt>
              </c:numCache>
            </c:numRef>
          </c:val>
          <c:extLst>
            <c:ext xmlns:c16="http://schemas.microsoft.com/office/drawing/2014/chart" uri="{C3380CC4-5D6E-409C-BE32-E72D297353CC}">
              <c16:uniqueId val="{00000000-8F1F-4444-85A4-3B0AED0B220D}"/>
            </c:ext>
          </c:extLst>
        </c:ser>
        <c:dLbls>
          <c:showLegendKey val="0"/>
          <c:showVal val="0"/>
          <c:showCatName val="0"/>
          <c:showSerName val="0"/>
          <c:showPercent val="0"/>
          <c:showBubbleSize val="0"/>
        </c:dLbls>
        <c:gapWidth val="50"/>
        <c:axId val="100855168"/>
        <c:axId val="100856960"/>
      </c:barChart>
      <c:catAx>
        <c:axId val="1008551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856960"/>
        <c:crosses val="autoZero"/>
        <c:auto val="1"/>
        <c:lblAlgn val="ctr"/>
        <c:lblOffset val="100"/>
        <c:noMultiLvlLbl val="0"/>
      </c:catAx>
      <c:valAx>
        <c:axId val="100856960"/>
        <c:scaling>
          <c:orientation val="minMax"/>
        </c:scaling>
        <c:delete val="0"/>
        <c:axPos val="r"/>
        <c:majorGridlines/>
        <c:numFmt formatCode="0%" sourceLinked="1"/>
        <c:majorTickMark val="out"/>
        <c:minorTickMark val="none"/>
        <c:tickLblPos val="nextTo"/>
        <c:crossAx val="100855168"/>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VegFieldGraphs!$BY$78</c:f>
          <c:strCache>
            <c:ptCount val="1"/>
            <c:pt idx="0">
              <c:v>Wales
Broadleaf habitat NOT classified as priority
Vegetation Field Proportion of area</c:v>
            </c:pt>
          </c:strCache>
        </c:strRef>
      </c:tx>
      <c:overlay val="1"/>
    </c:title>
    <c:autoTitleDeleted val="0"/>
    <c:plotArea>
      <c:layout/>
      <c:barChart>
        <c:barDir val="col"/>
        <c:grouping val="clustered"/>
        <c:varyColors val="0"/>
        <c:ser>
          <c:idx val="0"/>
          <c:order val="0"/>
          <c:tx>
            <c:strRef>
              <c:f>VegFieldResults!$Y$85</c:f>
              <c:strCache>
                <c:ptCount val="1"/>
                <c:pt idx="0">
                  <c:v>Broadleaf habitat NOT classified as priority</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VegFieldResults!$Z$85:$AJ$85</c:f>
              <c:numCache>
                <c:formatCode>0%</c:formatCode>
                <c:ptCount val="11"/>
                <c:pt idx="0">
                  <c:v>2.5729482292619236E-2</c:v>
                </c:pt>
                <c:pt idx="1">
                  <c:v>7.3783622105332014E-2</c:v>
                </c:pt>
                <c:pt idx="2">
                  <c:v>4.1472767562481375E-2</c:v>
                </c:pt>
                <c:pt idx="3">
                  <c:v>7.7336705115079465E-2</c:v>
                </c:pt>
                <c:pt idx="4">
                  <c:v>3.4640883245101471E-2</c:v>
                </c:pt>
                <c:pt idx="5">
                  <c:v>0.11509249251970267</c:v>
                </c:pt>
                <c:pt idx="6">
                  <c:v>8.7192742983408095E-2</c:v>
                </c:pt>
                <c:pt idx="7">
                  <c:v>0.11257530670116506</c:v>
                </c:pt>
                <c:pt idx="8">
                  <c:v>0.16454363394722887</c:v>
                </c:pt>
                <c:pt idx="9">
                  <c:v>0.13007088087696209</c:v>
                </c:pt>
                <c:pt idx="10">
                  <c:v>0.13756148265091986</c:v>
                </c:pt>
              </c:numCache>
            </c:numRef>
          </c:val>
          <c:extLst>
            <c:ext xmlns:c16="http://schemas.microsoft.com/office/drawing/2014/chart" uri="{C3380CC4-5D6E-409C-BE32-E72D297353CC}">
              <c16:uniqueId val="{00000000-B8C7-4BA0-8DCB-736F6907F94E}"/>
            </c:ext>
          </c:extLst>
        </c:ser>
        <c:dLbls>
          <c:showLegendKey val="0"/>
          <c:showVal val="0"/>
          <c:showCatName val="0"/>
          <c:showSerName val="0"/>
          <c:showPercent val="0"/>
          <c:showBubbleSize val="0"/>
        </c:dLbls>
        <c:gapWidth val="50"/>
        <c:axId val="100881152"/>
        <c:axId val="100882688"/>
      </c:barChart>
      <c:catAx>
        <c:axId val="10088115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882688"/>
        <c:crosses val="autoZero"/>
        <c:auto val="1"/>
        <c:lblAlgn val="ctr"/>
        <c:lblOffset val="100"/>
        <c:noMultiLvlLbl val="0"/>
      </c:catAx>
      <c:valAx>
        <c:axId val="100882688"/>
        <c:scaling>
          <c:orientation val="minMax"/>
        </c:scaling>
        <c:delete val="0"/>
        <c:axPos val="r"/>
        <c:majorGridlines/>
        <c:numFmt formatCode="0%" sourceLinked="1"/>
        <c:majorTickMark val="out"/>
        <c:minorTickMark val="none"/>
        <c:tickLblPos val="nextTo"/>
        <c:crossAx val="10088115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VegFieldGraphs!$CG$78</c:f>
          <c:strCache>
            <c:ptCount val="1"/>
            <c:pt idx="0">
              <c:v>Wales
Non-native coniferous woodland
Vegetation Field Proportion of area</c:v>
            </c:pt>
          </c:strCache>
        </c:strRef>
      </c:tx>
      <c:overlay val="1"/>
    </c:title>
    <c:autoTitleDeleted val="0"/>
    <c:plotArea>
      <c:layout/>
      <c:barChart>
        <c:barDir val="col"/>
        <c:grouping val="clustered"/>
        <c:varyColors val="0"/>
        <c:ser>
          <c:idx val="0"/>
          <c:order val="0"/>
          <c:tx>
            <c:strRef>
              <c:f>VegFieldResults!$Y$86</c:f>
              <c:strCache>
                <c:ptCount val="1"/>
                <c:pt idx="0">
                  <c:v>Non-native coniferous woodland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VegFieldResults!$Z$86:$AJ$86</c:f>
              <c:numCache>
                <c:formatCode>0%</c:formatCode>
                <c:ptCount val="11"/>
                <c:pt idx="0">
                  <c:v>0.18482413139545747</c:v>
                </c:pt>
                <c:pt idx="1">
                  <c:v>0.20805452414814077</c:v>
                </c:pt>
                <c:pt idx="2">
                  <c:v>0.13059236096166663</c:v>
                </c:pt>
                <c:pt idx="3">
                  <c:v>8.2949469702661371E-2</c:v>
                </c:pt>
                <c:pt idx="4">
                  <c:v>7.4245628876569131E-2</c:v>
                </c:pt>
                <c:pt idx="5">
                  <c:v>7.3451877085155839E-2</c:v>
                </c:pt>
                <c:pt idx="6">
                  <c:v>5.3099673823255603E-2</c:v>
                </c:pt>
                <c:pt idx="7">
                  <c:v>6.0640381971618799E-2</c:v>
                </c:pt>
                <c:pt idx="8">
                  <c:v>5.7392198834104749E-2</c:v>
                </c:pt>
                <c:pt idx="9">
                  <c:v>3.5836538334999661E-2</c:v>
                </c:pt>
                <c:pt idx="10">
                  <c:v>3.8913214866370158E-2</c:v>
                </c:pt>
              </c:numCache>
            </c:numRef>
          </c:val>
          <c:extLst>
            <c:ext xmlns:c16="http://schemas.microsoft.com/office/drawing/2014/chart" uri="{C3380CC4-5D6E-409C-BE32-E72D297353CC}">
              <c16:uniqueId val="{00000000-6566-4B82-B694-13558D96111E}"/>
            </c:ext>
          </c:extLst>
        </c:ser>
        <c:dLbls>
          <c:showLegendKey val="0"/>
          <c:showVal val="0"/>
          <c:showCatName val="0"/>
          <c:showSerName val="0"/>
          <c:showPercent val="0"/>
          <c:showBubbleSize val="0"/>
        </c:dLbls>
        <c:gapWidth val="50"/>
        <c:axId val="100910592"/>
        <c:axId val="100912128"/>
      </c:barChart>
      <c:catAx>
        <c:axId val="1009105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0912128"/>
        <c:crosses val="autoZero"/>
        <c:auto val="1"/>
        <c:lblAlgn val="ctr"/>
        <c:lblOffset val="100"/>
        <c:noMultiLvlLbl val="0"/>
      </c:catAx>
      <c:valAx>
        <c:axId val="100912128"/>
        <c:scaling>
          <c:orientation val="minMax"/>
        </c:scaling>
        <c:delete val="0"/>
        <c:axPos val="r"/>
        <c:majorGridlines/>
        <c:numFmt formatCode="0%" sourceLinked="1"/>
        <c:majorTickMark val="out"/>
        <c:minorTickMark val="none"/>
        <c:tickLblPos val="nextTo"/>
        <c:crossAx val="100910592"/>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VegFieldGraphs!$CO$78</c:f>
          <c:strCache>
            <c:ptCount val="1"/>
            <c:pt idx="0">
              <c:v>Wales
Transition or felled
Vegetation Field Proportion of area</c:v>
            </c:pt>
          </c:strCache>
        </c:strRef>
      </c:tx>
      <c:overlay val="1"/>
    </c:title>
    <c:autoTitleDeleted val="0"/>
    <c:plotArea>
      <c:layout/>
      <c:barChart>
        <c:barDir val="col"/>
        <c:grouping val="clustered"/>
        <c:varyColors val="0"/>
        <c:ser>
          <c:idx val="0"/>
          <c:order val="0"/>
          <c:tx>
            <c:strRef>
              <c:f>VegFieldResults!$Y$87</c:f>
              <c:strCache>
                <c:ptCount val="1"/>
                <c:pt idx="0">
                  <c:v>Transition or felled</c:v>
                </c:pt>
              </c:strCache>
            </c:strRef>
          </c:tx>
          <c:spPr>
            <a:solidFill>
              <a:srgbClr val="E32E30"/>
            </a:solidFill>
            <a:ln>
              <a:solidFill>
                <a:schemeClr val="bg1"/>
              </a:solidFill>
            </a:ln>
          </c:spPr>
          <c:invertIfNegative val="0"/>
          <c:cat>
            <c:strRef>
              <c:f>VegFieldGraphs!$D$6:$D$16</c:f>
              <c:strCache>
                <c:ptCount val="11"/>
                <c:pt idx="0">
                  <c:v>No Field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VegFieldResults!$Z$87:$AJ$87</c:f>
              <c:numCache>
                <c:formatCode>0%</c:formatCode>
                <c:ptCount val="11"/>
                <c:pt idx="0">
                  <c:v>0.31117308703086249</c:v>
                </c:pt>
                <c:pt idx="1">
                  <c:v>0.12409418650106485</c:v>
                </c:pt>
                <c:pt idx="2">
                  <c:v>7.2715613859542325E-2</c:v>
                </c:pt>
                <c:pt idx="3">
                  <c:v>4.3696228105621807E-2</c:v>
                </c:pt>
                <c:pt idx="4">
                  <c:v>4.7300320711197774E-2</c:v>
                </c:pt>
                <c:pt idx="5">
                  <c:v>0.11532624328492369</c:v>
                </c:pt>
                <c:pt idx="6">
                  <c:v>6.7242926458597085E-2</c:v>
                </c:pt>
                <c:pt idx="7">
                  <c:v>4.0729813991231718E-2</c:v>
                </c:pt>
                <c:pt idx="8">
                  <c:v>5.4825855688841407E-2</c:v>
                </c:pt>
                <c:pt idx="9">
                  <c:v>3.8560342989675221E-2</c:v>
                </c:pt>
                <c:pt idx="10">
                  <c:v>8.4335381378441557E-2</c:v>
                </c:pt>
              </c:numCache>
            </c:numRef>
          </c:val>
          <c:extLst>
            <c:ext xmlns:c16="http://schemas.microsoft.com/office/drawing/2014/chart" uri="{C3380CC4-5D6E-409C-BE32-E72D297353CC}">
              <c16:uniqueId val="{00000000-8FD3-4412-83AC-B28802D2F33B}"/>
            </c:ext>
          </c:extLst>
        </c:ser>
        <c:dLbls>
          <c:showLegendKey val="0"/>
          <c:showVal val="0"/>
          <c:showCatName val="0"/>
          <c:showSerName val="0"/>
          <c:showPercent val="0"/>
          <c:showBubbleSize val="0"/>
        </c:dLbls>
        <c:gapWidth val="50"/>
        <c:axId val="100993664"/>
        <c:axId val="101015936"/>
      </c:barChart>
      <c:catAx>
        <c:axId val="1009936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01015936"/>
        <c:crosses val="autoZero"/>
        <c:auto val="1"/>
        <c:lblAlgn val="ctr"/>
        <c:lblOffset val="100"/>
        <c:noMultiLvlLbl val="0"/>
      </c:catAx>
      <c:valAx>
        <c:axId val="101015936"/>
        <c:scaling>
          <c:orientation val="minMax"/>
        </c:scaling>
        <c:delete val="0"/>
        <c:axPos val="r"/>
        <c:majorGridlines/>
        <c:numFmt formatCode="0%" sourceLinked="1"/>
        <c:majorTickMark val="out"/>
        <c:minorTickMark val="none"/>
        <c:tickLblPos val="nextTo"/>
        <c:crossAx val="10099366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VegGroundGraphs!$G$3</c:f>
          <c:strCache>
            <c:ptCount val="1"/>
            <c:pt idx="0">
              <c:v>GB
Lowland beech/yew woodland
Vegetation Ground Proportion of area</c:v>
            </c:pt>
          </c:strCache>
        </c:strRef>
      </c:tx>
      <c:overlay val="1"/>
    </c:title>
    <c:autoTitleDeleted val="0"/>
    <c:plotArea>
      <c:layout/>
      <c:barChart>
        <c:barDir val="col"/>
        <c:grouping val="clustered"/>
        <c:varyColors val="0"/>
        <c:ser>
          <c:idx val="0"/>
          <c:order val="0"/>
          <c:tx>
            <c:strRef>
              <c:f>VegGround!$Y$7</c:f>
              <c:strCache>
                <c:ptCount val="1"/>
                <c:pt idx="0">
                  <c:v>Lowland beech/yew woodland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VegGround!$Z$7:$AJ$7</c:f>
              <c:numCache>
                <c:formatCode>0%</c:formatCode>
                <c:ptCount val="11"/>
                <c:pt idx="0">
                  <c:v>3.3125079591578635E-2</c:v>
                </c:pt>
                <c:pt idx="1">
                  <c:v>4.3283585472074698E-2</c:v>
                </c:pt>
                <c:pt idx="2">
                  <c:v>5.0666306653419708E-2</c:v>
                </c:pt>
                <c:pt idx="3">
                  <c:v>0.14429794924682526</c:v>
                </c:pt>
                <c:pt idx="4">
                  <c:v>8.6208525734279784E-2</c:v>
                </c:pt>
                <c:pt idx="5">
                  <c:v>0.1005943080320703</c:v>
                </c:pt>
                <c:pt idx="6">
                  <c:v>0.1013116451313585</c:v>
                </c:pt>
                <c:pt idx="7">
                  <c:v>9.394025352682972E-2</c:v>
                </c:pt>
                <c:pt idx="8">
                  <c:v>9.5295948520605939E-2</c:v>
                </c:pt>
                <c:pt idx="9">
                  <c:v>7.8804939066875815E-2</c:v>
                </c:pt>
                <c:pt idx="10">
                  <c:v>0.17247145902408131</c:v>
                </c:pt>
              </c:numCache>
            </c:numRef>
          </c:val>
          <c:extLst>
            <c:ext xmlns:c16="http://schemas.microsoft.com/office/drawing/2014/chart" uri="{C3380CC4-5D6E-409C-BE32-E72D297353CC}">
              <c16:uniqueId val="{00000000-5581-42AB-A8AE-F3B25F665E13}"/>
            </c:ext>
          </c:extLst>
        </c:ser>
        <c:dLbls>
          <c:showLegendKey val="0"/>
          <c:showVal val="0"/>
          <c:showCatName val="0"/>
          <c:showSerName val="0"/>
          <c:showPercent val="0"/>
          <c:showBubbleSize val="0"/>
        </c:dLbls>
        <c:gapWidth val="50"/>
        <c:axId val="125663104"/>
        <c:axId val="125664640"/>
      </c:barChart>
      <c:catAx>
        <c:axId val="12566310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5664640"/>
        <c:crosses val="autoZero"/>
        <c:auto val="1"/>
        <c:lblAlgn val="ctr"/>
        <c:lblOffset val="100"/>
        <c:noMultiLvlLbl val="0"/>
      </c:catAx>
      <c:valAx>
        <c:axId val="125664640"/>
        <c:scaling>
          <c:orientation val="minMax"/>
        </c:scaling>
        <c:delete val="0"/>
        <c:axPos val="r"/>
        <c:majorGridlines/>
        <c:numFmt formatCode="0%" sourceLinked="1"/>
        <c:majorTickMark val="out"/>
        <c:minorTickMark val="none"/>
        <c:tickLblPos val="nextTo"/>
        <c:crossAx val="12566310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VegGroundGraphs!$O$3</c:f>
          <c:strCache>
            <c:ptCount val="1"/>
            <c:pt idx="0">
              <c:v>GB
Lowland Mixed Deciduous Woodland
Vegetation Ground Proportion of area</c:v>
            </c:pt>
          </c:strCache>
        </c:strRef>
      </c:tx>
      <c:overlay val="1"/>
    </c:title>
    <c:autoTitleDeleted val="0"/>
    <c:plotArea>
      <c:layout/>
      <c:barChart>
        <c:barDir val="col"/>
        <c:grouping val="clustered"/>
        <c:varyColors val="0"/>
        <c:ser>
          <c:idx val="0"/>
          <c:order val="0"/>
          <c:tx>
            <c:strRef>
              <c:f>VegGround!$Y$8</c:f>
              <c:strCache>
                <c:ptCount val="1"/>
                <c:pt idx="0">
                  <c:v>Lowland Mixed Deciduous Woodland</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VegGround!$Z$8:$AJ$8</c:f>
              <c:numCache>
                <c:formatCode>0%</c:formatCode>
                <c:ptCount val="11"/>
                <c:pt idx="0">
                  <c:v>1.3571047220755124E-2</c:v>
                </c:pt>
                <c:pt idx="1">
                  <c:v>5.0480526647219109E-2</c:v>
                </c:pt>
                <c:pt idx="2">
                  <c:v>5.4607337259309684E-2</c:v>
                </c:pt>
                <c:pt idx="3">
                  <c:v>0.21073030755288311</c:v>
                </c:pt>
                <c:pt idx="4">
                  <c:v>0.16394409378223274</c:v>
                </c:pt>
                <c:pt idx="5">
                  <c:v>0.11848359374693367</c:v>
                </c:pt>
                <c:pt idx="6">
                  <c:v>0.10463594930182639</c:v>
                </c:pt>
                <c:pt idx="7">
                  <c:v>9.3263614520809404E-2</c:v>
                </c:pt>
                <c:pt idx="8">
                  <c:v>6.9929226551767795E-2</c:v>
                </c:pt>
                <c:pt idx="9">
                  <c:v>6.8177274031944901E-2</c:v>
                </c:pt>
                <c:pt idx="10">
                  <c:v>5.2177029384318029E-2</c:v>
                </c:pt>
              </c:numCache>
            </c:numRef>
          </c:val>
          <c:extLst>
            <c:ext xmlns:c16="http://schemas.microsoft.com/office/drawing/2014/chart" uri="{C3380CC4-5D6E-409C-BE32-E72D297353CC}">
              <c16:uniqueId val="{00000000-A21C-4131-B79C-8C5AB352E3E0}"/>
            </c:ext>
          </c:extLst>
        </c:ser>
        <c:dLbls>
          <c:showLegendKey val="0"/>
          <c:showVal val="0"/>
          <c:showCatName val="0"/>
          <c:showSerName val="0"/>
          <c:showPercent val="0"/>
          <c:showBubbleSize val="0"/>
        </c:dLbls>
        <c:gapWidth val="50"/>
        <c:axId val="125697024"/>
        <c:axId val="125899520"/>
      </c:barChart>
      <c:catAx>
        <c:axId val="12569702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5899520"/>
        <c:crosses val="autoZero"/>
        <c:auto val="1"/>
        <c:lblAlgn val="ctr"/>
        <c:lblOffset val="100"/>
        <c:noMultiLvlLbl val="0"/>
      </c:catAx>
      <c:valAx>
        <c:axId val="125899520"/>
        <c:scaling>
          <c:orientation val="minMax"/>
        </c:scaling>
        <c:delete val="0"/>
        <c:axPos val="r"/>
        <c:majorGridlines/>
        <c:numFmt formatCode="0%" sourceLinked="1"/>
        <c:majorTickMark val="out"/>
        <c:minorTickMark val="none"/>
        <c:tickLblPos val="nextTo"/>
        <c:crossAx val="125697024"/>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VegGroundGraphs!$V$3</c:f>
          <c:strCache>
            <c:ptCount val="1"/>
            <c:pt idx="0">
              <c:v>GB
Native pine woodlands
Vegetation Ground Proportion of area</c:v>
            </c:pt>
          </c:strCache>
        </c:strRef>
      </c:tx>
      <c:layout>
        <c:manualLayout>
          <c:xMode val="edge"/>
          <c:yMode val="edge"/>
          <c:x val="0.12767329356107396"/>
          <c:y val="2.2535211267605635E-2"/>
        </c:manualLayout>
      </c:layout>
      <c:overlay val="1"/>
    </c:title>
    <c:autoTitleDeleted val="0"/>
    <c:plotArea>
      <c:layout/>
      <c:barChart>
        <c:barDir val="col"/>
        <c:grouping val="clustered"/>
        <c:varyColors val="0"/>
        <c:ser>
          <c:idx val="0"/>
          <c:order val="0"/>
          <c:tx>
            <c:strRef>
              <c:f>VegGround!$Y$9</c:f>
              <c:strCache>
                <c:ptCount val="1"/>
                <c:pt idx="0">
                  <c:v>Native pine woodlands</c:v>
                </c:pt>
              </c:strCache>
            </c:strRef>
          </c:tx>
          <c:spPr>
            <a:solidFill>
              <a:srgbClr val="074F28"/>
            </a:solidFill>
            <a:ln>
              <a:solidFill>
                <a:schemeClr val="bg1"/>
              </a:solidFill>
            </a:ln>
          </c:spPr>
          <c:invertIfNegative val="0"/>
          <c:cat>
            <c:strRef>
              <c:f>VegGroundGraphs!$D$6:$D$16</c:f>
              <c:strCache>
                <c:ptCount val="11"/>
                <c:pt idx="0">
                  <c:v>No Ground layer</c:v>
                </c:pt>
                <c:pt idx="1">
                  <c:v>&gt; 0 and ≤ 10 </c:v>
                </c:pt>
                <c:pt idx="2">
                  <c:v>&gt; 10 and ≤ 20 </c:v>
                </c:pt>
                <c:pt idx="3">
                  <c:v>&gt; 20 and ≤ 30 </c:v>
                </c:pt>
                <c:pt idx="4">
                  <c:v>&gt; 30 and ≤ 40 </c:v>
                </c:pt>
                <c:pt idx="5">
                  <c:v>&gt; 40 and ≤ 50 </c:v>
                </c:pt>
                <c:pt idx="6">
                  <c:v>&gt; 50 and ≤ 60 </c:v>
                </c:pt>
                <c:pt idx="7">
                  <c:v>&gt; 60 and ≤ 70 </c:v>
                </c:pt>
                <c:pt idx="8">
                  <c:v>&gt; 70 and ≤ 80 </c:v>
                </c:pt>
                <c:pt idx="9">
                  <c:v>&gt; 80 and ≤ 90 </c:v>
                </c:pt>
                <c:pt idx="10">
                  <c:v>&gt; 90 </c:v>
                </c:pt>
              </c:strCache>
            </c:strRef>
          </c:cat>
          <c:val>
            <c:numRef>
              <c:f>VegGround!$Z$9:$AJ$9</c:f>
              <c:numCache>
                <c:formatCode>0%</c:formatCode>
                <c:ptCount val="11"/>
                <c:pt idx="0">
                  <c:v>2.2354293224426648E-2</c:v>
                </c:pt>
                <c:pt idx="1">
                  <c:v>5.7230873264564039E-2</c:v>
                </c:pt>
                <c:pt idx="2">
                  <c:v>5.0008339979454391E-2</c:v>
                </c:pt>
                <c:pt idx="3">
                  <c:v>0.2652154956682044</c:v>
                </c:pt>
                <c:pt idx="4">
                  <c:v>0.17679337881124951</c:v>
                </c:pt>
                <c:pt idx="5">
                  <c:v>0.11157049102199712</c:v>
                </c:pt>
                <c:pt idx="6">
                  <c:v>8.9439234321946476E-2</c:v>
                </c:pt>
                <c:pt idx="7">
                  <c:v>9.0193744776252152E-2</c:v>
                </c:pt>
                <c:pt idx="8">
                  <c:v>5.3767215083113669E-2</c:v>
                </c:pt>
                <c:pt idx="9">
                  <c:v>3.8549762815535585E-2</c:v>
                </c:pt>
                <c:pt idx="10">
                  <c:v>4.4877171033256197E-2</c:v>
                </c:pt>
              </c:numCache>
            </c:numRef>
          </c:val>
          <c:extLst>
            <c:ext xmlns:c16="http://schemas.microsoft.com/office/drawing/2014/chart" uri="{C3380CC4-5D6E-409C-BE32-E72D297353CC}">
              <c16:uniqueId val="{00000000-EC68-442D-AA73-186B4254FA7B}"/>
            </c:ext>
          </c:extLst>
        </c:ser>
        <c:dLbls>
          <c:showLegendKey val="0"/>
          <c:showVal val="0"/>
          <c:showCatName val="0"/>
          <c:showSerName val="0"/>
          <c:showPercent val="0"/>
          <c:showBubbleSize val="0"/>
        </c:dLbls>
        <c:gapWidth val="50"/>
        <c:axId val="125940096"/>
        <c:axId val="125941632"/>
      </c:barChart>
      <c:catAx>
        <c:axId val="12594009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125941632"/>
        <c:crosses val="autoZero"/>
        <c:auto val="1"/>
        <c:lblAlgn val="ctr"/>
        <c:lblOffset val="100"/>
        <c:noMultiLvlLbl val="0"/>
      </c:catAx>
      <c:valAx>
        <c:axId val="125941632"/>
        <c:scaling>
          <c:orientation val="minMax"/>
        </c:scaling>
        <c:delete val="0"/>
        <c:axPos val="r"/>
        <c:majorGridlines/>
        <c:numFmt formatCode="0%" sourceLinked="1"/>
        <c:majorTickMark val="out"/>
        <c:minorTickMark val="none"/>
        <c:tickLblPos val="nextTo"/>
        <c:crossAx val="125940096"/>
        <c:crosses val="max"/>
        <c:crossBetween val="between"/>
      </c:valAx>
      <c:spPr>
        <a:noFill/>
        <a:ln>
          <a:noFill/>
        </a:ln>
      </c:spPr>
    </c:plotArea>
    <c:plotVisOnly val="1"/>
    <c:dispBlanksAs val="gap"/>
    <c:showDLblsOverMax val="0"/>
  </c:chart>
  <c:spPr>
    <a:noFill/>
    <a:ln>
      <a:noFill/>
    </a:ln>
  </c:spPr>
  <c:txPr>
    <a:bodyPr/>
    <a:lstStyle/>
    <a:p>
      <a:pPr>
        <a:defRPr sz="11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26" Type="http://schemas.openxmlformats.org/officeDocument/2006/relationships/chart" Target="../charts/chart74.xml"/><Relationship Id="rId39" Type="http://schemas.openxmlformats.org/officeDocument/2006/relationships/chart" Target="../charts/chart87.xml"/><Relationship Id="rId3" Type="http://schemas.openxmlformats.org/officeDocument/2006/relationships/chart" Target="../charts/chart51.xml"/><Relationship Id="rId21" Type="http://schemas.openxmlformats.org/officeDocument/2006/relationships/chart" Target="../charts/chart69.xml"/><Relationship Id="rId34" Type="http://schemas.openxmlformats.org/officeDocument/2006/relationships/chart" Target="../charts/chart82.xml"/><Relationship Id="rId42" Type="http://schemas.openxmlformats.org/officeDocument/2006/relationships/chart" Target="../charts/chart90.xml"/><Relationship Id="rId47" Type="http://schemas.openxmlformats.org/officeDocument/2006/relationships/chart" Target="../charts/chart95.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33" Type="http://schemas.openxmlformats.org/officeDocument/2006/relationships/chart" Target="../charts/chart81.xml"/><Relationship Id="rId38" Type="http://schemas.openxmlformats.org/officeDocument/2006/relationships/chart" Target="../charts/chart86.xml"/><Relationship Id="rId46" Type="http://schemas.openxmlformats.org/officeDocument/2006/relationships/chart" Target="../charts/chart94.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29" Type="http://schemas.openxmlformats.org/officeDocument/2006/relationships/chart" Target="../charts/chart77.xml"/><Relationship Id="rId41" Type="http://schemas.openxmlformats.org/officeDocument/2006/relationships/chart" Target="../charts/chart89.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32" Type="http://schemas.openxmlformats.org/officeDocument/2006/relationships/chart" Target="../charts/chart80.xml"/><Relationship Id="rId37" Type="http://schemas.openxmlformats.org/officeDocument/2006/relationships/chart" Target="../charts/chart85.xml"/><Relationship Id="rId40" Type="http://schemas.openxmlformats.org/officeDocument/2006/relationships/chart" Target="../charts/chart88.xml"/><Relationship Id="rId45" Type="http://schemas.openxmlformats.org/officeDocument/2006/relationships/chart" Target="../charts/chart93.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28" Type="http://schemas.openxmlformats.org/officeDocument/2006/relationships/chart" Target="../charts/chart76.xml"/><Relationship Id="rId36" Type="http://schemas.openxmlformats.org/officeDocument/2006/relationships/chart" Target="../charts/chart84.xml"/><Relationship Id="rId10" Type="http://schemas.openxmlformats.org/officeDocument/2006/relationships/chart" Target="../charts/chart58.xml"/><Relationship Id="rId19" Type="http://schemas.openxmlformats.org/officeDocument/2006/relationships/chart" Target="../charts/chart67.xml"/><Relationship Id="rId31" Type="http://schemas.openxmlformats.org/officeDocument/2006/relationships/chart" Target="../charts/chart79.xml"/><Relationship Id="rId44" Type="http://schemas.openxmlformats.org/officeDocument/2006/relationships/chart" Target="../charts/chart92.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 Id="rId27" Type="http://schemas.openxmlformats.org/officeDocument/2006/relationships/chart" Target="../charts/chart75.xml"/><Relationship Id="rId30" Type="http://schemas.openxmlformats.org/officeDocument/2006/relationships/chart" Target="../charts/chart78.xml"/><Relationship Id="rId35" Type="http://schemas.openxmlformats.org/officeDocument/2006/relationships/chart" Target="../charts/chart83.xml"/><Relationship Id="rId43" Type="http://schemas.openxmlformats.org/officeDocument/2006/relationships/chart" Target="../charts/chart91.xml"/><Relationship Id="rId48" Type="http://schemas.openxmlformats.org/officeDocument/2006/relationships/chart" Target="../charts/chart9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chart" Target="../charts/chart114.xml"/><Relationship Id="rId26" Type="http://schemas.openxmlformats.org/officeDocument/2006/relationships/chart" Target="../charts/chart122.xml"/><Relationship Id="rId39" Type="http://schemas.openxmlformats.org/officeDocument/2006/relationships/chart" Target="../charts/chart135.xml"/><Relationship Id="rId3" Type="http://schemas.openxmlformats.org/officeDocument/2006/relationships/chart" Target="../charts/chart99.xml"/><Relationship Id="rId21" Type="http://schemas.openxmlformats.org/officeDocument/2006/relationships/chart" Target="../charts/chart117.xml"/><Relationship Id="rId34" Type="http://schemas.openxmlformats.org/officeDocument/2006/relationships/chart" Target="../charts/chart130.xml"/><Relationship Id="rId42" Type="http://schemas.openxmlformats.org/officeDocument/2006/relationships/chart" Target="../charts/chart138.xml"/><Relationship Id="rId47" Type="http://schemas.openxmlformats.org/officeDocument/2006/relationships/chart" Target="../charts/chart143.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chart" Target="../charts/chart113.xml"/><Relationship Id="rId25" Type="http://schemas.openxmlformats.org/officeDocument/2006/relationships/chart" Target="../charts/chart121.xml"/><Relationship Id="rId33" Type="http://schemas.openxmlformats.org/officeDocument/2006/relationships/chart" Target="../charts/chart129.xml"/><Relationship Id="rId38" Type="http://schemas.openxmlformats.org/officeDocument/2006/relationships/chart" Target="../charts/chart134.xml"/><Relationship Id="rId46" Type="http://schemas.openxmlformats.org/officeDocument/2006/relationships/chart" Target="../charts/chart142.xml"/><Relationship Id="rId2" Type="http://schemas.openxmlformats.org/officeDocument/2006/relationships/chart" Target="../charts/chart98.xml"/><Relationship Id="rId16" Type="http://schemas.openxmlformats.org/officeDocument/2006/relationships/chart" Target="../charts/chart112.xml"/><Relationship Id="rId20" Type="http://schemas.openxmlformats.org/officeDocument/2006/relationships/chart" Target="../charts/chart116.xml"/><Relationship Id="rId29" Type="http://schemas.openxmlformats.org/officeDocument/2006/relationships/chart" Target="../charts/chart125.xml"/><Relationship Id="rId41" Type="http://schemas.openxmlformats.org/officeDocument/2006/relationships/chart" Target="../charts/chart137.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24" Type="http://schemas.openxmlformats.org/officeDocument/2006/relationships/chart" Target="../charts/chart120.xml"/><Relationship Id="rId32" Type="http://schemas.openxmlformats.org/officeDocument/2006/relationships/chart" Target="../charts/chart128.xml"/><Relationship Id="rId37" Type="http://schemas.openxmlformats.org/officeDocument/2006/relationships/chart" Target="../charts/chart133.xml"/><Relationship Id="rId40" Type="http://schemas.openxmlformats.org/officeDocument/2006/relationships/chart" Target="../charts/chart136.xml"/><Relationship Id="rId45" Type="http://schemas.openxmlformats.org/officeDocument/2006/relationships/chart" Target="../charts/chart141.xml"/><Relationship Id="rId5" Type="http://schemas.openxmlformats.org/officeDocument/2006/relationships/chart" Target="../charts/chart101.xml"/><Relationship Id="rId15" Type="http://schemas.openxmlformats.org/officeDocument/2006/relationships/chart" Target="../charts/chart111.xml"/><Relationship Id="rId23" Type="http://schemas.openxmlformats.org/officeDocument/2006/relationships/chart" Target="../charts/chart119.xml"/><Relationship Id="rId28" Type="http://schemas.openxmlformats.org/officeDocument/2006/relationships/chart" Target="../charts/chart124.xml"/><Relationship Id="rId36" Type="http://schemas.openxmlformats.org/officeDocument/2006/relationships/chart" Target="../charts/chart132.xml"/><Relationship Id="rId10" Type="http://schemas.openxmlformats.org/officeDocument/2006/relationships/chart" Target="../charts/chart106.xml"/><Relationship Id="rId19" Type="http://schemas.openxmlformats.org/officeDocument/2006/relationships/chart" Target="../charts/chart115.xml"/><Relationship Id="rId31" Type="http://schemas.openxmlformats.org/officeDocument/2006/relationships/chart" Target="../charts/chart127.xml"/><Relationship Id="rId44" Type="http://schemas.openxmlformats.org/officeDocument/2006/relationships/chart" Target="../charts/chart140.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 Id="rId22" Type="http://schemas.openxmlformats.org/officeDocument/2006/relationships/chart" Target="../charts/chart118.xml"/><Relationship Id="rId27" Type="http://schemas.openxmlformats.org/officeDocument/2006/relationships/chart" Target="../charts/chart123.xml"/><Relationship Id="rId30" Type="http://schemas.openxmlformats.org/officeDocument/2006/relationships/chart" Target="../charts/chart126.xml"/><Relationship Id="rId35" Type="http://schemas.openxmlformats.org/officeDocument/2006/relationships/chart" Target="../charts/chart131.xml"/><Relationship Id="rId43" Type="http://schemas.openxmlformats.org/officeDocument/2006/relationships/chart" Target="../charts/chart139.xml"/><Relationship Id="rId48" Type="http://schemas.openxmlformats.org/officeDocument/2006/relationships/chart" Target="../charts/chart144.xml"/></Relationships>
</file>

<file path=xl/drawings/drawing1.xml><?xml version="1.0" encoding="utf-8"?>
<xdr:wsDr xmlns:xdr="http://schemas.openxmlformats.org/drawingml/2006/spreadsheetDrawing" xmlns:a="http://schemas.openxmlformats.org/drawingml/2006/main">
  <xdr:twoCellAnchor>
    <xdr:from>
      <xdr:col>5</xdr:col>
      <xdr:colOff>0</xdr:colOff>
      <xdr:row>6</xdr:row>
      <xdr:rowOff>202406</xdr:rowOff>
    </xdr:from>
    <xdr:to>
      <xdr:col>11</xdr:col>
      <xdr:colOff>385764</xdr:colOff>
      <xdr:row>23</xdr:row>
      <xdr:rowOff>154781</xdr:rowOff>
    </xdr:to>
    <xdr:graphicFrame macro="">
      <xdr:nvGraphicFramePr>
        <xdr:cNvPr id="36" name="Chart 1">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464343</xdr:colOff>
      <xdr:row>6</xdr:row>
      <xdr:rowOff>214313</xdr:rowOff>
    </xdr:from>
    <xdr:to>
      <xdr:col>19</xdr:col>
      <xdr:colOff>314325</xdr:colOff>
      <xdr:row>23</xdr:row>
      <xdr:rowOff>166688</xdr:rowOff>
    </xdr:to>
    <xdr:graphicFrame macro="">
      <xdr:nvGraphicFramePr>
        <xdr:cNvPr id="37" name="Chart 1">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392906</xdr:colOff>
      <xdr:row>6</xdr:row>
      <xdr:rowOff>178594</xdr:rowOff>
    </xdr:from>
    <xdr:to>
      <xdr:col>27</xdr:col>
      <xdr:colOff>242888</xdr:colOff>
      <xdr:row>23</xdr:row>
      <xdr:rowOff>130969</xdr:rowOff>
    </xdr:to>
    <xdr:graphicFrame macro="">
      <xdr:nvGraphicFramePr>
        <xdr:cNvPr id="38" name="Chart 1">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226218</xdr:colOff>
      <xdr:row>6</xdr:row>
      <xdr:rowOff>273844</xdr:rowOff>
    </xdr:from>
    <xdr:to>
      <xdr:col>35</xdr:col>
      <xdr:colOff>76200</xdr:colOff>
      <xdr:row>24</xdr:row>
      <xdr:rowOff>35719</xdr:rowOff>
    </xdr:to>
    <xdr:graphicFrame macro="">
      <xdr:nvGraphicFramePr>
        <xdr:cNvPr id="39" name="Chart 1">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464344</xdr:colOff>
      <xdr:row>6</xdr:row>
      <xdr:rowOff>333375</xdr:rowOff>
    </xdr:from>
    <xdr:to>
      <xdr:col>42</xdr:col>
      <xdr:colOff>314326</xdr:colOff>
      <xdr:row>24</xdr:row>
      <xdr:rowOff>95250</xdr:rowOff>
    </xdr:to>
    <xdr:graphicFrame macro="">
      <xdr:nvGraphicFramePr>
        <xdr:cNvPr id="40" name="Chart 1">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0</xdr:colOff>
      <xdr:row>7</xdr:row>
      <xdr:rowOff>0</xdr:rowOff>
    </xdr:from>
    <xdr:to>
      <xdr:col>49</xdr:col>
      <xdr:colOff>457201</xdr:colOff>
      <xdr:row>24</xdr:row>
      <xdr:rowOff>142875</xdr:rowOff>
    </xdr:to>
    <xdr:graphicFrame macro="">
      <xdr:nvGraphicFramePr>
        <xdr:cNvPr id="41" name="Chart 1">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0</xdr:colOff>
      <xdr:row>7</xdr:row>
      <xdr:rowOff>0</xdr:rowOff>
    </xdr:from>
    <xdr:to>
      <xdr:col>57</xdr:col>
      <xdr:colOff>457201</xdr:colOff>
      <xdr:row>24</xdr:row>
      <xdr:rowOff>142875</xdr:rowOff>
    </xdr:to>
    <xdr:graphicFrame macro="">
      <xdr:nvGraphicFramePr>
        <xdr:cNvPr id="42" name="Chart 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59</xdr:col>
      <xdr:colOff>0</xdr:colOff>
      <xdr:row>7</xdr:row>
      <xdr:rowOff>0</xdr:rowOff>
    </xdr:from>
    <xdr:to>
      <xdr:col>65</xdr:col>
      <xdr:colOff>457201</xdr:colOff>
      <xdr:row>24</xdr:row>
      <xdr:rowOff>142875</xdr:rowOff>
    </xdr:to>
    <xdr:graphicFrame macro="">
      <xdr:nvGraphicFramePr>
        <xdr:cNvPr id="43" name="Chart 1">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0</xdr:colOff>
      <xdr:row>7</xdr:row>
      <xdr:rowOff>0</xdr:rowOff>
    </xdr:from>
    <xdr:to>
      <xdr:col>73</xdr:col>
      <xdr:colOff>457201</xdr:colOff>
      <xdr:row>24</xdr:row>
      <xdr:rowOff>142875</xdr:rowOff>
    </xdr:to>
    <xdr:graphicFrame macro="">
      <xdr:nvGraphicFramePr>
        <xdr:cNvPr id="44" name="Chart 1">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0</xdr:colOff>
      <xdr:row>7</xdr:row>
      <xdr:rowOff>0</xdr:rowOff>
    </xdr:from>
    <xdr:to>
      <xdr:col>81</xdr:col>
      <xdr:colOff>457201</xdr:colOff>
      <xdr:row>24</xdr:row>
      <xdr:rowOff>142875</xdr:rowOff>
    </xdr:to>
    <xdr:graphicFrame macro="">
      <xdr:nvGraphicFramePr>
        <xdr:cNvPr id="45" name="Chart 1">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83</xdr:col>
      <xdr:colOff>0</xdr:colOff>
      <xdr:row>7</xdr:row>
      <xdr:rowOff>0</xdr:rowOff>
    </xdr:from>
    <xdr:to>
      <xdr:col>89</xdr:col>
      <xdr:colOff>457201</xdr:colOff>
      <xdr:row>24</xdr:row>
      <xdr:rowOff>142875</xdr:rowOff>
    </xdr:to>
    <xdr:graphicFrame macro="">
      <xdr:nvGraphicFramePr>
        <xdr:cNvPr id="46" name="Chart 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91</xdr:col>
      <xdr:colOff>0</xdr:colOff>
      <xdr:row>7</xdr:row>
      <xdr:rowOff>0</xdr:rowOff>
    </xdr:from>
    <xdr:to>
      <xdr:col>97</xdr:col>
      <xdr:colOff>457201</xdr:colOff>
      <xdr:row>24</xdr:row>
      <xdr:rowOff>142875</xdr:rowOff>
    </xdr:to>
    <xdr:graphicFrame macro="">
      <xdr:nvGraphicFramePr>
        <xdr:cNvPr id="47" name="Chart 1">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29</xdr:row>
      <xdr:rowOff>23812</xdr:rowOff>
    </xdr:from>
    <xdr:to>
      <xdr:col>11</xdr:col>
      <xdr:colOff>457200</xdr:colOff>
      <xdr:row>45</xdr:row>
      <xdr:rowOff>166687</xdr:rowOff>
    </xdr:to>
    <xdr:graphicFrame macro="">
      <xdr:nvGraphicFramePr>
        <xdr:cNvPr id="67" name="Chart 1">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535779</xdr:colOff>
      <xdr:row>29</xdr:row>
      <xdr:rowOff>35719</xdr:rowOff>
    </xdr:from>
    <xdr:to>
      <xdr:col>19</xdr:col>
      <xdr:colOff>385761</xdr:colOff>
      <xdr:row>45</xdr:row>
      <xdr:rowOff>178594</xdr:rowOff>
    </xdr:to>
    <xdr:graphicFrame macro="">
      <xdr:nvGraphicFramePr>
        <xdr:cNvPr id="68" name="Chart 1">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464342</xdr:colOff>
      <xdr:row>29</xdr:row>
      <xdr:rowOff>0</xdr:rowOff>
    </xdr:from>
    <xdr:to>
      <xdr:col>27</xdr:col>
      <xdr:colOff>314324</xdr:colOff>
      <xdr:row>45</xdr:row>
      <xdr:rowOff>142875</xdr:rowOff>
    </xdr:to>
    <xdr:graphicFrame macro="">
      <xdr:nvGraphicFramePr>
        <xdr:cNvPr id="69" name="Chart 1">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297654</xdr:colOff>
      <xdr:row>29</xdr:row>
      <xdr:rowOff>95250</xdr:rowOff>
    </xdr:from>
    <xdr:to>
      <xdr:col>35</xdr:col>
      <xdr:colOff>147636</xdr:colOff>
      <xdr:row>46</xdr:row>
      <xdr:rowOff>47625</xdr:rowOff>
    </xdr:to>
    <xdr:graphicFrame macro="">
      <xdr:nvGraphicFramePr>
        <xdr:cNvPr id="70" name="Chart 1">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35</xdr:col>
      <xdr:colOff>535780</xdr:colOff>
      <xdr:row>29</xdr:row>
      <xdr:rowOff>154781</xdr:rowOff>
    </xdr:from>
    <xdr:to>
      <xdr:col>42</xdr:col>
      <xdr:colOff>385762</xdr:colOff>
      <xdr:row>46</xdr:row>
      <xdr:rowOff>107156</xdr:rowOff>
    </xdr:to>
    <xdr:graphicFrame macro="">
      <xdr:nvGraphicFramePr>
        <xdr:cNvPr id="71" name="Chart 1">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71436</xdr:colOff>
      <xdr:row>30</xdr:row>
      <xdr:rowOff>11906</xdr:rowOff>
    </xdr:from>
    <xdr:to>
      <xdr:col>49</xdr:col>
      <xdr:colOff>528637</xdr:colOff>
      <xdr:row>46</xdr:row>
      <xdr:rowOff>154781</xdr:rowOff>
    </xdr:to>
    <xdr:graphicFrame macro="">
      <xdr:nvGraphicFramePr>
        <xdr:cNvPr id="72" name="Chart 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51</xdr:col>
      <xdr:colOff>71436</xdr:colOff>
      <xdr:row>30</xdr:row>
      <xdr:rowOff>11906</xdr:rowOff>
    </xdr:from>
    <xdr:to>
      <xdr:col>57</xdr:col>
      <xdr:colOff>528637</xdr:colOff>
      <xdr:row>46</xdr:row>
      <xdr:rowOff>154781</xdr:rowOff>
    </xdr:to>
    <xdr:graphicFrame macro="">
      <xdr:nvGraphicFramePr>
        <xdr:cNvPr id="73" name="Chart 1">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59</xdr:col>
      <xdr:colOff>71436</xdr:colOff>
      <xdr:row>30</xdr:row>
      <xdr:rowOff>11906</xdr:rowOff>
    </xdr:from>
    <xdr:to>
      <xdr:col>65</xdr:col>
      <xdr:colOff>528637</xdr:colOff>
      <xdr:row>46</xdr:row>
      <xdr:rowOff>154781</xdr:rowOff>
    </xdr:to>
    <xdr:graphicFrame macro="">
      <xdr:nvGraphicFramePr>
        <xdr:cNvPr id="74" name="Chart 1">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67</xdr:col>
      <xdr:colOff>71436</xdr:colOff>
      <xdr:row>30</xdr:row>
      <xdr:rowOff>11906</xdr:rowOff>
    </xdr:from>
    <xdr:to>
      <xdr:col>73</xdr:col>
      <xdr:colOff>528637</xdr:colOff>
      <xdr:row>46</xdr:row>
      <xdr:rowOff>154781</xdr:rowOff>
    </xdr:to>
    <xdr:graphicFrame macro="">
      <xdr:nvGraphicFramePr>
        <xdr:cNvPr id="75" name="Chart 1">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71436</xdr:colOff>
      <xdr:row>30</xdr:row>
      <xdr:rowOff>11906</xdr:rowOff>
    </xdr:from>
    <xdr:to>
      <xdr:col>81</xdr:col>
      <xdr:colOff>528637</xdr:colOff>
      <xdr:row>46</xdr:row>
      <xdr:rowOff>154781</xdr:rowOff>
    </xdr:to>
    <xdr:graphicFrame macro="">
      <xdr:nvGraphicFramePr>
        <xdr:cNvPr id="76" name="Chart 1">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83</xdr:col>
      <xdr:colOff>71436</xdr:colOff>
      <xdr:row>30</xdr:row>
      <xdr:rowOff>11906</xdr:rowOff>
    </xdr:from>
    <xdr:to>
      <xdr:col>89</xdr:col>
      <xdr:colOff>528637</xdr:colOff>
      <xdr:row>46</xdr:row>
      <xdr:rowOff>154781</xdr:rowOff>
    </xdr:to>
    <xdr:graphicFrame macro="">
      <xdr:nvGraphicFramePr>
        <xdr:cNvPr id="77" name="Chart 1">
          <a:extLst>
            <a:ext uri="{FF2B5EF4-FFF2-40B4-BE49-F238E27FC236}">
              <a16:creationId xmlns:a16="http://schemas.microsoft.com/office/drawing/2014/main" id="{00000000-0008-0000-0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91</xdr:col>
      <xdr:colOff>71436</xdr:colOff>
      <xdr:row>30</xdr:row>
      <xdr:rowOff>11906</xdr:rowOff>
    </xdr:from>
    <xdr:to>
      <xdr:col>97</xdr:col>
      <xdr:colOff>528637</xdr:colOff>
      <xdr:row>46</xdr:row>
      <xdr:rowOff>154781</xdr:rowOff>
    </xdr:to>
    <xdr:graphicFrame macro="">
      <xdr:nvGraphicFramePr>
        <xdr:cNvPr id="78" name="Chart 1">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0</xdr:colOff>
      <xdr:row>53</xdr:row>
      <xdr:rowOff>23812</xdr:rowOff>
    </xdr:from>
    <xdr:to>
      <xdr:col>11</xdr:col>
      <xdr:colOff>457200</xdr:colOff>
      <xdr:row>69</xdr:row>
      <xdr:rowOff>166687</xdr:rowOff>
    </xdr:to>
    <xdr:graphicFrame macro="">
      <xdr:nvGraphicFramePr>
        <xdr:cNvPr id="86" name="Chart 1">
          <a:extLst>
            <a:ext uri="{FF2B5EF4-FFF2-40B4-BE49-F238E27FC236}">
              <a16:creationId xmlns:a16="http://schemas.microsoft.com/office/drawing/2014/main" id="{00000000-0008-0000-04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535779</xdr:colOff>
      <xdr:row>53</xdr:row>
      <xdr:rowOff>35719</xdr:rowOff>
    </xdr:from>
    <xdr:to>
      <xdr:col>19</xdr:col>
      <xdr:colOff>385761</xdr:colOff>
      <xdr:row>69</xdr:row>
      <xdr:rowOff>178594</xdr:rowOff>
    </xdr:to>
    <xdr:graphicFrame macro="">
      <xdr:nvGraphicFramePr>
        <xdr:cNvPr id="87" name="Chart 1">
          <a:extLst>
            <a:ext uri="{FF2B5EF4-FFF2-40B4-BE49-F238E27FC236}">
              <a16:creationId xmlns:a16="http://schemas.microsoft.com/office/drawing/2014/main" id="{00000000-0008-0000-04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464342</xdr:colOff>
      <xdr:row>53</xdr:row>
      <xdr:rowOff>0</xdr:rowOff>
    </xdr:from>
    <xdr:to>
      <xdr:col>27</xdr:col>
      <xdr:colOff>314324</xdr:colOff>
      <xdr:row>69</xdr:row>
      <xdr:rowOff>142875</xdr:rowOff>
    </xdr:to>
    <xdr:graphicFrame macro="">
      <xdr:nvGraphicFramePr>
        <xdr:cNvPr id="88" name="Chart 1">
          <a:extLst>
            <a:ext uri="{FF2B5EF4-FFF2-40B4-BE49-F238E27FC236}">
              <a16:creationId xmlns:a16="http://schemas.microsoft.com/office/drawing/2014/main" id="{00000000-0008-0000-04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297654</xdr:colOff>
      <xdr:row>53</xdr:row>
      <xdr:rowOff>95250</xdr:rowOff>
    </xdr:from>
    <xdr:to>
      <xdr:col>35</xdr:col>
      <xdr:colOff>147636</xdr:colOff>
      <xdr:row>70</xdr:row>
      <xdr:rowOff>47625</xdr:rowOff>
    </xdr:to>
    <xdr:graphicFrame macro="">
      <xdr:nvGraphicFramePr>
        <xdr:cNvPr id="89" name="Chart 1">
          <a:extLst>
            <a:ext uri="{FF2B5EF4-FFF2-40B4-BE49-F238E27FC236}">
              <a16:creationId xmlns:a16="http://schemas.microsoft.com/office/drawing/2014/main" id="{00000000-0008-0000-04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35</xdr:col>
      <xdr:colOff>535780</xdr:colOff>
      <xdr:row>53</xdr:row>
      <xdr:rowOff>154781</xdr:rowOff>
    </xdr:from>
    <xdr:to>
      <xdr:col>42</xdr:col>
      <xdr:colOff>385762</xdr:colOff>
      <xdr:row>70</xdr:row>
      <xdr:rowOff>107156</xdr:rowOff>
    </xdr:to>
    <xdr:graphicFrame macro="">
      <xdr:nvGraphicFramePr>
        <xdr:cNvPr id="90" name="Chart 1">
          <a:extLst>
            <a:ext uri="{FF2B5EF4-FFF2-40B4-BE49-F238E27FC236}">
              <a16:creationId xmlns:a16="http://schemas.microsoft.com/office/drawing/2014/main" id="{00000000-0008-0000-04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43</xdr:col>
      <xdr:colOff>71436</xdr:colOff>
      <xdr:row>54</xdr:row>
      <xdr:rowOff>11906</xdr:rowOff>
    </xdr:from>
    <xdr:to>
      <xdr:col>49</xdr:col>
      <xdr:colOff>528637</xdr:colOff>
      <xdr:row>70</xdr:row>
      <xdr:rowOff>154781</xdr:rowOff>
    </xdr:to>
    <xdr:graphicFrame macro="">
      <xdr:nvGraphicFramePr>
        <xdr:cNvPr id="91" name="Chart 1">
          <a:extLst>
            <a:ext uri="{FF2B5EF4-FFF2-40B4-BE49-F238E27FC236}">
              <a16:creationId xmlns:a16="http://schemas.microsoft.com/office/drawing/2014/main" id="{00000000-0008-0000-04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51</xdr:col>
      <xdr:colOff>71436</xdr:colOff>
      <xdr:row>54</xdr:row>
      <xdr:rowOff>11906</xdr:rowOff>
    </xdr:from>
    <xdr:to>
      <xdr:col>57</xdr:col>
      <xdr:colOff>528637</xdr:colOff>
      <xdr:row>70</xdr:row>
      <xdr:rowOff>154781</xdr:rowOff>
    </xdr:to>
    <xdr:graphicFrame macro="">
      <xdr:nvGraphicFramePr>
        <xdr:cNvPr id="92" name="Chart 1">
          <a:extLst>
            <a:ext uri="{FF2B5EF4-FFF2-40B4-BE49-F238E27FC236}">
              <a16:creationId xmlns:a16="http://schemas.microsoft.com/office/drawing/2014/main" id="{00000000-0008-0000-04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59</xdr:col>
      <xdr:colOff>71436</xdr:colOff>
      <xdr:row>54</xdr:row>
      <xdr:rowOff>11906</xdr:rowOff>
    </xdr:from>
    <xdr:to>
      <xdr:col>65</xdr:col>
      <xdr:colOff>528637</xdr:colOff>
      <xdr:row>70</xdr:row>
      <xdr:rowOff>154781</xdr:rowOff>
    </xdr:to>
    <xdr:graphicFrame macro="">
      <xdr:nvGraphicFramePr>
        <xdr:cNvPr id="93" name="Chart 1">
          <a:extLst>
            <a:ext uri="{FF2B5EF4-FFF2-40B4-BE49-F238E27FC236}">
              <a16:creationId xmlns:a16="http://schemas.microsoft.com/office/drawing/2014/main" id="{00000000-0008-0000-04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67</xdr:col>
      <xdr:colOff>71436</xdr:colOff>
      <xdr:row>54</xdr:row>
      <xdr:rowOff>11906</xdr:rowOff>
    </xdr:from>
    <xdr:to>
      <xdr:col>73</xdr:col>
      <xdr:colOff>528637</xdr:colOff>
      <xdr:row>70</xdr:row>
      <xdr:rowOff>154781</xdr:rowOff>
    </xdr:to>
    <xdr:graphicFrame macro="">
      <xdr:nvGraphicFramePr>
        <xdr:cNvPr id="94" name="Chart 1">
          <a:extLst>
            <a:ext uri="{FF2B5EF4-FFF2-40B4-BE49-F238E27FC236}">
              <a16:creationId xmlns:a16="http://schemas.microsoft.com/office/drawing/2014/main" id="{00000000-0008-0000-04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75</xdr:col>
      <xdr:colOff>71436</xdr:colOff>
      <xdr:row>54</xdr:row>
      <xdr:rowOff>11906</xdr:rowOff>
    </xdr:from>
    <xdr:to>
      <xdr:col>81</xdr:col>
      <xdr:colOff>528637</xdr:colOff>
      <xdr:row>70</xdr:row>
      <xdr:rowOff>154781</xdr:rowOff>
    </xdr:to>
    <xdr:graphicFrame macro="">
      <xdr:nvGraphicFramePr>
        <xdr:cNvPr id="95" name="Chart 1">
          <a:extLst>
            <a:ext uri="{FF2B5EF4-FFF2-40B4-BE49-F238E27FC236}">
              <a16:creationId xmlns:a16="http://schemas.microsoft.com/office/drawing/2014/main" id="{00000000-0008-0000-04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83</xdr:col>
      <xdr:colOff>71436</xdr:colOff>
      <xdr:row>54</xdr:row>
      <xdr:rowOff>11906</xdr:rowOff>
    </xdr:from>
    <xdr:to>
      <xdr:col>89</xdr:col>
      <xdr:colOff>528637</xdr:colOff>
      <xdr:row>70</xdr:row>
      <xdr:rowOff>154781</xdr:rowOff>
    </xdr:to>
    <xdr:graphicFrame macro="">
      <xdr:nvGraphicFramePr>
        <xdr:cNvPr id="96" name="Chart 1">
          <a:extLst>
            <a:ext uri="{FF2B5EF4-FFF2-40B4-BE49-F238E27FC236}">
              <a16:creationId xmlns:a16="http://schemas.microsoft.com/office/drawing/2014/main" id="{00000000-0008-0000-04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91</xdr:col>
      <xdr:colOff>71436</xdr:colOff>
      <xdr:row>54</xdr:row>
      <xdr:rowOff>11906</xdr:rowOff>
    </xdr:from>
    <xdr:to>
      <xdr:col>97</xdr:col>
      <xdr:colOff>528637</xdr:colOff>
      <xdr:row>70</xdr:row>
      <xdr:rowOff>154781</xdr:rowOff>
    </xdr:to>
    <xdr:graphicFrame macro="">
      <xdr:nvGraphicFramePr>
        <xdr:cNvPr id="97" name="Chart 1">
          <a:extLst>
            <a:ext uri="{FF2B5EF4-FFF2-40B4-BE49-F238E27FC236}">
              <a16:creationId xmlns:a16="http://schemas.microsoft.com/office/drawing/2014/main" id="{00000000-0008-0000-04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0</xdr:colOff>
      <xdr:row>80</xdr:row>
      <xdr:rowOff>23812</xdr:rowOff>
    </xdr:from>
    <xdr:to>
      <xdr:col>11</xdr:col>
      <xdr:colOff>457200</xdr:colOff>
      <xdr:row>97</xdr:row>
      <xdr:rowOff>166687</xdr:rowOff>
    </xdr:to>
    <xdr:graphicFrame macro="">
      <xdr:nvGraphicFramePr>
        <xdr:cNvPr id="124" name="Chart 1">
          <a:extLst>
            <a:ext uri="{FF2B5EF4-FFF2-40B4-BE49-F238E27FC236}">
              <a16:creationId xmlns:a16="http://schemas.microsoft.com/office/drawing/2014/main" id="{00000000-0008-0000-0400-00007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535779</xdr:colOff>
      <xdr:row>80</xdr:row>
      <xdr:rowOff>35719</xdr:rowOff>
    </xdr:from>
    <xdr:to>
      <xdr:col>19</xdr:col>
      <xdr:colOff>385761</xdr:colOff>
      <xdr:row>97</xdr:row>
      <xdr:rowOff>178594</xdr:rowOff>
    </xdr:to>
    <xdr:graphicFrame macro="">
      <xdr:nvGraphicFramePr>
        <xdr:cNvPr id="125" name="Chart 1">
          <a:extLst>
            <a:ext uri="{FF2B5EF4-FFF2-40B4-BE49-F238E27FC236}">
              <a16:creationId xmlns:a16="http://schemas.microsoft.com/office/drawing/2014/main" id="{00000000-0008-0000-0400-00007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464342</xdr:colOff>
      <xdr:row>80</xdr:row>
      <xdr:rowOff>0</xdr:rowOff>
    </xdr:from>
    <xdr:to>
      <xdr:col>27</xdr:col>
      <xdr:colOff>314324</xdr:colOff>
      <xdr:row>97</xdr:row>
      <xdr:rowOff>142875</xdr:rowOff>
    </xdr:to>
    <xdr:graphicFrame macro="">
      <xdr:nvGraphicFramePr>
        <xdr:cNvPr id="126" name="Chart 1">
          <a:extLst>
            <a:ext uri="{FF2B5EF4-FFF2-40B4-BE49-F238E27FC236}">
              <a16:creationId xmlns:a16="http://schemas.microsoft.com/office/drawing/2014/main" id="{00000000-0008-0000-04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28</xdr:col>
      <xdr:colOff>297654</xdr:colOff>
      <xdr:row>80</xdr:row>
      <xdr:rowOff>95250</xdr:rowOff>
    </xdr:from>
    <xdr:to>
      <xdr:col>35</xdr:col>
      <xdr:colOff>147636</xdr:colOff>
      <xdr:row>98</xdr:row>
      <xdr:rowOff>47625</xdr:rowOff>
    </xdr:to>
    <xdr:graphicFrame macro="">
      <xdr:nvGraphicFramePr>
        <xdr:cNvPr id="127" name="Chart 1">
          <a:extLst>
            <a:ext uri="{FF2B5EF4-FFF2-40B4-BE49-F238E27FC236}">
              <a16:creationId xmlns:a16="http://schemas.microsoft.com/office/drawing/2014/main" id="{00000000-0008-0000-04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35</xdr:col>
      <xdr:colOff>535780</xdr:colOff>
      <xdr:row>80</xdr:row>
      <xdr:rowOff>154781</xdr:rowOff>
    </xdr:from>
    <xdr:to>
      <xdr:col>42</xdr:col>
      <xdr:colOff>385762</xdr:colOff>
      <xdr:row>98</xdr:row>
      <xdr:rowOff>107156</xdr:rowOff>
    </xdr:to>
    <xdr:graphicFrame macro="">
      <xdr:nvGraphicFramePr>
        <xdr:cNvPr id="128" name="Chart 1">
          <a:extLst>
            <a:ext uri="{FF2B5EF4-FFF2-40B4-BE49-F238E27FC236}">
              <a16:creationId xmlns:a16="http://schemas.microsoft.com/office/drawing/2014/main" id="{00000000-0008-0000-04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43</xdr:col>
      <xdr:colOff>71436</xdr:colOff>
      <xdr:row>81</xdr:row>
      <xdr:rowOff>11906</xdr:rowOff>
    </xdr:from>
    <xdr:to>
      <xdr:col>49</xdr:col>
      <xdr:colOff>528637</xdr:colOff>
      <xdr:row>98</xdr:row>
      <xdr:rowOff>154781</xdr:rowOff>
    </xdr:to>
    <xdr:graphicFrame macro="">
      <xdr:nvGraphicFramePr>
        <xdr:cNvPr id="129" name="Chart 1">
          <a:extLst>
            <a:ext uri="{FF2B5EF4-FFF2-40B4-BE49-F238E27FC236}">
              <a16:creationId xmlns:a16="http://schemas.microsoft.com/office/drawing/2014/main" id="{00000000-0008-0000-04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51</xdr:col>
      <xdr:colOff>71436</xdr:colOff>
      <xdr:row>81</xdr:row>
      <xdr:rowOff>11906</xdr:rowOff>
    </xdr:from>
    <xdr:to>
      <xdr:col>57</xdr:col>
      <xdr:colOff>528637</xdr:colOff>
      <xdr:row>98</xdr:row>
      <xdr:rowOff>154781</xdr:rowOff>
    </xdr:to>
    <xdr:graphicFrame macro="">
      <xdr:nvGraphicFramePr>
        <xdr:cNvPr id="130" name="Chart 1">
          <a:extLst>
            <a:ext uri="{FF2B5EF4-FFF2-40B4-BE49-F238E27FC236}">
              <a16:creationId xmlns:a16="http://schemas.microsoft.com/office/drawing/2014/main" id="{00000000-0008-0000-04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59</xdr:col>
      <xdr:colOff>71436</xdr:colOff>
      <xdr:row>81</xdr:row>
      <xdr:rowOff>11906</xdr:rowOff>
    </xdr:from>
    <xdr:to>
      <xdr:col>65</xdr:col>
      <xdr:colOff>528637</xdr:colOff>
      <xdr:row>98</xdr:row>
      <xdr:rowOff>154781</xdr:rowOff>
    </xdr:to>
    <xdr:graphicFrame macro="">
      <xdr:nvGraphicFramePr>
        <xdr:cNvPr id="131" name="Chart 1">
          <a:extLst>
            <a:ext uri="{FF2B5EF4-FFF2-40B4-BE49-F238E27FC236}">
              <a16:creationId xmlns:a16="http://schemas.microsoft.com/office/drawing/2014/main" id="{00000000-0008-0000-04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67</xdr:col>
      <xdr:colOff>71436</xdr:colOff>
      <xdr:row>81</xdr:row>
      <xdr:rowOff>11906</xdr:rowOff>
    </xdr:from>
    <xdr:to>
      <xdr:col>73</xdr:col>
      <xdr:colOff>528637</xdr:colOff>
      <xdr:row>98</xdr:row>
      <xdr:rowOff>154781</xdr:rowOff>
    </xdr:to>
    <xdr:graphicFrame macro="">
      <xdr:nvGraphicFramePr>
        <xdr:cNvPr id="132" name="Chart 1">
          <a:extLst>
            <a:ext uri="{FF2B5EF4-FFF2-40B4-BE49-F238E27FC236}">
              <a16:creationId xmlns:a16="http://schemas.microsoft.com/office/drawing/2014/main" id="{00000000-0008-0000-04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75</xdr:col>
      <xdr:colOff>71436</xdr:colOff>
      <xdr:row>81</xdr:row>
      <xdr:rowOff>11906</xdr:rowOff>
    </xdr:from>
    <xdr:to>
      <xdr:col>81</xdr:col>
      <xdr:colOff>528637</xdr:colOff>
      <xdr:row>98</xdr:row>
      <xdr:rowOff>154781</xdr:rowOff>
    </xdr:to>
    <xdr:graphicFrame macro="">
      <xdr:nvGraphicFramePr>
        <xdr:cNvPr id="133" name="Chart 1">
          <a:extLst>
            <a:ext uri="{FF2B5EF4-FFF2-40B4-BE49-F238E27FC236}">
              <a16:creationId xmlns:a16="http://schemas.microsoft.com/office/drawing/2014/main" id="{00000000-0008-0000-04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83</xdr:col>
      <xdr:colOff>71436</xdr:colOff>
      <xdr:row>81</xdr:row>
      <xdr:rowOff>11906</xdr:rowOff>
    </xdr:from>
    <xdr:to>
      <xdr:col>89</xdr:col>
      <xdr:colOff>528637</xdr:colOff>
      <xdr:row>98</xdr:row>
      <xdr:rowOff>154781</xdr:rowOff>
    </xdr:to>
    <xdr:graphicFrame macro="">
      <xdr:nvGraphicFramePr>
        <xdr:cNvPr id="134" name="Chart 1">
          <a:extLst>
            <a:ext uri="{FF2B5EF4-FFF2-40B4-BE49-F238E27FC236}">
              <a16:creationId xmlns:a16="http://schemas.microsoft.com/office/drawing/2014/main" id="{00000000-0008-0000-04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91</xdr:col>
      <xdr:colOff>71436</xdr:colOff>
      <xdr:row>81</xdr:row>
      <xdr:rowOff>11906</xdr:rowOff>
    </xdr:from>
    <xdr:to>
      <xdr:col>97</xdr:col>
      <xdr:colOff>528637</xdr:colOff>
      <xdr:row>98</xdr:row>
      <xdr:rowOff>154781</xdr:rowOff>
    </xdr:to>
    <xdr:graphicFrame macro="">
      <xdr:nvGraphicFramePr>
        <xdr:cNvPr id="135" name="Chart 1">
          <a:extLst>
            <a:ext uri="{FF2B5EF4-FFF2-40B4-BE49-F238E27FC236}">
              <a16:creationId xmlns:a16="http://schemas.microsoft.com/office/drawing/2014/main" id="{00000000-0008-0000-04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6</xdr:row>
      <xdr:rowOff>202406</xdr:rowOff>
    </xdr:from>
    <xdr:to>
      <xdr:col>11</xdr:col>
      <xdr:colOff>385764</xdr:colOff>
      <xdr:row>23</xdr:row>
      <xdr:rowOff>154781</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464343</xdr:colOff>
      <xdr:row>6</xdr:row>
      <xdr:rowOff>214313</xdr:rowOff>
    </xdr:from>
    <xdr:to>
      <xdr:col>19</xdr:col>
      <xdr:colOff>314325</xdr:colOff>
      <xdr:row>23</xdr:row>
      <xdr:rowOff>166688</xdr:rowOff>
    </xdr:to>
    <xdr:graphicFrame macro="">
      <xdr:nvGraphicFramePr>
        <xdr:cNvPr id="3" name="Chart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392906</xdr:colOff>
      <xdr:row>6</xdr:row>
      <xdr:rowOff>178594</xdr:rowOff>
    </xdr:from>
    <xdr:to>
      <xdr:col>27</xdr:col>
      <xdr:colOff>242888</xdr:colOff>
      <xdr:row>23</xdr:row>
      <xdr:rowOff>130969</xdr:rowOff>
    </xdr:to>
    <xdr:graphicFrame macro="">
      <xdr:nvGraphicFramePr>
        <xdr:cNvPr id="4" name="Chart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226218</xdr:colOff>
      <xdr:row>6</xdr:row>
      <xdr:rowOff>273844</xdr:rowOff>
    </xdr:from>
    <xdr:to>
      <xdr:col>35</xdr:col>
      <xdr:colOff>76200</xdr:colOff>
      <xdr:row>24</xdr:row>
      <xdr:rowOff>35719</xdr:rowOff>
    </xdr:to>
    <xdr:graphicFrame macro="">
      <xdr:nvGraphicFramePr>
        <xdr:cNvPr id="5" name="Chart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464344</xdr:colOff>
      <xdr:row>6</xdr:row>
      <xdr:rowOff>333375</xdr:rowOff>
    </xdr:from>
    <xdr:to>
      <xdr:col>42</xdr:col>
      <xdr:colOff>314326</xdr:colOff>
      <xdr:row>24</xdr:row>
      <xdr:rowOff>95250</xdr:rowOff>
    </xdr:to>
    <xdr:graphicFrame macro="">
      <xdr:nvGraphicFramePr>
        <xdr:cNvPr id="6" name="Chart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0</xdr:colOff>
      <xdr:row>7</xdr:row>
      <xdr:rowOff>0</xdr:rowOff>
    </xdr:from>
    <xdr:to>
      <xdr:col>49</xdr:col>
      <xdr:colOff>457201</xdr:colOff>
      <xdr:row>24</xdr:row>
      <xdr:rowOff>142875</xdr:rowOff>
    </xdr:to>
    <xdr:graphicFrame macro="">
      <xdr:nvGraphicFramePr>
        <xdr:cNvPr id="7" name="Chart 1">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0</xdr:colOff>
      <xdr:row>7</xdr:row>
      <xdr:rowOff>0</xdr:rowOff>
    </xdr:from>
    <xdr:to>
      <xdr:col>57</xdr:col>
      <xdr:colOff>457201</xdr:colOff>
      <xdr:row>24</xdr:row>
      <xdr:rowOff>142875</xdr:rowOff>
    </xdr:to>
    <xdr:graphicFrame macro="">
      <xdr:nvGraphicFramePr>
        <xdr:cNvPr id="8" name="Chart 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59</xdr:col>
      <xdr:colOff>0</xdr:colOff>
      <xdr:row>7</xdr:row>
      <xdr:rowOff>0</xdr:rowOff>
    </xdr:from>
    <xdr:to>
      <xdr:col>65</xdr:col>
      <xdr:colOff>457201</xdr:colOff>
      <xdr:row>24</xdr:row>
      <xdr:rowOff>142875</xdr:rowOff>
    </xdr:to>
    <xdr:graphicFrame macro="">
      <xdr:nvGraphicFramePr>
        <xdr:cNvPr id="9" name="Chart 1">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0</xdr:colOff>
      <xdr:row>7</xdr:row>
      <xdr:rowOff>0</xdr:rowOff>
    </xdr:from>
    <xdr:to>
      <xdr:col>73</xdr:col>
      <xdr:colOff>457201</xdr:colOff>
      <xdr:row>24</xdr:row>
      <xdr:rowOff>142875</xdr:rowOff>
    </xdr:to>
    <xdr:graphicFrame macro="">
      <xdr:nvGraphicFramePr>
        <xdr:cNvPr id="10" name="Chart 1">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0</xdr:colOff>
      <xdr:row>7</xdr:row>
      <xdr:rowOff>0</xdr:rowOff>
    </xdr:from>
    <xdr:to>
      <xdr:col>81</xdr:col>
      <xdr:colOff>457201</xdr:colOff>
      <xdr:row>24</xdr:row>
      <xdr:rowOff>142875</xdr:rowOff>
    </xdr:to>
    <xdr:graphicFrame macro="">
      <xdr:nvGraphicFramePr>
        <xdr:cNvPr id="11" name="Chart 1">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83</xdr:col>
      <xdr:colOff>0</xdr:colOff>
      <xdr:row>7</xdr:row>
      <xdr:rowOff>0</xdr:rowOff>
    </xdr:from>
    <xdr:to>
      <xdr:col>89</xdr:col>
      <xdr:colOff>457201</xdr:colOff>
      <xdr:row>24</xdr:row>
      <xdr:rowOff>142875</xdr:rowOff>
    </xdr:to>
    <xdr:graphicFrame macro="">
      <xdr:nvGraphicFramePr>
        <xdr:cNvPr id="12" name="Chart 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91</xdr:col>
      <xdr:colOff>0</xdr:colOff>
      <xdr:row>7</xdr:row>
      <xdr:rowOff>0</xdr:rowOff>
    </xdr:from>
    <xdr:to>
      <xdr:col>97</xdr:col>
      <xdr:colOff>457201</xdr:colOff>
      <xdr:row>24</xdr:row>
      <xdr:rowOff>142875</xdr:rowOff>
    </xdr:to>
    <xdr:graphicFrame macro="">
      <xdr:nvGraphicFramePr>
        <xdr:cNvPr id="13" name="Chart 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29</xdr:row>
      <xdr:rowOff>23812</xdr:rowOff>
    </xdr:from>
    <xdr:to>
      <xdr:col>11</xdr:col>
      <xdr:colOff>457200</xdr:colOff>
      <xdr:row>45</xdr:row>
      <xdr:rowOff>166687</xdr:rowOff>
    </xdr:to>
    <xdr:graphicFrame macro="">
      <xdr:nvGraphicFramePr>
        <xdr:cNvPr id="14" name="Chart 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535779</xdr:colOff>
      <xdr:row>29</xdr:row>
      <xdr:rowOff>35719</xdr:rowOff>
    </xdr:from>
    <xdr:to>
      <xdr:col>19</xdr:col>
      <xdr:colOff>385761</xdr:colOff>
      <xdr:row>45</xdr:row>
      <xdr:rowOff>178594</xdr:rowOff>
    </xdr:to>
    <xdr:graphicFrame macro="">
      <xdr:nvGraphicFramePr>
        <xdr:cNvPr id="15" name="Chart 1">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464342</xdr:colOff>
      <xdr:row>29</xdr:row>
      <xdr:rowOff>0</xdr:rowOff>
    </xdr:from>
    <xdr:to>
      <xdr:col>27</xdr:col>
      <xdr:colOff>314324</xdr:colOff>
      <xdr:row>45</xdr:row>
      <xdr:rowOff>142875</xdr:rowOff>
    </xdr:to>
    <xdr:graphicFrame macro="">
      <xdr:nvGraphicFramePr>
        <xdr:cNvPr id="16" name="Chart 1">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297654</xdr:colOff>
      <xdr:row>29</xdr:row>
      <xdr:rowOff>95250</xdr:rowOff>
    </xdr:from>
    <xdr:to>
      <xdr:col>35</xdr:col>
      <xdr:colOff>147636</xdr:colOff>
      <xdr:row>46</xdr:row>
      <xdr:rowOff>47625</xdr:rowOff>
    </xdr:to>
    <xdr:graphicFrame macro="">
      <xdr:nvGraphicFramePr>
        <xdr:cNvPr id="17" name="Chart 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35</xdr:col>
      <xdr:colOff>535780</xdr:colOff>
      <xdr:row>29</xdr:row>
      <xdr:rowOff>154781</xdr:rowOff>
    </xdr:from>
    <xdr:to>
      <xdr:col>42</xdr:col>
      <xdr:colOff>385762</xdr:colOff>
      <xdr:row>46</xdr:row>
      <xdr:rowOff>107156</xdr:rowOff>
    </xdr:to>
    <xdr:graphicFrame macro="">
      <xdr:nvGraphicFramePr>
        <xdr:cNvPr id="18" name="Chart 1">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71436</xdr:colOff>
      <xdr:row>30</xdr:row>
      <xdr:rowOff>11906</xdr:rowOff>
    </xdr:from>
    <xdr:to>
      <xdr:col>49</xdr:col>
      <xdr:colOff>528637</xdr:colOff>
      <xdr:row>46</xdr:row>
      <xdr:rowOff>154781</xdr:rowOff>
    </xdr:to>
    <xdr:graphicFrame macro="">
      <xdr:nvGraphicFramePr>
        <xdr:cNvPr id="19" name="Chart 1">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51</xdr:col>
      <xdr:colOff>71436</xdr:colOff>
      <xdr:row>30</xdr:row>
      <xdr:rowOff>11906</xdr:rowOff>
    </xdr:from>
    <xdr:to>
      <xdr:col>57</xdr:col>
      <xdr:colOff>528637</xdr:colOff>
      <xdr:row>46</xdr:row>
      <xdr:rowOff>154781</xdr:rowOff>
    </xdr:to>
    <xdr:graphicFrame macro="">
      <xdr:nvGraphicFramePr>
        <xdr:cNvPr id="20" name="Chart 1">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59</xdr:col>
      <xdr:colOff>71436</xdr:colOff>
      <xdr:row>30</xdr:row>
      <xdr:rowOff>11906</xdr:rowOff>
    </xdr:from>
    <xdr:to>
      <xdr:col>65</xdr:col>
      <xdr:colOff>528637</xdr:colOff>
      <xdr:row>46</xdr:row>
      <xdr:rowOff>154781</xdr:rowOff>
    </xdr:to>
    <xdr:graphicFrame macro="">
      <xdr:nvGraphicFramePr>
        <xdr:cNvPr id="21" name="Chart 1">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67</xdr:col>
      <xdr:colOff>71436</xdr:colOff>
      <xdr:row>30</xdr:row>
      <xdr:rowOff>11906</xdr:rowOff>
    </xdr:from>
    <xdr:to>
      <xdr:col>73</xdr:col>
      <xdr:colOff>528637</xdr:colOff>
      <xdr:row>46</xdr:row>
      <xdr:rowOff>154781</xdr:rowOff>
    </xdr:to>
    <xdr:graphicFrame macro="">
      <xdr:nvGraphicFramePr>
        <xdr:cNvPr id="22" name="Chart 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71436</xdr:colOff>
      <xdr:row>30</xdr:row>
      <xdr:rowOff>11906</xdr:rowOff>
    </xdr:from>
    <xdr:to>
      <xdr:col>81</xdr:col>
      <xdr:colOff>528637</xdr:colOff>
      <xdr:row>46</xdr:row>
      <xdr:rowOff>154781</xdr:rowOff>
    </xdr:to>
    <xdr:graphicFrame macro="">
      <xdr:nvGraphicFramePr>
        <xdr:cNvPr id="23" name="Chart 1">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83</xdr:col>
      <xdr:colOff>71436</xdr:colOff>
      <xdr:row>30</xdr:row>
      <xdr:rowOff>11906</xdr:rowOff>
    </xdr:from>
    <xdr:to>
      <xdr:col>89</xdr:col>
      <xdr:colOff>528637</xdr:colOff>
      <xdr:row>46</xdr:row>
      <xdr:rowOff>154781</xdr:rowOff>
    </xdr:to>
    <xdr:graphicFrame macro="">
      <xdr:nvGraphicFramePr>
        <xdr:cNvPr id="24" name="Chart 1">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91</xdr:col>
      <xdr:colOff>71436</xdr:colOff>
      <xdr:row>30</xdr:row>
      <xdr:rowOff>11906</xdr:rowOff>
    </xdr:from>
    <xdr:to>
      <xdr:col>97</xdr:col>
      <xdr:colOff>528637</xdr:colOff>
      <xdr:row>46</xdr:row>
      <xdr:rowOff>154781</xdr:rowOff>
    </xdr:to>
    <xdr:graphicFrame macro="">
      <xdr:nvGraphicFramePr>
        <xdr:cNvPr id="25" name="Chart 1">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0</xdr:colOff>
      <xdr:row>53</xdr:row>
      <xdr:rowOff>23812</xdr:rowOff>
    </xdr:from>
    <xdr:to>
      <xdr:col>11</xdr:col>
      <xdr:colOff>457200</xdr:colOff>
      <xdr:row>69</xdr:row>
      <xdr:rowOff>166687</xdr:rowOff>
    </xdr:to>
    <xdr:graphicFrame macro="">
      <xdr:nvGraphicFramePr>
        <xdr:cNvPr id="26" name="Chart 1">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535779</xdr:colOff>
      <xdr:row>53</xdr:row>
      <xdr:rowOff>35719</xdr:rowOff>
    </xdr:from>
    <xdr:to>
      <xdr:col>19</xdr:col>
      <xdr:colOff>385761</xdr:colOff>
      <xdr:row>69</xdr:row>
      <xdr:rowOff>178594</xdr:rowOff>
    </xdr:to>
    <xdr:graphicFrame macro="">
      <xdr:nvGraphicFramePr>
        <xdr:cNvPr id="27" name="Chart 1">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464342</xdr:colOff>
      <xdr:row>53</xdr:row>
      <xdr:rowOff>0</xdr:rowOff>
    </xdr:from>
    <xdr:to>
      <xdr:col>27</xdr:col>
      <xdr:colOff>314324</xdr:colOff>
      <xdr:row>69</xdr:row>
      <xdr:rowOff>142875</xdr:rowOff>
    </xdr:to>
    <xdr:graphicFrame macro="">
      <xdr:nvGraphicFramePr>
        <xdr:cNvPr id="28" name="Chart 1">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297654</xdr:colOff>
      <xdr:row>53</xdr:row>
      <xdr:rowOff>95250</xdr:rowOff>
    </xdr:from>
    <xdr:to>
      <xdr:col>35</xdr:col>
      <xdr:colOff>147636</xdr:colOff>
      <xdr:row>70</xdr:row>
      <xdr:rowOff>47625</xdr:rowOff>
    </xdr:to>
    <xdr:graphicFrame macro="">
      <xdr:nvGraphicFramePr>
        <xdr:cNvPr id="29" name="Chart 1">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35</xdr:col>
      <xdr:colOff>535780</xdr:colOff>
      <xdr:row>53</xdr:row>
      <xdr:rowOff>154781</xdr:rowOff>
    </xdr:from>
    <xdr:to>
      <xdr:col>42</xdr:col>
      <xdr:colOff>385762</xdr:colOff>
      <xdr:row>70</xdr:row>
      <xdr:rowOff>107156</xdr:rowOff>
    </xdr:to>
    <xdr:graphicFrame macro="">
      <xdr:nvGraphicFramePr>
        <xdr:cNvPr id="30" name="Chart 1">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43</xdr:col>
      <xdr:colOff>71436</xdr:colOff>
      <xdr:row>54</xdr:row>
      <xdr:rowOff>11906</xdr:rowOff>
    </xdr:from>
    <xdr:to>
      <xdr:col>49</xdr:col>
      <xdr:colOff>528637</xdr:colOff>
      <xdr:row>70</xdr:row>
      <xdr:rowOff>154781</xdr:rowOff>
    </xdr:to>
    <xdr:graphicFrame macro="">
      <xdr:nvGraphicFramePr>
        <xdr:cNvPr id="31" name="Chart 1">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51</xdr:col>
      <xdr:colOff>71436</xdr:colOff>
      <xdr:row>54</xdr:row>
      <xdr:rowOff>11906</xdr:rowOff>
    </xdr:from>
    <xdr:to>
      <xdr:col>57</xdr:col>
      <xdr:colOff>528637</xdr:colOff>
      <xdr:row>70</xdr:row>
      <xdr:rowOff>154781</xdr:rowOff>
    </xdr:to>
    <xdr:graphicFrame macro="">
      <xdr:nvGraphicFramePr>
        <xdr:cNvPr id="32" name="Chart 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59</xdr:col>
      <xdr:colOff>71436</xdr:colOff>
      <xdr:row>54</xdr:row>
      <xdr:rowOff>11906</xdr:rowOff>
    </xdr:from>
    <xdr:to>
      <xdr:col>65</xdr:col>
      <xdr:colOff>528637</xdr:colOff>
      <xdr:row>70</xdr:row>
      <xdr:rowOff>154781</xdr:rowOff>
    </xdr:to>
    <xdr:graphicFrame macro="">
      <xdr:nvGraphicFramePr>
        <xdr:cNvPr id="33" name="Chart 1">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67</xdr:col>
      <xdr:colOff>71436</xdr:colOff>
      <xdr:row>54</xdr:row>
      <xdr:rowOff>11906</xdr:rowOff>
    </xdr:from>
    <xdr:to>
      <xdr:col>73</xdr:col>
      <xdr:colOff>528637</xdr:colOff>
      <xdr:row>70</xdr:row>
      <xdr:rowOff>154781</xdr:rowOff>
    </xdr:to>
    <xdr:graphicFrame macro="">
      <xdr:nvGraphicFramePr>
        <xdr:cNvPr id="34" name="Chart 1">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75</xdr:col>
      <xdr:colOff>71436</xdr:colOff>
      <xdr:row>54</xdr:row>
      <xdr:rowOff>11906</xdr:rowOff>
    </xdr:from>
    <xdr:to>
      <xdr:col>81</xdr:col>
      <xdr:colOff>528637</xdr:colOff>
      <xdr:row>70</xdr:row>
      <xdr:rowOff>154781</xdr:rowOff>
    </xdr:to>
    <xdr:graphicFrame macro="">
      <xdr:nvGraphicFramePr>
        <xdr:cNvPr id="35" name="Chart 1">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83</xdr:col>
      <xdr:colOff>71436</xdr:colOff>
      <xdr:row>54</xdr:row>
      <xdr:rowOff>11906</xdr:rowOff>
    </xdr:from>
    <xdr:to>
      <xdr:col>89</xdr:col>
      <xdr:colOff>528637</xdr:colOff>
      <xdr:row>70</xdr:row>
      <xdr:rowOff>154781</xdr:rowOff>
    </xdr:to>
    <xdr:graphicFrame macro="">
      <xdr:nvGraphicFramePr>
        <xdr:cNvPr id="36" name="Chart 1">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91</xdr:col>
      <xdr:colOff>71436</xdr:colOff>
      <xdr:row>54</xdr:row>
      <xdr:rowOff>11906</xdr:rowOff>
    </xdr:from>
    <xdr:to>
      <xdr:col>97</xdr:col>
      <xdr:colOff>528637</xdr:colOff>
      <xdr:row>70</xdr:row>
      <xdr:rowOff>154781</xdr:rowOff>
    </xdr:to>
    <xdr:graphicFrame macro="">
      <xdr:nvGraphicFramePr>
        <xdr:cNvPr id="37" name="Chart 1">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0</xdr:colOff>
      <xdr:row>80</xdr:row>
      <xdr:rowOff>23812</xdr:rowOff>
    </xdr:from>
    <xdr:to>
      <xdr:col>11</xdr:col>
      <xdr:colOff>457200</xdr:colOff>
      <xdr:row>97</xdr:row>
      <xdr:rowOff>166687</xdr:rowOff>
    </xdr:to>
    <xdr:graphicFrame macro="">
      <xdr:nvGraphicFramePr>
        <xdr:cNvPr id="38" name="Chart 1">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535779</xdr:colOff>
      <xdr:row>80</xdr:row>
      <xdr:rowOff>35719</xdr:rowOff>
    </xdr:from>
    <xdr:to>
      <xdr:col>19</xdr:col>
      <xdr:colOff>385761</xdr:colOff>
      <xdr:row>97</xdr:row>
      <xdr:rowOff>178594</xdr:rowOff>
    </xdr:to>
    <xdr:graphicFrame macro="">
      <xdr:nvGraphicFramePr>
        <xdr:cNvPr id="39" name="Chart 1">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464342</xdr:colOff>
      <xdr:row>80</xdr:row>
      <xdr:rowOff>0</xdr:rowOff>
    </xdr:from>
    <xdr:to>
      <xdr:col>27</xdr:col>
      <xdr:colOff>314324</xdr:colOff>
      <xdr:row>97</xdr:row>
      <xdr:rowOff>142875</xdr:rowOff>
    </xdr:to>
    <xdr:graphicFrame macro="">
      <xdr:nvGraphicFramePr>
        <xdr:cNvPr id="40" name="Chart 1">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28</xdr:col>
      <xdr:colOff>297654</xdr:colOff>
      <xdr:row>80</xdr:row>
      <xdr:rowOff>95250</xdr:rowOff>
    </xdr:from>
    <xdr:to>
      <xdr:col>35</xdr:col>
      <xdr:colOff>147636</xdr:colOff>
      <xdr:row>98</xdr:row>
      <xdr:rowOff>47625</xdr:rowOff>
    </xdr:to>
    <xdr:graphicFrame macro="">
      <xdr:nvGraphicFramePr>
        <xdr:cNvPr id="41" name="Chart 1">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35</xdr:col>
      <xdr:colOff>535780</xdr:colOff>
      <xdr:row>80</xdr:row>
      <xdr:rowOff>154781</xdr:rowOff>
    </xdr:from>
    <xdr:to>
      <xdr:col>42</xdr:col>
      <xdr:colOff>385762</xdr:colOff>
      <xdr:row>98</xdr:row>
      <xdr:rowOff>107156</xdr:rowOff>
    </xdr:to>
    <xdr:graphicFrame macro="">
      <xdr:nvGraphicFramePr>
        <xdr:cNvPr id="42" name="Chart 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43</xdr:col>
      <xdr:colOff>71436</xdr:colOff>
      <xdr:row>81</xdr:row>
      <xdr:rowOff>11906</xdr:rowOff>
    </xdr:from>
    <xdr:to>
      <xdr:col>49</xdr:col>
      <xdr:colOff>528637</xdr:colOff>
      <xdr:row>98</xdr:row>
      <xdr:rowOff>154781</xdr:rowOff>
    </xdr:to>
    <xdr:graphicFrame macro="">
      <xdr:nvGraphicFramePr>
        <xdr:cNvPr id="43" name="Chart 1">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51</xdr:col>
      <xdr:colOff>71436</xdr:colOff>
      <xdr:row>81</xdr:row>
      <xdr:rowOff>11906</xdr:rowOff>
    </xdr:from>
    <xdr:to>
      <xdr:col>57</xdr:col>
      <xdr:colOff>528637</xdr:colOff>
      <xdr:row>98</xdr:row>
      <xdr:rowOff>154781</xdr:rowOff>
    </xdr:to>
    <xdr:graphicFrame macro="">
      <xdr:nvGraphicFramePr>
        <xdr:cNvPr id="44" name="Chart 1">
          <a:extLst>
            <a:ext uri="{FF2B5EF4-FFF2-40B4-BE49-F238E27FC236}">
              <a16:creationId xmlns:a16="http://schemas.microsoft.com/office/drawing/2014/main"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59</xdr:col>
      <xdr:colOff>71436</xdr:colOff>
      <xdr:row>81</xdr:row>
      <xdr:rowOff>11906</xdr:rowOff>
    </xdr:from>
    <xdr:to>
      <xdr:col>65</xdr:col>
      <xdr:colOff>528637</xdr:colOff>
      <xdr:row>98</xdr:row>
      <xdr:rowOff>154781</xdr:rowOff>
    </xdr:to>
    <xdr:graphicFrame macro="">
      <xdr:nvGraphicFramePr>
        <xdr:cNvPr id="45" name="Chart 1">
          <a:extLst>
            <a:ext uri="{FF2B5EF4-FFF2-40B4-BE49-F238E27FC236}">
              <a16:creationId xmlns:a16="http://schemas.microsoft.com/office/drawing/2014/main"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67</xdr:col>
      <xdr:colOff>71436</xdr:colOff>
      <xdr:row>81</xdr:row>
      <xdr:rowOff>11906</xdr:rowOff>
    </xdr:from>
    <xdr:to>
      <xdr:col>73</xdr:col>
      <xdr:colOff>528637</xdr:colOff>
      <xdr:row>98</xdr:row>
      <xdr:rowOff>154781</xdr:rowOff>
    </xdr:to>
    <xdr:graphicFrame macro="">
      <xdr:nvGraphicFramePr>
        <xdr:cNvPr id="46" name="Chart 1">
          <a:extLst>
            <a:ext uri="{FF2B5EF4-FFF2-40B4-BE49-F238E27FC236}">
              <a16:creationId xmlns:a16="http://schemas.microsoft.com/office/drawing/2014/main" id="{00000000-0008-0000-0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75</xdr:col>
      <xdr:colOff>71436</xdr:colOff>
      <xdr:row>81</xdr:row>
      <xdr:rowOff>11906</xdr:rowOff>
    </xdr:from>
    <xdr:to>
      <xdr:col>81</xdr:col>
      <xdr:colOff>528637</xdr:colOff>
      <xdr:row>98</xdr:row>
      <xdr:rowOff>154781</xdr:rowOff>
    </xdr:to>
    <xdr:graphicFrame macro="">
      <xdr:nvGraphicFramePr>
        <xdr:cNvPr id="47" name="Chart 1">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83</xdr:col>
      <xdr:colOff>71436</xdr:colOff>
      <xdr:row>81</xdr:row>
      <xdr:rowOff>11906</xdr:rowOff>
    </xdr:from>
    <xdr:to>
      <xdr:col>89</xdr:col>
      <xdr:colOff>528637</xdr:colOff>
      <xdr:row>98</xdr:row>
      <xdr:rowOff>154781</xdr:rowOff>
    </xdr:to>
    <xdr:graphicFrame macro="">
      <xdr:nvGraphicFramePr>
        <xdr:cNvPr id="48" name="Chart 1">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91</xdr:col>
      <xdr:colOff>71436</xdr:colOff>
      <xdr:row>81</xdr:row>
      <xdr:rowOff>11906</xdr:rowOff>
    </xdr:from>
    <xdr:to>
      <xdr:col>97</xdr:col>
      <xdr:colOff>528637</xdr:colOff>
      <xdr:row>98</xdr:row>
      <xdr:rowOff>154781</xdr:rowOff>
    </xdr:to>
    <xdr:graphicFrame macro="">
      <xdr:nvGraphicFramePr>
        <xdr:cNvPr id="49" name="Chart 1">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6</xdr:row>
      <xdr:rowOff>202406</xdr:rowOff>
    </xdr:from>
    <xdr:to>
      <xdr:col>11</xdr:col>
      <xdr:colOff>385764</xdr:colOff>
      <xdr:row>23</xdr:row>
      <xdr:rowOff>154781</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464343</xdr:colOff>
      <xdr:row>6</xdr:row>
      <xdr:rowOff>214313</xdr:rowOff>
    </xdr:from>
    <xdr:to>
      <xdr:col>19</xdr:col>
      <xdr:colOff>314325</xdr:colOff>
      <xdr:row>23</xdr:row>
      <xdr:rowOff>166688</xdr:rowOff>
    </xdr:to>
    <xdr:graphicFrame macro="">
      <xdr:nvGraphicFramePr>
        <xdr:cNvPr id="3" name="Chart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392906</xdr:colOff>
      <xdr:row>6</xdr:row>
      <xdr:rowOff>178594</xdr:rowOff>
    </xdr:from>
    <xdr:to>
      <xdr:col>27</xdr:col>
      <xdr:colOff>242888</xdr:colOff>
      <xdr:row>23</xdr:row>
      <xdr:rowOff>130969</xdr:rowOff>
    </xdr:to>
    <xdr:graphicFrame macro="">
      <xdr:nvGraphicFramePr>
        <xdr:cNvPr id="4" name="Chart 1">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226218</xdr:colOff>
      <xdr:row>6</xdr:row>
      <xdr:rowOff>273844</xdr:rowOff>
    </xdr:from>
    <xdr:to>
      <xdr:col>35</xdr:col>
      <xdr:colOff>76200</xdr:colOff>
      <xdr:row>24</xdr:row>
      <xdr:rowOff>35719</xdr:rowOff>
    </xdr:to>
    <xdr:graphicFrame macro="">
      <xdr:nvGraphicFramePr>
        <xdr:cNvPr id="5" name="Chart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464344</xdr:colOff>
      <xdr:row>6</xdr:row>
      <xdr:rowOff>333375</xdr:rowOff>
    </xdr:from>
    <xdr:to>
      <xdr:col>42</xdr:col>
      <xdr:colOff>314326</xdr:colOff>
      <xdr:row>24</xdr:row>
      <xdr:rowOff>95250</xdr:rowOff>
    </xdr:to>
    <xdr:graphicFrame macro="">
      <xdr:nvGraphicFramePr>
        <xdr:cNvPr id="6" name="Chart 1">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0</xdr:colOff>
      <xdr:row>7</xdr:row>
      <xdr:rowOff>0</xdr:rowOff>
    </xdr:from>
    <xdr:to>
      <xdr:col>49</xdr:col>
      <xdr:colOff>457201</xdr:colOff>
      <xdr:row>24</xdr:row>
      <xdr:rowOff>142875</xdr:rowOff>
    </xdr:to>
    <xdr:graphicFrame macro="">
      <xdr:nvGraphicFramePr>
        <xdr:cNvPr id="7" name="Chart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51</xdr:col>
      <xdr:colOff>0</xdr:colOff>
      <xdr:row>7</xdr:row>
      <xdr:rowOff>0</xdr:rowOff>
    </xdr:from>
    <xdr:to>
      <xdr:col>57</xdr:col>
      <xdr:colOff>457201</xdr:colOff>
      <xdr:row>24</xdr:row>
      <xdr:rowOff>142875</xdr:rowOff>
    </xdr:to>
    <xdr:graphicFrame macro="">
      <xdr:nvGraphicFramePr>
        <xdr:cNvPr id="8" name="Chart 1">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59</xdr:col>
      <xdr:colOff>0</xdr:colOff>
      <xdr:row>7</xdr:row>
      <xdr:rowOff>0</xdr:rowOff>
    </xdr:from>
    <xdr:to>
      <xdr:col>65</xdr:col>
      <xdr:colOff>457201</xdr:colOff>
      <xdr:row>24</xdr:row>
      <xdr:rowOff>142875</xdr:rowOff>
    </xdr:to>
    <xdr:graphicFrame macro="">
      <xdr:nvGraphicFramePr>
        <xdr:cNvPr id="9" name="Chart 1">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0</xdr:colOff>
      <xdr:row>7</xdr:row>
      <xdr:rowOff>0</xdr:rowOff>
    </xdr:from>
    <xdr:to>
      <xdr:col>73</xdr:col>
      <xdr:colOff>457201</xdr:colOff>
      <xdr:row>24</xdr:row>
      <xdr:rowOff>142875</xdr:rowOff>
    </xdr:to>
    <xdr:graphicFrame macro="">
      <xdr:nvGraphicFramePr>
        <xdr:cNvPr id="10" name="Chart 1">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0</xdr:colOff>
      <xdr:row>7</xdr:row>
      <xdr:rowOff>0</xdr:rowOff>
    </xdr:from>
    <xdr:to>
      <xdr:col>81</xdr:col>
      <xdr:colOff>457201</xdr:colOff>
      <xdr:row>24</xdr:row>
      <xdr:rowOff>142875</xdr:rowOff>
    </xdr:to>
    <xdr:graphicFrame macro="">
      <xdr:nvGraphicFramePr>
        <xdr:cNvPr id="11" name="Chart 1">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83</xdr:col>
      <xdr:colOff>0</xdr:colOff>
      <xdr:row>7</xdr:row>
      <xdr:rowOff>0</xdr:rowOff>
    </xdr:from>
    <xdr:to>
      <xdr:col>89</xdr:col>
      <xdr:colOff>457201</xdr:colOff>
      <xdr:row>24</xdr:row>
      <xdr:rowOff>142875</xdr:rowOff>
    </xdr:to>
    <xdr:graphicFrame macro="">
      <xdr:nvGraphicFramePr>
        <xdr:cNvPr id="12" name="Chart 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91</xdr:col>
      <xdr:colOff>0</xdr:colOff>
      <xdr:row>7</xdr:row>
      <xdr:rowOff>0</xdr:rowOff>
    </xdr:from>
    <xdr:to>
      <xdr:col>97</xdr:col>
      <xdr:colOff>457201</xdr:colOff>
      <xdr:row>24</xdr:row>
      <xdr:rowOff>142875</xdr:rowOff>
    </xdr:to>
    <xdr:graphicFrame macro="">
      <xdr:nvGraphicFramePr>
        <xdr:cNvPr id="13" name="Chart 1">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0</xdr:colOff>
      <xdr:row>29</xdr:row>
      <xdr:rowOff>23812</xdr:rowOff>
    </xdr:from>
    <xdr:to>
      <xdr:col>11</xdr:col>
      <xdr:colOff>457200</xdr:colOff>
      <xdr:row>45</xdr:row>
      <xdr:rowOff>166687</xdr:rowOff>
    </xdr:to>
    <xdr:graphicFrame macro="">
      <xdr:nvGraphicFramePr>
        <xdr:cNvPr id="14" name="Chart 1">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535779</xdr:colOff>
      <xdr:row>29</xdr:row>
      <xdr:rowOff>35719</xdr:rowOff>
    </xdr:from>
    <xdr:to>
      <xdr:col>19</xdr:col>
      <xdr:colOff>385761</xdr:colOff>
      <xdr:row>45</xdr:row>
      <xdr:rowOff>178594</xdr:rowOff>
    </xdr:to>
    <xdr:graphicFrame macro="">
      <xdr:nvGraphicFramePr>
        <xdr:cNvPr id="15" name="Chart 1">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464342</xdr:colOff>
      <xdr:row>29</xdr:row>
      <xdr:rowOff>0</xdr:rowOff>
    </xdr:from>
    <xdr:to>
      <xdr:col>27</xdr:col>
      <xdr:colOff>314324</xdr:colOff>
      <xdr:row>45</xdr:row>
      <xdr:rowOff>142875</xdr:rowOff>
    </xdr:to>
    <xdr:graphicFrame macro="">
      <xdr:nvGraphicFramePr>
        <xdr:cNvPr id="16" name="Chart 1">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297654</xdr:colOff>
      <xdr:row>29</xdr:row>
      <xdr:rowOff>95250</xdr:rowOff>
    </xdr:from>
    <xdr:to>
      <xdr:col>35</xdr:col>
      <xdr:colOff>147636</xdr:colOff>
      <xdr:row>46</xdr:row>
      <xdr:rowOff>47625</xdr:rowOff>
    </xdr:to>
    <xdr:graphicFrame macro="">
      <xdr:nvGraphicFramePr>
        <xdr:cNvPr id="17" name="Chart 1">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35</xdr:col>
      <xdr:colOff>535780</xdr:colOff>
      <xdr:row>29</xdr:row>
      <xdr:rowOff>154781</xdr:rowOff>
    </xdr:from>
    <xdr:to>
      <xdr:col>42</xdr:col>
      <xdr:colOff>385762</xdr:colOff>
      <xdr:row>46</xdr:row>
      <xdr:rowOff>107156</xdr:rowOff>
    </xdr:to>
    <xdr:graphicFrame macro="">
      <xdr:nvGraphicFramePr>
        <xdr:cNvPr id="18" name="Chart 1">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43</xdr:col>
      <xdr:colOff>71436</xdr:colOff>
      <xdr:row>30</xdr:row>
      <xdr:rowOff>11906</xdr:rowOff>
    </xdr:from>
    <xdr:to>
      <xdr:col>49</xdr:col>
      <xdr:colOff>528637</xdr:colOff>
      <xdr:row>46</xdr:row>
      <xdr:rowOff>154781</xdr:rowOff>
    </xdr:to>
    <xdr:graphicFrame macro="">
      <xdr:nvGraphicFramePr>
        <xdr:cNvPr id="19" name="Chart 1">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51</xdr:col>
      <xdr:colOff>71436</xdr:colOff>
      <xdr:row>30</xdr:row>
      <xdr:rowOff>11906</xdr:rowOff>
    </xdr:from>
    <xdr:to>
      <xdr:col>57</xdr:col>
      <xdr:colOff>528637</xdr:colOff>
      <xdr:row>46</xdr:row>
      <xdr:rowOff>154781</xdr:rowOff>
    </xdr:to>
    <xdr:graphicFrame macro="">
      <xdr:nvGraphicFramePr>
        <xdr:cNvPr id="20" name="Chart 1">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59</xdr:col>
      <xdr:colOff>71436</xdr:colOff>
      <xdr:row>30</xdr:row>
      <xdr:rowOff>11906</xdr:rowOff>
    </xdr:from>
    <xdr:to>
      <xdr:col>65</xdr:col>
      <xdr:colOff>528637</xdr:colOff>
      <xdr:row>46</xdr:row>
      <xdr:rowOff>154781</xdr:rowOff>
    </xdr:to>
    <xdr:graphicFrame macro="">
      <xdr:nvGraphicFramePr>
        <xdr:cNvPr id="21" name="Chart 1">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67</xdr:col>
      <xdr:colOff>71436</xdr:colOff>
      <xdr:row>30</xdr:row>
      <xdr:rowOff>11906</xdr:rowOff>
    </xdr:from>
    <xdr:to>
      <xdr:col>73</xdr:col>
      <xdr:colOff>528637</xdr:colOff>
      <xdr:row>46</xdr:row>
      <xdr:rowOff>154781</xdr:rowOff>
    </xdr:to>
    <xdr:graphicFrame macro="">
      <xdr:nvGraphicFramePr>
        <xdr:cNvPr id="22" name="Chart 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71436</xdr:colOff>
      <xdr:row>30</xdr:row>
      <xdr:rowOff>11906</xdr:rowOff>
    </xdr:from>
    <xdr:to>
      <xdr:col>81</xdr:col>
      <xdr:colOff>528637</xdr:colOff>
      <xdr:row>46</xdr:row>
      <xdr:rowOff>154781</xdr:rowOff>
    </xdr:to>
    <xdr:graphicFrame macro="">
      <xdr:nvGraphicFramePr>
        <xdr:cNvPr id="23" name="Chart 1">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83</xdr:col>
      <xdr:colOff>71436</xdr:colOff>
      <xdr:row>30</xdr:row>
      <xdr:rowOff>11906</xdr:rowOff>
    </xdr:from>
    <xdr:to>
      <xdr:col>89</xdr:col>
      <xdr:colOff>528637</xdr:colOff>
      <xdr:row>46</xdr:row>
      <xdr:rowOff>154781</xdr:rowOff>
    </xdr:to>
    <xdr:graphicFrame macro="">
      <xdr:nvGraphicFramePr>
        <xdr:cNvPr id="24" name="Chart 1">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91</xdr:col>
      <xdr:colOff>71436</xdr:colOff>
      <xdr:row>30</xdr:row>
      <xdr:rowOff>11906</xdr:rowOff>
    </xdr:from>
    <xdr:to>
      <xdr:col>97</xdr:col>
      <xdr:colOff>528637</xdr:colOff>
      <xdr:row>46</xdr:row>
      <xdr:rowOff>154781</xdr:rowOff>
    </xdr:to>
    <xdr:graphicFrame macro="">
      <xdr:nvGraphicFramePr>
        <xdr:cNvPr id="25" name="Chart 1">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0</xdr:colOff>
      <xdr:row>53</xdr:row>
      <xdr:rowOff>23812</xdr:rowOff>
    </xdr:from>
    <xdr:to>
      <xdr:col>11</xdr:col>
      <xdr:colOff>457200</xdr:colOff>
      <xdr:row>69</xdr:row>
      <xdr:rowOff>166687</xdr:rowOff>
    </xdr:to>
    <xdr:graphicFrame macro="">
      <xdr:nvGraphicFramePr>
        <xdr:cNvPr id="26" name="Chart 1">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535779</xdr:colOff>
      <xdr:row>53</xdr:row>
      <xdr:rowOff>35719</xdr:rowOff>
    </xdr:from>
    <xdr:to>
      <xdr:col>19</xdr:col>
      <xdr:colOff>385761</xdr:colOff>
      <xdr:row>69</xdr:row>
      <xdr:rowOff>178594</xdr:rowOff>
    </xdr:to>
    <xdr:graphicFrame macro="">
      <xdr:nvGraphicFramePr>
        <xdr:cNvPr id="27" name="Chart 1">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464342</xdr:colOff>
      <xdr:row>53</xdr:row>
      <xdr:rowOff>0</xdr:rowOff>
    </xdr:from>
    <xdr:to>
      <xdr:col>27</xdr:col>
      <xdr:colOff>314324</xdr:colOff>
      <xdr:row>69</xdr:row>
      <xdr:rowOff>142875</xdr:rowOff>
    </xdr:to>
    <xdr:graphicFrame macro="">
      <xdr:nvGraphicFramePr>
        <xdr:cNvPr id="28" name="Chart 1">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28</xdr:col>
      <xdr:colOff>297654</xdr:colOff>
      <xdr:row>53</xdr:row>
      <xdr:rowOff>95250</xdr:rowOff>
    </xdr:from>
    <xdr:to>
      <xdr:col>35</xdr:col>
      <xdr:colOff>147636</xdr:colOff>
      <xdr:row>70</xdr:row>
      <xdr:rowOff>47625</xdr:rowOff>
    </xdr:to>
    <xdr:graphicFrame macro="">
      <xdr:nvGraphicFramePr>
        <xdr:cNvPr id="29" name="Chart 1">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35</xdr:col>
      <xdr:colOff>535780</xdr:colOff>
      <xdr:row>53</xdr:row>
      <xdr:rowOff>154781</xdr:rowOff>
    </xdr:from>
    <xdr:to>
      <xdr:col>42</xdr:col>
      <xdr:colOff>385762</xdr:colOff>
      <xdr:row>70</xdr:row>
      <xdr:rowOff>107156</xdr:rowOff>
    </xdr:to>
    <xdr:graphicFrame macro="">
      <xdr:nvGraphicFramePr>
        <xdr:cNvPr id="30" name="Chart 1">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43</xdr:col>
      <xdr:colOff>71436</xdr:colOff>
      <xdr:row>54</xdr:row>
      <xdr:rowOff>11906</xdr:rowOff>
    </xdr:from>
    <xdr:to>
      <xdr:col>49</xdr:col>
      <xdr:colOff>528637</xdr:colOff>
      <xdr:row>70</xdr:row>
      <xdr:rowOff>154781</xdr:rowOff>
    </xdr:to>
    <xdr:graphicFrame macro="">
      <xdr:nvGraphicFramePr>
        <xdr:cNvPr id="31" name="Chart 1">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51</xdr:col>
      <xdr:colOff>71436</xdr:colOff>
      <xdr:row>54</xdr:row>
      <xdr:rowOff>11906</xdr:rowOff>
    </xdr:from>
    <xdr:to>
      <xdr:col>57</xdr:col>
      <xdr:colOff>528637</xdr:colOff>
      <xdr:row>70</xdr:row>
      <xdr:rowOff>154781</xdr:rowOff>
    </xdr:to>
    <xdr:graphicFrame macro="">
      <xdr:nvGraphicFramePr>
        <xdr:cNvPr id="32" name="Chart 1">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59</xdr:col>
      <xdr:colOff>71436</xdr:colOff>
      <xdr:row>54</xdr:row>
      <xdr:rowOff>11906</xdr:rowOff>
    </xdr:from>
    <xdr:to>
      <xdr:col>65</xdr:col>
      <xdr:colOff>528637</xdr:colOff>
      <xdr:row>70</xdr:row>
      <xdr:rowOff>154781</xdr:rowOff>
    </xdr:to>
    <xdr:graphicFrame macro="">
      <xdr:nvGraphicFramePr>
        <xdr:cNvPr id="33" name="Chart 1">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67</xdr:col>
      <xdr:colOff>71436</xdr:colOff>
      <xdr:row>54</xdr:row>
      <xdr:rowOff>11906</xdr:rowOff>
    </xdr:from>
    <xdr:to>
      <xdr:col>73</xdr:col>
      <xdr:colOff>528637</xdr:colOff>
      <xdr:row>70</xdr:row>
      <xdr:rowOff>154781</xdr:rowOff>
    </xdr:to>
    <xdr:graphicFrame macro="">
      <xdr:nvGraphicFramePr>
        <xdr:cNvPr id="34" name="Chart 1">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75</xdr:col>
      <xdr:colOff>71436</xdr:colOff>
      <xdr:row>54</xdr:row>
      <xdr:rowOff>11906</xdr:rowOff>
    </xdr:from>
    <xdr:to>
      <xdr:col>81</xdr:col>
      <xdr:colOff>528637</xdr:colOff>
      <xdr:row>70</xdr:row>
      <xdr:rowOff>154781</xdr:rowOff>
    </xdr:to>
    <xdr:graphicFrame macro="">
      <xdr:nvGraphicFramePr>
        <xdr:cNvPr id="35" name="Chart 1">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83</xdr:col>
      <xdr:colOff>71436</xdr:colOff>
      <xdr:row>54</xdr:row>
      <xdr:rowOff>11906</xdr:rowOff>
    </xdr:from>
    <xdr:to>
      <xdr:col>89</xdr:col>
      <xdr:colOff>528637</xdr:colOff>
      <xdr:row>70</xdr:row>
      <xdr:rowOff>154781</xdr:rowOff>
    </xdr:to>
    <xdr:graphicFrame macro="">
      <xdr:nvGraphicFramePr>
        <xdr:cNvPr id="36" name="Chart 1">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91</xdr:col>
      <xdr:colOff>71436</xdr:colOff>
      <xdr:row>54</xdr:row>
      <xdr:rowOff>11906</xdr:rowOff>
    </xdr:from>
    <xdr:to>
      <xdr:col>97</xdr:col>
      <xdr:colOff>528637</xdr:colOff>
      <xdr:row>70</xdr:row>
      <xdr:rowOff>154781</xdr:rowOff>
    </xdr:to>
    <xdr:graphicFrame macro="">
      <xdr:nvGraphicFramePr>
        <xdr:cNvPr id="37" name="Chart 1">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0</xdr:colOff>
      <xdr:row>80</xdr:row>
      <xdr:rowOff>23812</xdr:rowOff>
    </xdr:from>
    <xdr:to>
      <xdr:col>11</xdr:col>
      <xdr:colOff>457200</xdr:colOff>
      <xdr:row>97</xdr:row>
      <xdr:rowOff>166687</xdr:rowOff>
    </xdr:to>
    <xdr:graphicFrame macro="">
      <xdr:nvGraphicFramePr>
        <xdr:cNvPr id="38" name="Chart 1">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xdr:col>
      <xdr:colOff>535779</xdr:colOff>
      <xdr:row>80</xdr:row>
      <xdr:rowOff>35719</xdr:rowOff>
    </xdr:from>
    <xdr:to>
      <xdr:col>19</xdr:col>
      <xdr:colOff>385761</xdr:colOff>
      <xdr:row>97</xdr:row>
      <xdr:rowOff>178594</xdr:rowOff>
    </xdr:to>
    <xdr:graphicFrame macro="">
      <xdr:nvGraphicFramePr>
        <xdr:cNvPr id="39" name="Chart 1">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464342</xdr:colOff>
      <xdr:row>80</xdr:row>
      <xdr:rowOff>0</xdr:rowOff>
    </xdr:from>
    <xdr:to>
      <xdr:col>27</xdr:col>
      <xdr:colOff>314324</xdr:colOff>
      <xdr:row>97</xdr:row>
      <xdr:rowOff>142875</xdr:rowOff>
    </xdr:to>
    <xdr:graphicFrame macro="">
      <xdr:nvGraphicFramePr>
        <xdr:cNvPr id="40" name="Chart 1">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28</xdr:col>
      <xdr:colOff>297654</xdr:colOff>
      <xdr:row>80</xdr:row>
      <xdr:rowOff>95250</xdr:rowOff>
    </xdr:from>
    <xdr:to>
      <xdr:col>35</xdr:col>
      <xdr:colOff>147636</xdr:colOff>
      <xdr:row>98</xdr:row>
      <xdr:rowOff>47625</xdr:rowOff>
    </xdr:to>
    <xdr:graphicFrame macro="">
      <xdr:nvGraphicFramePr>
        <xdr:cNvPr id="41" name="Chart 1">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35</xdr:col>
      <xdr:colOff>535780</xdr:colOff>
      <xdr:row>80</xdr:row>
      <xdr:rowOff>154781</xdr:rowOff>
    </xdr:from>
    <xdr:to>
      <xdr:col>42</xdr:col>
      <xdr:colOff>385762</xdr:colOff>
      <xdr:row>98</xdr:row>
      <xdr:rowOff>107156</xdr:rowOff>
    </xdr:to>
    <xdr:graphicFrame macro="">
      <xdr:nvGraphicFramePr>
        <xdr:cNvPr id="42" name="Chart 1">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43</xdr:col>
      <xdr:colOff>71436</xdr:colOff>
      <xdr:row>81</xdr:row>
      <xdr:rowOff>11906</xdr:rowOff>
    </xdr:from>
    <xdr:to>
      <xdr:col>49</xdr:col>
      <xdr:colOff>528637</xdr:colOff>
      <xdr:row>98</xdr:row>
      <xdr:rowOff>154781</xdr:rowOff>
    </xdr:to>
    <xdr:graphicFrame macro="">
      <xdr:nvGraphicFramePr>
        <xdr:cNvPr id="43" name="Chart 1">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51</xdr:col>
      <xdr:colOff>71436</xdr:colOff>
      <xdr:row>81</xdr:row>
      <xdr:rowOff>11906</xdr:rowOff>
    </xdr:from>
    <xdr:to>
      <xdr:col>57</xdr:col>
      <xdr:colOff>528637</xdr:colOff>
      <xdr:row>98</xdr:row>
      <xdr:rowOff>154781</xdr:rowOff>
    </xdr:to>
    <xdr:graphicFrame macro="">
      <xdr:nvGraphicFramePr>
        <xdr:cNvPr id="44" name="Chart 1">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59</xdr:col>
      <xdr:colOff>71436</xdr:colOff>
      <xdr:row>81</xdr:row>
      <xdr:rowOff>11906</xdr:rowOff>
    </xdr:from>
    <xdr:to>
      <xdr:col>65</xdr:col>
      <xdr:colOff>528637</xdr:colOff>
      <xdr:row>98</xdr:row>
      <xdr:rowOff>154781</xdr:rowOff>
    </xdr:to>
    <xdr:graphicFrame macro="">
      <xdr:nvGraphicFramePr>
        <xdr:cNvPr id="45" name="Chart 1">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67</xdr:col>
      <xdr:colOff>71436</xdr:colOff>
      <xdr:row>81</xdr:row>
      <xdr:rowOff>11906</xdr:rowOff>
    </xdr:from>
    <xdr:to>
      <xdr:col>73</xdr:col>
      <xdr:colOff>528637</xdr:colOff>
      <xdr:row>98</xdr:row>
      <xdr:rowOff>154781</xdr:rowOff>
    </xdr:to>
    <xdr:graphicFrame macro="">
      <xdr:nvGraphicFramePr>
        <xdr:cNvPr id="46" name="Chart 1">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75</xdr:col>
      <xdr:colOff>71436</xdr:colOff>
      <xdr:row>81</xdr:row>
      <xdr:rowOff>11906</xdr:rowOff>
    </xdr:from>
    <xdr:to>
      <xdr:col>81</xdr:col>
      <xdr:colOff>528637</xdr:colOff>
      <xdr:row>98</xdr:row>
      <xdr:rowOff>154781</xdr:rowOff>
    </xdr:to>
    <xdr:graphicFrame macro="">
      <xdr:nvGraphicFramePr>
        <xdr:cNvPr id="47" name="Chart 1">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83</xdr:col>
      <xdr:colOff>71436</xdr:colOff>
      <xdr:row>81</xdr:row>
      <xdr:rowOff>11906</xdr:rowOff>
    </xdr:from>
    <xdr:to>
      <xdr:col>89</xdr:col>
      <xdr:colOff>528637</xdr:colOff>
      <xdr:row>98</xdr:row>
      <xdr:rowOff>154781</xdr:rowOff>
    </xdr:to>
    <xdr:graphicFrame macro="">
      <xdr:nvGraphicFramePr>
        <xdr:cNvPr id="48" name="Chart 1">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91</xdr:col>
      <xdr:colOff>71436</xdr:colOff>
      <xdr:row>81</xdr:row>
      <xdr:rowOff>11906</xdr:rowOff>
    </xdr:from>
    <xdr:to>
      <xdr:col>97</xdr:col>
      <xdr:colOff>528637</xdr:colOff>
      <xdr:row>98</xdr:row>
      <xdr:rowOff>154781</xdr:rowOff>
    </xdr:to>
    <xdr:graphicFrame macro="">
      <xdr:nvGraphicFramePr>
        <xdr:cNvPr id="49" name="Chart 1">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FI@forestry.gsi.gov.uk" TargetMode="External"/><Relationship Id="rId2" Type="http://schemas.openxmlformats.org/officeDocument/2006/relationships/hyperlink" Target="https://www.forestry.gov.uk/forecast" TargetMode="External"/><Relationship Id="rId1" Type="http://schemas.openxmlformats.org/officeDocument/2006/relationships/hyperlink" Target="https://www.forestry.gov.uk/inventory"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3523-662E-4473-AA42-E1090960E6F4}">
  <sheetPr>
    <tabColor rgb="FFFFC000"/>
  </sheetPr>
  <dimension ref="A1:Q32"/>
  <sheetViews>
    <sheetView tabSelected="1" zoomScaleNormal="100" workbookViewId="0">
      <selection sqref="A1:Q2"/>
    </sheetView>
  </sheetViews>
  <sheetFormatPr defaultRowHeight="15" x14ac:dyDescent="0.25"/>
  <sheetData>
    <row r="1" spans="1:17" x14ac:dyDescent="0.25">
      <c r="A1" s="95" t="s">
        <v>401</v>
      </c>
      <c r="B1" s="95"/>
      <c r="C1" s="95"/>
      <c r="D1" s="95"/>
      <c r="E1" s="95"/>
      <c r="F1" s="95"/>
      <c r="G1" s="95"/>
      <c r="H1" s="95"/>
      <c r="I1" s="95"/>
      <c r="J1" s="95"/>
      <c r="K1" s="95"/>
      <c r="L1" s="95"/>
      <c r="M1" s="95"/>
      <c r="N1" s="95"/>
      <c r="O1" s="95"/>
      <c r="P1" s="95"/>
      <c r="Q1" s="95"/>
    </row>
    <row r="2" spans="1:17" x14ac:dyDescent="0.25">
      <c r="A2" s="95"/>
      <c r="B2" s="95"/>
      <c r="C2" s="95"/>
      <c r="D2" s="95"/>
      <c r="E2" s="95"/>
      <c r="F2" s="95"/>
      <c r="G2" s="95"/>
      <c r="H2" s="95"/>
      <c r="I2" s="95"/>
      <c r="J2" s="95"/>
      <c r="K2" s="95"/>
      <c r="L2" s="95"/>
      <c r="M2" s="95"/>
      <c r="N2" s="95"/>
      <c r="O2" s="95"/>
      <c r="P2" s="95"/>
      <c r="Q2" s="95"/>
    </row>
    <row r="3" spans="1:17" ht="15.75" customHeight="1" x14ac:dyDescent="0.25">
      <c r="A3" s="75"/>
      <c r="B3" s="90" t="s">
        <v>420</v>
      </c>
      <c r="C3" s="90"/>
      <c r="D3" s="90"/>
      <c r="E3" s="90"/>
      <c r="F3" s="90"/>
      <c r="G3" s="90"/>
      <c r="H3" s="90"/>
      <c r="I3" s="90"/>
      <c r="J3" s="90"/>
      <c r="K3" s="90"/>
      <c r="L3" s="90"/>
      <c r="M3" s="90"/>
      <c r="N3" s="90"/>
      <c r="O3" s="90"/>
      <c r="P3" s="90"/>
      <c r="Q3" s="90"/>
    </row>
    <row r="4" spans="1:17" ht="31.5" customHeight="1" x14ac:dyDescent="0.25">
      <c r="A4" s="75"/>
      <c r="B4" s="96" t="s">
        <v>402</v>
      </c>
      <c r="C4" s="96"/>
      <c r="D4" s="96"/>
      <c r="E4" s="96"/>
      <c r="F4" s="96"/>
      <c r="G4" s="96"/>
      <c r="H4" s="96"/>
      <c r="I4" s="96"/>
      <c r="J4" s="96"/>
      <c r="K4" s="96"/>
      <c r="L4" s="96"/>
      <c r="M4" s="96"/>
      <c r="N4" s="96"/>
      <c r="O4" s="96"/>
      <c r="P4" s="96"/>
      <c r="Q4" s="96"/>
    </row>
    <row r="5" spans="1:17" ht="29.25" customHeight="1" x14ac:dyDescent="0.25">
      <c r="A5" s="75"/>
      <c r="B5" s="97" t="s">
        <v>403</v>
      </c>
      <c r="C5" s="97"/>
      <c r="D5" s="97"/>
      <c r="E5" s="97"/>
      <c r="F5" s="97"/>
      <c r="G5" s="97"/>
      <c r="H5" s="97"/>
      <c r="I5" s="97"/>
      <c r="J5" s="97"/>
      <c r="K5" s="97"/>
      <c r="L5" s="97"/>
      <c r="M5" s="97"/>
      <c r="N5" s="97"/>
      <c r="O5" s="97"/>
      <c r="P5" s="97"/>
      <c r="Q5" s="97"/>
    </row>
    <row r="6" spans="1:17" ht="15" customHeight="1" x14ac:dyDescent="0.25">
      <c r="A6" s="75"/>
      <c r="B6" s="98" t="s">
        <v>404</v>
      </c>
      <c r="C6" s="98"/>
      <c r="D6" s="98"/>
      <c r="E6" s="98"/>
      <c r="F6" s="98"/>
      <c r="G6" s="98"/>
      <c r="H6" s="98"/>
      <c r="I6" s="98"/>
      <c r="J6" s="98"/>
      <c r="K6" s="98"/>
      <c r="L6" s="98"/>
      <c r="M6" s="98"/>
      <c r="N6" s="98"/>
      <c r="O6" s="98"/>
      <c r="P6" s="98"/>
      <c r="Q6" s="98"/>
    </row>
    <row r="7" spans="1:17" x14ac:dyDescent="0.25">
      <c r="A7" s="75"/>
      <c r="B7" s="76"/>
      <c r="C7" s="76"/>
      <c r="D7" s="76"/>
      <c r="E7" s="76"/>
      <c r="F7" s="76"/>
      <c r="G7" s="76"/>
      <c r="H7" s="76"/>
      <c r="I7" s="76"/>
      <c r="J7" s="76"/>
      <c r="K7" s="76"/>
      <c r="L7" s="76"/>
      <c r="M7" s="76"/>
      <c r="N7" s="76"/>
      <c r="O7" s="76"/>
      <c r="P7" s="76"/>
      <c r="Q7" s="76"/>
    </row>
    <row r="8" spans="1:17" x14ac:dyDescent="0.25">
      <c r="A8" s="75"/>
      <c r="B8" s="98" t="s">
        <v>405</v>
      </c>
      <c r="C8" s="98"/>
      <c r="D8" s="98"/>
      <c r="E8" s="98"/>
      <c r="F8" s="98"/>
      <c r="G8" s="98"/>
      <c r="H8" s="98"/>
      <c r="I8" s="98"/>
      <c r="J8" s="98"/>
      <c r="K8" s="98"/>
      <c r="L8" s="98"/>
      <c r="M8" s="98"/>
      <c r="N8" s="98"/>
      <c r="O8" s="98"/>
      <c r="P8" s="98"/>
      <c r="Q8" s="98"/>
    </row>
    <row r="9" spans="1:17" x14ac:dyDescent="0.25">
      <c r="A9" s="75"/>
      <c r="B9" s="90" t="s">
        <v>406</v>
      </c>
      <c r="C9" s="90"/>
      <c r="D9" s="90"/>
      <c r="E9" s="90"/>
      <c r="F9" s="90"/>
      <c r="G9" s="90"/>
      <c r="H9" s="90"/>
      <c r="I9" s="90"/>
      <c r="J9" s="90"/>
      <c r="K9" s="90"/>
      <c r="L9" s="90"/>
      <c r="M9" s="90"/>
      <c r="N9" s="90"/>
      <c r="O9" s="90"/>
      <c r="P9" s="90"/>
      <c r="Q9" s="90"/>
    </row>
    <row r="10" spans="1:17" x14ac:dyDescent="0.25">
      <c r="A10" s="75"/>
      <c r="B10" s="90" t="s">
        <v>407</v>
      </c>
      <c r="C10" s="90"/>
      <c r="D10" s="90"/>
      <c r="E10" s="90"/>
      <c r="F10" s="90"/>
      <c r="G10" s="90"/>
      <c r="H10" s="90"/>
      <c r="I10" s="90"/>
      <c r="J10" s="90"/>
      <c r="K10" s="90"/>
      <c r="L10" s="90"/>
      <c r="M10" s="90"/>
      <c r="N10" s="90"/>
      <c r="O10" s="90"/>
      <c r="P10" s="90"/>
      <c r="Q10" s="90"/>
    </row>
    <row r="11" spans="1:17" ht="28.5" customHeight="1" x14ac:dyDescent="0.25">
      <c r="A11" s="75"/>
      <c r="B11" s="97" t="s">
        <v>408</v>
      </c>
      <c r="C11" s="97"/>
      <c r="D11" s="97"/>
      <c r="E11" s="97"/>
      <c r="F11" s="97"/>
      <c r="G11" s="97"/>
      <c r="H11" s="97"/>
      <c r="I11" s="97"/>
      <c r="J11" s="97"/>
      <c r="K11" s="97"/>
      <c r="L11" s="97"/>
      <c r="M11" s="97"/>
      <c r="N11" s="97"/>
      <c r="O11" s="97"/>
      <c r="P11" s="97"/>
      <c r="Q11" s="97"/>
    </row>
    <row r="12" spans="1:17" x14ac:dyDescent="0.25">
      <c r="B12" s="99"/>
      <c r="C12" s="99"/>
      <c r="D12" s="99"/>
      <c r="E12" s="99"/>
      <c r="F12" s="99"/>
      <c r="G12" s="99"/>
      <c r="H12" s="99"/>
      <c r="I12" s="99"/>
      <c r="J12" s="99"/>
      <c r="K12" s="99"/>
      <c r="L12" s="99"/>
      <c r="M12" s="99"/>
      <c r="N12" s="99"/>
      <c r="O12" s="99"/>
      <c r="P12" s="99"/>
      <c r="Q12" s="99"/>
    </row>
    <row r="13" spans="1:17" x14ac:dyDescent="0.25">
      <c r="B13" s="100" t="s">
        <v>409</v>
      </c>
      <c r="C13" s="100"/>
      <c r="D13" s="100"/>
      <c r="E13" s="100"/>
      <c r="F13" s="100"/>
      <c r="G13" s="100"/>
      <c r="H13" s="100"/>
      <c r="I13" s="100"/>
      <c r="J13" s="100"/>
      <c r="K13" s="100"/>
      <c r="L13" s="100"/>
      <c r="M13" s="100"/>
      <c r="N13" s="100"/>
      <c r="O13" s="100"/>
      <c r="P13" s="100"/>
      <c r="Q13" s="100"/>
    </row>
    <row r="14" spans="1:17" x14ac:dyDescent="0.25">
      <c r="B14" s="94" t="s">
        <v>410</v>
      </c>
      <c r="C14" s="94"/>
      <c r="D14" s="94"/>
      <c r="E14" s="94"/>
      <c r="F14" s="94"/>
      <c r="G14" s="94"/>
      <c r="H14" s="94"/>
      <c r="I14" s="94"/>
      <c r="J14" s="94"/>
      <c r="K14" s="94"/>
      <c r="L14" s="94"/>
      <c r="M14" s="94"/>
      <c r="N14" s="94"/>
      <c r="O14" s="94"/>
      <c r="P14" s="94"/>
      <c r="Q14" s="94"/>
    </row>
    <row r="15" spans="1:17" ht="40.5" customHeight="1" x14ac:dyDescent="0.25">
      <c r="B15" s="91" t="s">
        <v>411</v>
      </c>
      <c r="C15" s="91"/>
      <c r="D15" s="91"/>
      <c r="E15" s="91"/>
      <c r="F15" s="91"/>
      <c r="G15" s="91"/>
      <c r="H15" s="91"/>
      <c r="I15" s="91"/>
      <c r="J15" s="91"/>
      <c r="K15" s="91"/>
      <c r="L15" s="91"/>
      <c r="M15" s="91"/>
      <c r="N15" s="91"/>
      <c r="O15" s="91"/>
      <c r="P15" s="91"/>
      <c r="Q15" s="91"/>
    </row>
    <row r="16" spans="1:17" ht="60" customHeight="1" x14ac:dyDescent="0.25">
      <c r="B16" s="92" t="s">
        <v>412</v>
      </c>
      <c r="C16" s="92"/>
      <c r="D16" s="92"/>
      <c r="E16" s="92"/>
      <c r="F16" s="92"/>
      <c r="G16" s="92"/>
      <c r="H16" s="92"/>
      <c r="I16" s="92"/>
      <c r="J16" s="92"/>
      <c r="K16" s="92"/>
      <c r="L16" s="92"/>
      <c r="M16" s="92"/>
      <c r="N16" s="92"/>
      <c r="O16" s="92"/>
      <c r="P16" s="92"/>
      <c r="Q16" s="92"/>
    </row>
    <row r="17" spans="2:17" ht="17.25" customHeight="1" x14ac:dyDescent="0.25">
      <c r="B17" s="93" t="s">
        <v>413</v>
      </c>
      <c r="C17" s="93"/>
      <c r="D17" s="93"/>
      <c r="E17" s="93"/>
      <c r="F17" s="93"/>
      <c r="G17" s="93"/>
      <c r="H17" s="93"/>
      <c r="I17" s="93"/>
      <c r="J17" s="93"/>
      <c r="K17" s="93"/>
      <c r="L17" s="93"/>
      <c r="M17" s="93"/>
      <c r="N17" s="93"/>
      <c r="O17" s="93"/>
      <c r="P17" s="93"/>
      <c r="Q17" s="93"/>
    </row>
    <row r="18" spans="2:17" ht="17.25" customHeight="1" x14ac:dyDescent="0.25">
      <c r="B18" s="93" t="s">
        <v>414</v>
      </c>
      <c r="C18" s="93"/>
      <c r="D18" s="93"/>
      <c r="E18" s="93"/>
      <c r="F18" s="93"/>
      <c r="G18" s="93"/>
      <c r="H18" s="93"/>
      <c r="I18" s="93"/>
      <c r="J18" s="93"/>
      <c r="K18" s="93"/>
      <c r="L18" s="93"/>
      <c r="M18" s="93"/>
      <c r="N18" s="93"/>
      <c r="O18" s="93"/>
      <c r="P18" s="93"/>
      <c r="Q18" s="93"/>
    </row>
    <row r="21" spans="2:17" x14ac:dyDescent="0.25">
      <c r="B21" s="90" t="s">
        <v>415</v>
      </c>
      <c r="C21" s="90"/>
      <c r="D21" s="90"/>
      <c r="E21" s="90"/>
      <c r="F21" s="90"/>
      <c r="G21" s="90"/>
      <c r="H21" s="90"/>
      <c r="I21" s="90"/>
      <c r="J21" s="90"/>
      <c r="K21" s="90"/>
      <c r="L21" s="90"/>
      <c r="M21" s="90"/>
      <c r="N21" s="90"/>
      <c r="O21" s="90"/>
      <c r="P21" s="90"/>
      <c r="Q21" s="90"/>
    </row>
    <row r="22" spans="2:17" x14ac:dyDescent="0.25">
      <c r="B22" s="90" t="s">
        <v>416</v>
      </c>
      <c r="C22" s="90"/>
      <c r="D22" s="90"/>
      <c r="E22" s="90"/>
      <c r="F22" s="90"/>
      <c r="G22" s="90"/>
      <c r="H22" s="90"/>
      <c r="I22" s="90"/>
      <c r="J22" s="90"/>
      <c r="K22" s="90"/>
      <c r="L22" s="90"/>
      <c r="M22" s="90"/>
      <c r="N22" s="90"/>
      <c r="O22" s="90"/>
      <c r="P22" s="90"/>
      <c r="Q22" s="90"/>
    </row>
    <row r="23" spans="2:17" x14ac:dyDescent="0.25">
      <c r="B23" s="90" t="s">
        <v>417</v>
      </c>
      <c r="C23" s="90"/>
      <c r="D23" s="90"/>
      <c r="E23" s="90"/>
      <c r="F23" s="90"/>
      <c r="G23" s="90"/>
      <c r="H23" s="90"/>
      <c r="I23" s="90"/>
      <c r="J23" s="90"/>
      <c r="K23" s="90"/>
      <c r="L23" s="90"/>
      <c r="M23" s="90"/>
      <c r="N23" s="90"/>
      <c r="O23" s="90"/>
      <c r="P23" s="90"/>
      <c r="Q23" s="90"/>
    </row>
    <row r="24" spans="2:17" x14ac:dyDescent="0.25">
      <c r="B24" s="90" t="s">
        <v>418</v>
      </c>
      <c r="C24" s="90"/>
      <c r="D24" s="90"/>
      <c r="E24" s="90"/>
      <c r="F24" s="90"/>
      <c r="G24" s="90"/>
      <c r="H24" s="90"/>
      <c r="I24" s="90"/>
      <c r="J24" s="90"/>
      <c r="K24" s="90"/>
      <c r="L24" s="90"/>
      <c r="M24" s="90"/>
      <c r="N24" s="90"/>
      <c r="O24" s="90"/>
      <c r="P24" s="90"/>
      <c r="Q24" s="90"/>
    </row>
    <row r="25" spans="2:17" x14ac:dyDescent="0.25">
      <c r="B25" s="77"/>
      <c r="C25" s="77"/>
      <c r="D25" s="77"/>
      <c r="E25" s="77"/>
      <c r="F25" s="77"/>
      <c r="G25" s="77"/>
      <c r="H25" s="77"/>
      <c r="I25" s="77"/>
      <c r="J25" s="77"/>
      <c r="K25" s="77"/>
      <c r="L25" s="77"/>
      <c r="M25" s="77"/>
      <c r="N25" s="77"/>
      <c r="O25" s="77"/>
      <c r="P25" s="77"/>
      <c r="Q25" s="77"/>
    </row>
    <row r="26" spans="2:17" x14ac:dyDescent="0.25">
      <c r="B26" s="78" t="s">
        <v>424</v>
      </c>
      <c r="C26" s="76"/>
      <c r="D26" s="76"/>
      <c r="E26" s="76"/>
      <c r="F26" s="76"/>
      <c r="G26" s="76"/>
      <c r="H26" s="76"/>
      <c r="I26" s="76"/>
      <c r="J26" s="76"/>
      <c r="K26" s="76"/>
      <c r="L26" s="76"/>
      <c r="M26" s="76"/>
      <c r="N26" s="76"/>
      <c r="O26" s="76"/>
      <c r="P26" s="76"/>
      <c r="Q26" s="76"/>
    </row>
    <row r="27" spans="2:17" x14ac:dyDescent="0.25">
      <c r="B27" s="78" t="s">
        <v>425</v>
      </c>
      <c r="C27" s="77"/>
      <c r="D27" s="77"/>
      <c r="E27" s="77"/>
      <c r="F27" s="77"/>
      <c r="G27" s="77"/>
      <c r="H27" s="77"/>
      <c r="I27" s="77"/>
      <c r="J27" s="77"/>
      <c r="K27" s="77"/>
      <c r="L27" s="77"/>
      <c r="M27" s="77"/>
      <c r="N27" s="77"/>
      <c r="O27" s="77"/>
      <c r="P27" s="77"/>
      <c r="Q27" s="77"/>
    </row>
    <row r="32" spans="2:17" x14ac:dyDescent="0.25">
      <c r="B32" s="79"/>
    </row>
  </sheetData>
  <mergeCells count="20">
    <mergeCell ref="B14:Q14"/>
    <mergeCell ref="A1:Q2"/>
    <mergeCell ref="B3:Q3"/>
    <mergeCell ref="B4:Q4"/>
    <mergeCell ref="B5:Q5"/>
    <mergeCell ref="B6:Q6"/>
    <mergeCell ref="B8:Q8"/>
    <mergeCell ref="B9:Q9"/>
    <mergeCell ref="B10:Q10"/>
    <mergeCell ref="B11:Q11"/>
    <mergeCell ref="B12:Q12"/>
    <mergeCell ref="B13:Q13"/>
    <mergeCell ref="B23:Q23"/>
    <mergeCell ref="B24:Q24"/>
    <mergeCell ref="B15:Q15"/>
    <mergeCell ref="B16:Q16"/>
    <mergeCell ref="B17:Q17"/>
    <mergeCell ref="B18:Q18"/>
    <mergeCell ref="B21:Q21"/>
    <mergeCell ref="B22:Q22"/>
  </mergeCells>
  <hyperlinks>
    <hyperlink ref="B26" r:id="rId1" display="9. The full suite of NFI reports can be found at www.forestry.gov.uk/inventory." xr:uid="{DE5354D9-3030-4601-8ABE-BBFBE68878C2}"/>
    <hyperlink ref="B27" r:id="rId2" display="10. The full suite of NFI forecast reports can be found at www.forestry.gov.uk/forecast." xr:uid="{9F353EDD-33B6-4D27-97D1-B6BE55BBEFAA}"/>
    <hyperlink ref="B24" r:id="rId3" display="NFI@forestry.gsi.gov.uk" xr:uid="{D6581953-45F1-4044-BA44-B4182325E635}"/>
  </hyperlinks>
  <pageMargins left="0.7" right="0.7" top="0.75" bottom="0.75" header="0.3" footer="0.3"/>
  <pageSetup paperSize="9" orientation="portrait" verticalDpi="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AC420"/>
  <sheetViews>
    <sheetView zoomScaleNormal="100" workbookViewId="0"/>
  </sheetViews>
  <sheetFormatPr defaultRowHeight="15" x14ac:dyDescent="0.25"/>
  <cols>
    <col min="1" max="1" width="11.140625" style="38" bestFit="1" customWidth="1"/>
    <col min="2" max="2" width="46.42578125" style="30" customWidth="1"/>
    <col min="3" max="3" width="12.140625" style="30" customWidth="1"/>
    <col min="4" max="4" width="8.7109375" style="30" customWidth="1"/>
    <col min="5" max="5" width="10" style="30" bestFit="1" customWidth="1"/>
    <col min="6" max="6" width="8.7109375" style="30" customWidth="1"/>
    <col min="7" max="7" width="10" style="30" bestFit="1" customWidth="1"/>
    <col min="8" max="8" width="8.7109375" style="30" customWidth="1"/>
    <col min="9" max="9" width="10.42578125" style="30" bestFit="1" customWidth="1"/>
    <col min="10" max="10" width="8.7109375" style="30" customWidth="1"/>
    <col min="11" max="11" width="10" style="30" bestFit="1" customWidth="1"/>
    <col min="12" max="12" width="8.7109375" style="30" customWidth="1"/>
    <col min="13" max="13" width="10.42578125" style="30" bestFit="1" customWidth="1"/>
    <col min="14" max="14" width="8.7109375" style="30" customWidth="1"/>
    <col min="15" max="15" width="10.42578125" style="30" bestFit="1" customWidth="1"/>
    <col min="16" max="16" width="8.7109375" style="30" customWidth="1"/>
    <col min="17" max="17" width="10.42578125" style="30" bestFit="1" customWidth="1"/>
    <col min="18" max="18" width="8.7109375" style="30" customWidth="1"/>
    <col min="19" max="19" width="10.42578125" style="30" bestFit="1" customWidth="1"/>
    <col min="20" max="20" width="8.7109375" style="30" customWidth="1"/>
    <col min="21" max="21" width="10" style="30" bestFit="1" customWidth="1"/>
    <col min="22" max="22" width="8.7109375" style="30" customWidth="1"/>
    <col min="23" max="23" width="10" style="30" bestFit="1" customWidth="1"/>
    <col min="24" max="24" width="8.7109375" style="30" customWidth="1"/>
    <col min="25" max="25" width="12.5703125" style="30" bestFit="1" customWidth="1"/>
    <col min="26" max="26" width="8.7109375" style="30" customWidth="1"/>
    <col min="27" max="27" width="9.140625" style="30"/>
    <col min="28" max="28" width="25.7109375" customWidth="1"/>
    <col min="29" max="29" width="67.5703125" bestFit="1" customWidth="1"/>
  </cols>
  <sheetData>
    <row r="2" spans="1:29" x14ac:dyDescent="0.25">
      <c r="A2" s="29" t="s">
        <v>190</v>
      </c>
      <c r="B2" s="13" t="s">
        <v>419</v>
      </c>
      <c r="C2" s="13" t="str">
        <f>VegGround!$B$2</f>
        <v>Vegetation Ground</v>
      </c>
    </row>
    <row r="4" spans="1:29" x14ac:dyDescent="0.25">
      <c r="A4" s="29"/>
      <c r="B4" s="29"/>
    </row>
    <row r="6" spans="1:29" x14ac:dyDescent="0.25">
      <c r="A6" s="13" t="s">
        <v>193</v>
      </c>
      <c r="B6" s="101" t="str">
        <f>$B$2</f>
        <v>Habitat Type</v>
      </c>
      <c r="C6" s="103" t="str">
        <f>$AC$7</f>
        <v>No Ground layer</v>
      </c>
      <c r="D6" s="104"/>
      <c r="E6" s="105" t="str">
        <f>$AC$8</f>
        <v>&gt; 0 and ≤ 10 %</v>
      </c>
      <c r="F6" s="101"/>
      <c r="G6" s="105" t="str">
        <f>$AC$9</f>
        <v>&gt; 10 and ≤ 20 %</v>
      </c>
      <c r="H6" s="101"/>
      <c r="I6" s="105" t="str">
        <f>$AC$10</f>
        <v>&gt; 20 and ≤ 30 %</v>
      </c>
      <c r="J6" s="101"/>
      <c r="K6" s="103" t="str">
        <f>$AC$11</f>
        <v>&gt; 30 and ≤ 40 %</v>
      </c>
      <c r="L6" s="104"/>
      <c r="M6" s="105" t="str">
        <f>$AC$12</f>
        <v>&gt; 40 and ≤ 50 %</v>
      </c>
      <c r="N6" s="101"/>
      <c r="O6" s="105" t="str">
        <f>$AC$13</f>
        <v>&gt; 50 and ≤ 60 %</v>
      </c>
      <c r="P6" s="101"/>
      <c r="Q6" s="105" t="str">
        <f>$AC$14</f>
        <v>&gt; 60 and ≤ 70 %</v>
      </c>
      <c r="R6" s="101"/>
      <c r="S6" s="103" t="str">
        <f>$AC$15</f>
        <v>&gt; 70 and ≤ 80 %</v>
      </c>
      <c r="T6" s="104"/>
      <c r="U6" s="105" t="str">
        <f>$AC$16</f>
        <v>&gt; 80 and ≤ 90 %</v>
      </c>
      <c r="V6" s="101"/>
      <c r="W6" s="103" t="str">
        <f>$AC$17</f>
        <v>&gt; 90 %</v>
      </c>
      <c r="X6" s="104"/>
      <c r="Y6" s="104" t="s">
        <v>194</v>
      </c>
      <c r="Z6" s="104"/>
      <c r="AB6" s="106" t="str">
        <f>VegGround!$B$2</f>
        <v>Vegetation Ground</v>
      </c>
      <c r="AC6" s="107" t="str">
        <f>VegGround!$B$2</f>
        <v>Vegetation Ground</v>
      </c>
    </row>
    <row r="7" spans="1:29" ht="25.5" x14ac:dyDescent="0.25">
      <c r="A7" s="13"/>
      <c r="B7" s="102"/>
      <c r="C7" s="32" t="s">
        <v>195</v>
      </c>
      <c r="D7" s="33" t="s">
        <v>196</v>
      </c>
      <c r="E7" s="32" t="s">
        <v>195</v>
      </c>
      <c r="F7" s="33" t="s">
        <v>196</v>
      </c>
      <c r="G7" s="32" t="s">
        <v>195</v>
      </c>
      <c r="H7" s="33" t="s">
        <v>196</v>
      </c>
      <c r="I7" s="32" t="s">
        <v>195</v>
      </c>
      <c r="J7" s="33" t="s">
        <v>196</v>
      </c>
      <c r="K7" s="32" t="s">
        <v>195</v>
      </c>
      <c r="L7" s="33" t="s">
        <v>196</v>
      </c>
      <c r="M7" s="32" t="s">
        <v>195</v>
      </c>
      <c r="N7" s="33" t="s">
        <v>196</v>
      </c>
      <c r="O7" s="32" t="s">
        <v>195</v>
      </c>
      <c r="P7" s="33" t="s">
        <v>196</v>
      </c>
      <c r="Q7" s="32" t="s">
        <v>195</v>
      </c>
      <c r="R7" s="33" t="s">
        <v>196</v>
      </c>
      <c r="S7" s="32" t="s">
        <v>195</v>
      </c>
      <c r="T7" s="33" t="s">
        <v>196</v>
      </c>
      <c r="U7" s="32" t="s">
        <v>195</v>
      </c>
      <c r="V7" s="33" t="s">
        <v>196</v>
      </c>
      <c r="W7" s="32" t="s">
        <v>195</v>
      </c>
      <c r="X7" s="33" t="s">
        <v>196</v>
      </c>
      <c r="Y7" s="32" t="s">
        <v>195</v>
      </c>
      <c r="Z7" s="33" t="s">
        <v>196</v>
      </c>
      <c r="AB7" s="46" t="s">
        <v>8</v>
      </c>
      <c r="AC7" s="46" t="s">
        <v>377</v>
      </c>
    </row>
    <row r="8" spans="1:29" x14ac:dyDescent="0.25">
      <c r="A8" s="13"/>
      <c r="B8" s="34" t="str">
        <f>LookupValues!$B$5</f>
        <v>Lowland beech/yew woodland</v>
      </c>
      <c r="C8" s="35">
        <f>VegGround!C7</f>
        <v>2051.2680201280004</v>
      </c>
      <c r="D8" s="85">
        <f>VegGround!AW7</f>
        <v>26.182820211954056</v>
      </c>
      <c r="E8" s="35">
        <f>VegGround!D7</f>
        <v>2680.3327198017</v>
      </c>
      <c r="F8" s="85">
        <f>VegGround!AX7</f>
        <v>21.002189737658139</v>
      </c>
      <c r="G8" s="35">
        <f>VegGround!E7</f>
        <v>3137.5071642871003</v>
      </c>
      <c r="H8" s="85">
        <f>VegGround!AY7</f>
        <v>26.192400209682489</v>
      </c>
      <c r="I8" s="35">
        <f>VegGround!F7</f>
        <v>8935.6394704426984</v>
      </c>
      <c r="J8" s="85">
        <f>VegGround!AZ7</f>
        <v>12.258826337470312</v>
      </c>
      <c r="K8" s="35">
        <f>VegGround!G7</f>
        <v>5338.4563624132988</v>
      </c>
      <c r="L8" s="85">
        <f>VegGround!BA7</f>
        <v>14.311294882390973</v>
      </c>
      <c r="M8" s="35">
        <f>VegGround!H7</f>
        <v>6229.2948309035983</v>
      </c>
      <c r="N8" s="85">
        <f>VegGround!BB7</f>
        <v>14.032980257990669</v>
      </c>
      <c r="O8" s="35">
        <f>VegGround!I7</f>
        <v>6273.7158759113017</v>
      </c>
      <c r="P8" s="85">
        <f>VegGround!BC7</f>
        <v>13.900510608298077</v>
      </c>
      <c r="Q8" s="35">
        <f>VegGround!J7</f>
        <v>5817.2430146037004</v>
      </c>
      <c r="R8" s="85">
        <f>VegGround!BD7</f>
        <v>14.094494491854929</v>
      </c>
      <c r="S8" s="35">
        <f>VegGround!K7</f>
        <v>5901.1943234026012</v>
      </c>
      <c r="T8" s="85">
        <f>VegGround!BE7</f>
        <v>14.445733216251694</v>
      </c>
      <c r="U8" s="35">
        <f>VegGround!L7</f>
        <v>4879.9898242995996</v>
      </c>
      <c r="V8" s="85">
        <f>VegGround!BF7</f>
        <v>14.186918481916715</v>
      </c>
      <c r="W8" s="35">
        <f>VegGround!M7</f>
        <v>10680.281908540905</v>
      </c>
      <c r="X8" s="85">
        <f>VegGround!BG7</f>
        <v>10.643800906610494</v>
      </c>
      <c r="Y8" s="80">
        <f>SUM(C8,E8,G8,I8,K8,M8,O8,Q8,S8,U8,W8)</f>
        <v>61924.92351473451</v>
      </c>
      <c r="Z8" s="87">
        <f>IF(Y8=0,0,SQRT(SUM((C8*D8)^2,(E8*F8)^2,(G8*H8)^2,(I8*J8)^2,(K8*L8)^2,(M8*N8)^2,(O8*P8)^2,(Q8*R8)^2,(S8*T8)^2,(U8*V8)^2,(W8*X8)^2))/Y8)</f>
        <v>4.4983347877427624</v>
      </c>
      <c r="AB8" s="46" t="s">
        <v>7</v>
      </c>
      <c r="AC8" s="46" t="s">
        <v>379</v>
      </c>
    </row>
    <row r="9" spans="1:29" x14ac:dyDescent="0.25">
      <c r="A9" s="13"/>
      <c r="B9" s="34" t="str">
        <f>LookupValues!$B$6</f>
        <v>Lowland Mixed Deciduous Woodland</v>
      </c>
      <c r="C9" s="35">
        <f>VegGround!C8</f>
        <v>12331.546872389199</v>
      </c>
      <c r="D9" s="85">
        <f>VegGround!AW8</f>
        <v>10.495808412864921</v>
      </c>
      <c r="E9" s="35">
        <f>VegGround!D8</f>
        <v>45869.929591066371</v>
      </c>
      <c r="F9" s="85">
        <f>VegGround!AX8</f>
        <v>5.4770673885736727</v>
      </c>
      <c r="G9" s="35">
        <f>VegGround!E8</f>
        <v>49619.821376767228</v>
      </c>
      <c r="H9" s="85">
        <f>VegGround!AY8</f>
        <v>4.8741629136213254</v>
      </c>
      <c r="I9" s="35">
        <f>VegGround!F8</f>
        <v>191483.42959466737</v>
      </c>
      <c r="J9" s="85">
        <f>VegGround!AZ8</f>
        <v>2.776343900682976</v>
      </c>
      <c r="K9" s="35">
        <f>VegGround!G8</f>
        <v>148970.39587594057</v>
      </c>
      <c r="L9" s="85">
        <f>VegGround!BA8</f>
        <v>2.9242601710043812</v>
      </c>
      <c r="M9" s="35">
        <f>VegGround!H8</f>
        <v>107661.99292747979</v>
      </c>
      <c r="N9" s="85">
        <f>VegGround!BB8</f>
        <v>3.3924481931188839</v>
      </c>
      <c r="O9" s="35">
        <f>VegGround!I8</f>
        <v>95079.111608943</v>
      </c>
      <c r="P9" s="85">
        <f>VegGround!BC8</f>
        <v>3.6881649981270925</v>
      </c>
      <c r="Q9" s="35">
        <f>VegGround!J8</f>
        <v>84745.459598202317</v>
      </c>
      <c r="R9" s="85">
        <f>VegGround!BD8</f>
        <v>3.9176187998512368</v>
      </c>
      <c r="S9" s="35">
        <f>VegGround!K8</f>
        <v>63542.298611578015</v>
      </c>
      <c r="T9" s="85">
        <f>VegGround!BE8</f>
        <v>4.5829009886549716</v>
      </c>
      <c r="U9" s="35">
        <f>VegGround!L8</f>
        <v>61950.359222895066</v>
      </c>
      <c r="V9" s="85">
        <f>VegGround!BF8</f>
        <v>4.6226458476932821</v>
      </c>
      <c r="W9" s="35">
        <f>VegGround!M8</f>
        <v>47411.483656966069</v>
      </c>
      <c r="X9" s="85">
        <f>VegGround!BG8</f>
        <v>5.3294494061619551</v>
      </c>
      <c r="Y9" s="80">
        <f t="shared" ref="Y9:Y19" si="0">SUM(C9,E9,G9,I9,K9,M9,O9,Q9,S9,U9,W9)</f>
        <v>908665.82893689489</v>
      </c>
      <c r="Z9" s="87">
        <f t="shared" ref="Z9:Z19" si="1">IF(Y9=0,0,SQRT(SUM((C9*D9)^2,(E9*F9)^2,(G9*H9)^2,(I9*J9)^2,(K9*L9)^2,(M9*N9)^2,(O9*P9)^2,(Q9*R9)^2,(S9*T9)^2,(U9*V9)^2,(W9*X9)^2))/Y9)</f>
        <v>1.2095693648745462</v>
      </c>
      <c r="AB9" s="46" t="s">
        <v>6</v>
      </c>
      <c r="AC9" s="46" t="s">
        <v>380</v>
      </c>
    </row>
    <row r="10" spans="1:29" x14ac:dyDescent="0.25">
      <c r="A10" s="13"/>
      <c r="B10" s="34" t="str">
        <f>LookupValues!$B$7</f>
        <v>Native pine woodlands</v>
      </c>
      <c r="C10" s="35">
        <f>VegGround!C9</f>
        <v>2762.4729564605</v>
      </c>
      <c r="D10" s="85">
        <f>VegGround!AW9</f>
        <v>22.919186203536281</v>
      </c>
      <c r="E10" s="35">
        <f>VegGround!D9</f>
        <v>7072.4105692243993</v>
      </c>
      <c r="F10" s="85">
        <f>VegGround!AX9</f>
        <v>13.473828542042822</v>
      </c>
      <c r="G10" s="35">
        <f>VegGround!E9</f>
        <v>6179.8727163411995</v>
      </c>
      <c r="H10" s="85">
        <f>VegGround!AY9</f>
        <v>16.737280326695039</v>
      </c>
      <c r="I10" s="35">
        <f>VegGround!F9</f>
        <v>32774.493340595109</v>
      </c>
      <c r="J10" s="85">
        <f>VegGround!AZ9</f>
        <v>9.1628236237674532</v>
      </c>
      <c r="K10" s="35">
        <f>VegGround!G9</f>
        <v>21847.567397643808</v>
      </c>
      <c r="L10" s="85">
        <f>VegGround!BA9</f>
        <v>8.6926720122961889</v>
      </c>
      <c r="M10" s="35">
        <f>VegGround!H9</f>
        <v>13787.528914155197</v>
      </c>
      <c r="N10" s="85">
        <f>VegGround!BB9</f>
        <v>10.791574344484484</v>
      </c>
      <c r="O10" s="35">
        <f>VegGround!I9</f>
        <v>11052.6181069743</v>
      </c>
      <c r="P10" s="85">
        <f>VegGround!BC9</f>
        <v>12.752785683648431</v>
      </c>
      <c r="Q10" s="35">
        <f>VegGround!J9</f>
        <v>11145.858125992598</v>
      </c>
      <c r="R10" s="85">
        <f>VegGround!BD9</f>
        <v>12.64798861779477</v>
      </c>
      <c r="S10" s="35">
        <f>VegGround!K9</f>
        <v>6644.3826302232001</v>
      </c>
      <c r="T10" s="85">
        <f>VegGround!BE9</f>
        <v>17.447065783307774</v>
      </c>
      <c r="U10" s="35">
        <f>VegGround!L9</f>
        <v>4763.8579393562995</v>
      </c>
      <c r="V10" s="85">
        <f>VegGround!BF9</f>
        <v>19.929314433930248</v>
      </c>
      <c r="W10" s="35">
        <f>VegGround!M9</f>
        <v>5545.7790634309995</v>
      </c>
      <c r="X10" s="85">
        <f>VegGround!BG9</f>
        <v>17.271495263887289</v>
      </c>
      <c r="Y10" s="80">
        <f t="shared" si="0"/>
        <v>123576.84176039761</v>
      </c>
      <c r="Z10" s="87">
        <f t="shared" si="1"/>
        <v>3.9934900211244067</v>
      </c>
      <c r="AB10" s="46" t="s">
        <v>5</v>
      </c>
      <c r="AC10" s="46" t="s">
        <v>381</v>
      </c>
    </row>
    <row r="11" spans="1:29" x14ac:dyDescent="0.25">
      <c r="A11" s="13"/>
      <c r="B11" s="34" t="str">
        <f>LookupValues!$B$8</f>
        <v>Non-HAP native pinewood</v>
      </c>
      <c r="C11" s="35">
        <f>VegGround!C10</f>
        <v>0</v>
      </c>
      <c r="D11" s="85">
        <f>VegGround!AW10</f>
        <v>0</v>
      </c>
      <c r="E11" s="35">
        <f>VegGround!D10</f>
        <v>3444.1511474613999</v>
      </c>
      <c r="F11" s="85">
        <f>VegGround!AX10</f>
        <v>23.546242648107004</v>
      </c>
      <c r="G11" s="35">
        <f>VegGround!E10</f>
        <v>1308.4969328812999</v>
      </c>
      <c r="H11" s="85">
        <f>VegGround!AY10</f>
        <v>39.167014292135462</v>
      </c>
      <c r="I11" s="35">
        <f>VegGround!F10</f>
        <v>3293.2498193442998</v>
      </c>
      <c r="J11" s="85">
        <f>VegGround!AZ10</f>
        <v>19.983123809745784</v>
      </c>
      <c r="K11" s="35">
        <f>VegGround!G10</f>
        <v>8992.2242481133017</v>
      </c>
      <c r="L11" s="85">
        <f>VegGround!BA10</f>
        <v>15.032674039236882</v>
      </c>
      <c r="M11" s="35">
        <f>VegGround!H10</f>
        <v>5974.6449884510002</v>
      </c>
      <c r="N11" s="85">
        <f>VegGround!BB10</f>
        <v>17.462969256660799</v>
      </c>
      <c r="O11" s="35">
        <f>VegGround!I10</f>
        <v>4136.7638768951001</v>
      </c>
      <c r="P11" s="85">
        <f>VegGround!BC10</f>
        <v>21.17326992070965</v>
      </c>
      <c r="Q11" s="35">
        <f>VegGround!J10</f>
        <v>5111.5606163441998</v>
      </c>
      <c r="R11" s="85">
        <f>VegGround!BD10</f>
        <v>18.617736242288544</v>
      </c>
      <c r="S11" s="35">
        <f>VegGround!K10</f>
        <v>2190.3264290764</v>
      </c>
      <c r="T11" s="85">
        <f>VegGround!BE10</f>
        <v>30.590808859981546</v>
      </c>
      <c r="U11" s="35">
        <f>VegGround!L10</f>
        <v>1825.6565867722002</v>
      </c>
      <c r="V11" s="85">
        <f>VegGround!BF10</f>
        <v>35.64709718152276</v>
      </c>
      <c r="W11" s="35">
        <f>VegGround!M10</f>
        <v>1655.3660642</v>
      </c>
      <c r="X11" s="85">
        <f>VegGround!BG10</f>
        <v>33.415687387300821</v>
      </c>
      <c r="Y11" s="80">
        <f t="shared" si="0"/>
        <v>37932.440709539209</v>
      </c>
      <c r="Z11" s="87">
        <f t="shared" si="1"/>
        <v>7.034717224117502</v>
      </c>
      <c r="AB11" s="46" t="s">
        <v>4</v>
      </c>
      <c r="AC11" s="46" t="s">
        <v>382</v>
      </c>
    </row>
    <row r="12" spans="1:29" ht="30" customHeight="1" x14ac:dyDescent="0.25">
      <c r="A12" s="13"/>
      <c r="B12" s="89" t="str">
        <f>LookupValues!$B$9</f>
        <v>Upland birchwoods (Scot); birch dominated upland oakwoods (Eng, Wal)</v>
      </c>
      <c r="C12" s="35">
        <f>VegGround!C11</f>
        <v>1285.1181665028</v>
      </c>
      <c r="D12" s="85">
        <f>VegGround!AW11</f>
        <v>29.595679213030216</v>
      </c>
      <c r="E12" s="35">
        <f>VegGround!D11</f>
        <v>14646.789555301699</v>
      </c>
      <c r="F12" s="85">
        <f>VegGround!AX11</f>
        <v>11.306736659691488</v>
      </c>
      <c r="G12" s="35">
        <f>VegGround!E11</f>
        <v>7929.737081091198</v>
      </c>
      <c r="H12" s="85">
        <f>VegGround!AY11</f>
        <v>12.63360455286967</v>
      </c>
      <c r="I12" s="35">
        <f>VegGround!F11</f>
        <v>33307.649251901705</v>
      </c>
      <c r="J12" s="85">
        <f>VegGround!AZ11</f>
        <v>6.0740330809545062</v>
      </c>
      <c r="K12" s="35">
        <f>VegGround!G11</f>
        <v>28436.840522456085</v>
      </c>
      <c r="L12" s="85">
        <f>VegGround!BA11</f>
        <v>7.3786443852072159</v>
      </c>
      <c r="M12" s="35">
        <f>VegGround!H11</f>
        <v>12211.303253713506</v>
      </c>
      <c r="N12" s="85">
        <f>VegGround!BB11</f>
        <v>10.179628569163635</v>
      </c>
      <c r="O12" s="35">
        <f>VegGround!I11</f>
        <v>10695.7932094184</v>
      </c>
      <c r="P12" s="85">
        <f>VegGround!BC11</f>
        <v>10.819718553167069</v>
      </c>
      <c r="Q12" s="35">
        <f>VegGround!J11</f>
        <v>15358.104530533295</v>
      </c>
      <c r="R12" s="85">
        <f>VegGround!BD11</f>
        <v>8.7753278789838056</v>
      </c>
      <c r="S12" s="35">
        <f>VegGround!K11</f>
        <v>4113.630751844501</v>
      </c>
      <c r="T12" s="85">
        <f>VegGround!BE11</f>
        <v>17.280749062295687</v>
      </c>
      <c r="U12" s="35">
        <f>VegGround!L11</f>
        <v>2910.7966028171004</v>
      </c>
      <c r="V12" s="85">
        <f>VegGround!BF11</f>
        <v>21.242589152914192</v>
      </c>
      <c r="W12" s="35">
        <f>VegGround!M11</f>
        <v>2632.1043940803002</v>
      </c>
      <c r="X12" s="85">
        <f>VegGround!BG11</f>
        <v>19.258572973633921</v>
      </c>
      <c r="Y12" s="80">
        <f t="shared" si="0"/>
        <v>133527.86731966058</v>
      </c>
      <c r="Z12" s="87">
        <f t="shared" si="1"/>
        <v>3.1977520714567409</v>
      </c>
      <c r="AB12" s="46" t="s">
        <v>3</v>
      </c>
      <c r="AC12" s="46" t="s">
        <v>383</v>
      </c>
    </row>
    <row r="13" spans="1:29" x14ac:dyDescent="0.25">
      <c r="A13" s="13"/>
      <c r="B13" s="34" t="str">
        <f>LookupValues!$B$10</f>
        <v>Upland mixed ashwoods</v>
      </c>
      <c r="C13" s="35">
        <f>VegGround!C12</f>
        <v>875.13732281170007</v>
      </c>
      <c r="D13" s="85">
        <f>VegGround!AW12</f>
        <v>39.898984708188365</v>
      </c>
      <c r="E13" s="35">
        <f>VegGround!D12</f>
        <v>3618.0740367519998</v>
      </c>
      <c r="F13" s="85">
        <f>VegGround!AX12</f>
        <v>19.293088504500268</v>
      </c>
      <c r="G13" s="35">
        <f>VegGround!E12</f>
        <v>4138.1261321419997</v>
      </c>
      <c r="H13" s="85">
        <f>VegGround!AY12</f>
        <v>16.079303406202232</v>
      </c>
      <c r="I13" s="35">
        <f>VegGround!F12</f>
        <v>11104.695447168098</v>
      </c>
      <c r="J13" s="85">
        <f>VegGround!AZ12</f>
        <v>11.395286311788633</v>
      </c>
      <c r="K13" s="35">
        <f>VegGround!G12</f>
        <v>8880.8679039742001</v>
      </c>
      <c r="L13" s="85">
        <f>VegGround!BA12</f>
        <v>11.788360018518906</v>
      </c>
      <c r="M13" s="35">
        <f>VegGround!H12</f>
        <v>8175.9175246184013</v>
      </c>
      <c r="N13" s="85">
        <f>VegGround!BB12</f>
        <v>13.001928088545636</v>
      </c>
      <c r="O13" s="35">
        <f>VegGround!I12</f>
        <v>4771.8234191204001</v>
      </c>
      <c r="P13" s="85">
        <f>VegGround!BC12</f>
        <v>15.932160267426438</v>
      </c>
      <c r="Q13" s="35">
        <f>VegGround!J12</f>
        <v>4049.7361854571991</v>
      </c>
      <c r="R13" s="85">
        <f>VegGround!BD12</f>
        <v>18.714607228629283</v>
      </c>
      <c r="S13" s="35">
        <f>VegGround!K12</f>
        <v>3627.5128119792003</v>
      </c>
      <c r="T13" s="85">
        <f>VegGround!BE12</f>
        <v>18.933225295983171</v>
      </c>
      <c r="U13" s="35">
        <f>VegGround!L12</f>
        <v>2785.5148345617004</v>
      </c>
      <c r="V13" s="85">
        <f>VegGround!BF12</f>
        <v>23.295587002845842</v>
      </c>
      <c r="W13" s="35">
        <f>VegGround!M12</f>
        <v>1657.9200298112999</v>
      </c>
      <c r="X13" s="85">
        <f>VegGround!BG12</f>
        <v>26.292608008789415</v>
      </c>
      <c r="Y13" s="80">
        <f t="shared" si="0"/>
        <v>53685.325648396203</v>
      </c>
      <c r="Z13" s="87">
        <f t="shared" si="1"/>
        <v>4.9683665024185233</v>
      </c>
      <c r="AB13" s="46" t="s">
        <v>2</v>
      </c>
      <c r="AC13" s="46" t="s">
        <v>384</v>
      </c>
    </row>
    <row r="14" spans="1:29" x14ac:dyDescent="0.25">
      <c r="A14" s="13"/>
      <c r="B14" s="34" t="str">
        <f>LookupValues!$B$11</f>
        <v>Upland oakwood</v>
      </c>
      <c r="C14" s="35">
        <f>VegGround!C13</f>
        <v>1669.6715213714999</v>
      </c>
      <c r="D14" s="85">
        <f>VegGround!AW13</f>
        <v>28.159568999083106</v>
      </c>
      <c r="E14" s="35">
        <f>VegGround!D13</f>
        <v>2893.0353062552995</v>
      </c>
      <c r="F14" s="85">
        <f>VegGround!AX13</f>
        <v>20.602071984942803</v>
      </c>
      <c r="G14" s="35">
        <f>VegGround!E13</f>
        <v>6102.7184284889008</v>
      </c>
      <c r="H14" s="85">
        <f>VegGround!AY13</f>
        <v>15.934850301803182</v>
      </c>
      <c r="I14" s="35">
        <f>VegGround!F13</f>
        <v>19368.619565057626</v>
      </c>
      <c r="J14" s="85">
        <f>VegGround!AZ13</f>
        <v>8.6742656664180142</v>
      </c>
      <c r="K14" s="35">
        <f>VegGround!G13</f>
        <v>17345.224434969386</v>
      </c>
      <c r="L14" s="85">
        <f>VegGround!BA13</f>
        <v>9.067230830982199</v>
      </c>
      <c r="M14" s="35">
        <f>VegGround!H13</f>
        <v>12077.419444450707</v>
      </c>
      <c r="N14" s="85">
        <f>VegGround!BB13</f>
        <v>10.212717753489351</v>
      </c>
      <c r="O14" s="35">
        <f>VegGround!I13</f>
        <v>12824.074150477802</v>
      </c>
      <c r="P14" s="85">
        <f>VegGround!BC13</f>
        <v>10.227785568275973</v>
      </c>
      <c r="Q14" s="35">
        <f>VegGround!J13</f>
        <v>10787.344946961503</v>
      </c>
      <c r="R14" s="85">
        <f>VegGround!BD13</f>
        <v>11.264779938047388</v>
      </c>
      <c r="S14" s="35">
        <f>VegGround!K13</f>
        <v>8226.300313041198</v>
      </c>
      <c r="T14" s="85">
        <f>VegGround!BE13</f>
        <v>13.084204278309725</v>
      </c>
      <c r="U14" s="35">
        <f>VegGround!L13</f>
        <v>5923.3875484523996</v>
      </c>
      <c r="V14" s="85">
        <f>VegGround!BF13</f>
        <v>14.812200289594676</v>
      </c>
      <c r="W14" s="35">
        <f>VegGround!M13</f>
        <v>5869.7730550161978</v>
      </c>
      <c r="X14" s="85">
        <f>VegGround!BG13</f>
        <v>15.737971718327067</v>
      </c>
      <c r="Y14" s="80">
        <f t="shared" si="0"/>
        <v>103087.56871454252</v>
      </c>
      <c r="Z14" s="87">
        <f t="shared" si="1"/>
        <v>3.6706066173801379</v>
      </c>
      <c r="AB14" s="46" t="s">
        <v>1</v>
      </c>
      <c r="AC14" s="46" t="s">
        <v>385</v>
      </c>
    </row>
    <row r="15" spans="1:29" x14ac:dyDescent="0.25">
      <c r="A15" s="13"/>
      <c r="B15" s="34" t="str">
        <f>LookupValues!$B$12</f>
        <v>Wet woodland</v>
      </c>
      <c r="C15" s="35">
        <f>VegGround!C14</f>
        <v>2285.2917838518001</v>
      </c>
      <c r="D15" s="85">
        <f>VegGround!AW14</f>
        <v>21.114523435772</v>
      </c>
      <c r="E15" s="35">
        <f>VegGround!D14</f>
        <v>13623.412540891599</v>
      </c>
      <c r="F15" s="85">
        <f>VegGround!AX14</f>
        <v>13.160266651818207</v>
      </c>
      <c r="G15" s="35">
        <f>VegGround!E14</f>
        <v>15902.260005335002</v>
      </c>
      <c r="H15" s="85">
        <f>VegGround!AY14</f>
        <v>8.2500163813716991</v>
      </c>
      <c r="I15" s="35">
        <f>VegGround!F14</f>
        <v>45869.11093778639</v>
      </c>
      <c r="J15" s="85">
        <f>VegGround!AZ14</f>
        <v>5.4047396050950223</v>
      </c>
      <c r="K15" s="35">
        <f>VegGround!G14</f>
        <v>29034.349816880786</v>
      </c>
      <c r="L15" s="85">
        <f>VegGround!BA14</f>
        <v>6.6743386079597551</v>
      </c>
      <c r="M15" s="35">
        <f>VegGround!H14</f>
        <v>18737.153620389206</v>
      </c>
      <c r="N15" s="85">
        <f>VegGround!BB14</f>
        <v>8.6704455604486874</v>
      </c>
      <c r="O15" s="35">
        <f>VegGround!I14</f>
        <v>14247.679610206698</v>
      </c>
      <c r="P15" s="85">
        <f>VegGround!BC14</f>
        <v>10.233587248549677</v>
      </c>
      <c r="Q15" s="35">
        <f>VegGround!J14</f>
        <v>12827.824767204102</v>
      </c>
      <c r="R15" s="85">
        <f>VegGround!BD14</f>
        <v>10.897187121860737</v>
      </c>
      <c r="S15" s="35">
        <f>VegGround!K14</f>
        <v>8401.4239223651002</v>
      </c>
      <c r="T15" s="85">
        <f>VegGround!BE14</f>
        <v>12.316756261522601</v>
      </c>
      <c r="U15" s="35">
        <f>VegGround!L14</f>
        <v>4775.2997936231986</v>
      </c>
      <c r="V15" s="85">
        <f>VegGround!BF14</f>
        <v>15.980059928392576</v>
      </c>
      <c r="W15" s="35">
        <f>VegGround!M14</f>
        <v>3699.0203687824996</v>
      </c>
      <c r="X15" s="85">
        <f>VegGround!BG14</f>
        <v>21.207340116448574</v>
      </c>
      <c r="Y15" s="80">
        <f t="shared" si="0"/>
        <v>169402.8271673164</v>
      </c>
      <c r="Z15" s="87">
        <f t="shared" si="1"/>
        <v>2.8953671262796066</v>
      </c>
      <c r="AB15" s="46" t="s">
        <v>0</v>
      </c>
      <c r="AC15" s="46" t="s">
        <v>386</v>
      </c>
    </row>
    <row r="16" spans="1:29" x14ac:dyDescent="0.25">
      <c r="A16" s="13"/>
      <c r="B16" s="34" t="str">
        <f>LookupValues!$B$13</f>
        <v>Wood Pasture &amp; Parkland</v>
      </c>
      <c r="C16" s="35">
        <f>VegGround!C15</f>
        <v>839.61951888999999</v>
      </c>
      <c r="D16" s="85">
        <f>VegGround!AW15</f>
        <v>58.050734349535404</v>
      </c>
      <c r="E16" s="35">
        <f>VegGround!D15</f>
        <v>1071.7686125032001</v>
      </c>
      <c r="F16" s="85">
        <f>VegGround!AX15</f>
        <v>49.563715688737936</v>
      </c>
      <c r="G16" s="35">
        <f>VegGround!E15</f>
        <v>542.54869993</v>
      </c>
      <c r="H16" s="85">
        <f>VegGround!AY15</f>
        <v>44.725305865500111</v>
      </c>
      <c r="I16" s="35">
        <f>VegGround!F15</f>
        <v>2305.1999786633</v>
      </c>
      <c r="J16" s="85">
        <f>VegGround!AZ15</f>
        <v>31.419700812889026</v>
      </c>
      <c r="K16" s="35">
        <f>VegGround!G15</f>
        <v>1028.6235431816001</v>
      </c>
      <c r="L16" s="85">
        <f>VegGround!BA15</f>
        <v>37.49064616924381</v>
      </c>
      <c r="M16" s="35">
        <f>VegGround!H15</f>
        <v>850.72271586830004</v>
      </c>
      <c r="N16" s="85">
        <f>VegGround!BB15</f>
        <v>42.604956657226893</v>
      </c>
      <c r="O16" s="35">
        <f>VegGround!I15</f>
        <v>543.21102621779994</v>
      </c>
      <c r="P16" s="85">
        <f>VegGround!BC15</f>
        <v>54.654175478707437</v>
      </c>
      <c r="Q16" s="35">
        <f>VegGround!J15</f>
        <v>844.18686007680003</v>
      </c>
      <c r="R16" s="85">
        <f>VegGround!BD15</f>
        <v>43.500303096377976</v>
      </c>
      <c r="S16" s="35">
        <f>VegGround!K15</f>
        <v>561.37271533499995</v>
      </c>
      <c r="T16" s="85">
        <f>VegGround!BE15</f>
        <v>42.691121025731796</v>
      </c>
      <c r="U16" s="35">
        <f>VegGround!L15</f>
        <v>882.26550435219997</v>
      </c>
      <c r="V16" s="85">
        <f>VegGround!BF15</f>
        <v>36.490879104803199</v>
      </c>
      <c r="W16" s="35">
        <f>VegGround!M15</f>
        <v>1425.0965228160001</v>
      </c>
      <c r="X16" s="85">
        <f>VegGround!BG15</f>
        <v>30.264036696565771</v>
      </c>
      <c r="Y16" s="80">
        <f t="shared" si="0"/>
        <v>10894.615697834202</v>
      </c>
      <c r="Z16" s="87">
        <f t="shared" si="1"/>
        <v>12.828727606165952</v>
      </c>
      <c r="AB16" s="46" t="s">
        <v>10</v>
      </c>
      <c r="AC16" s="46" t="s">
        <v>387</v>
      </c>
    </row>
    <row r="17" spans="1:29" x14ac:dyDescent="0.25">
      <c r="A17" s="13"/>
      <c r="B17" s="34" t="str">
        <f>LookupValues!$B$14</f>
        <v>Broadleaf habitat NOT classified as priority</v>
      </c>
      <c r="C17" s="35">
        <f>VegGround!C16</f>
        <v>2677.7629215981005</v>
      </c>
      <c r="D17" s="85">
        <f>VegGround!AW16</f>
        <v>18.114648465360702</v>
      </c>
      <c r="E17" s="35">
        <f>VegGround!D16</f>
        <v>6132.5813092148037</v>
      </c>
      <c r="F17" s="85">
        <f>VegGround!AX16</f>
        <v>13.17510653493501</v>
      </c>
      <c r="G17" s="35">
        <f>VegGround!E16</f>
        <v>4967.9513663557991</v>
      </c>
      <c r="H17" s="85">
        <f>VegGround!AY16</f>
        <v>17.517304912880565</v>
      </c>
      <c r="I17" s="35">
        <f>VegGround!F16</f>
        <v>11081.981360772996</v>
      </c>
      <c r="J17" s="85">
        <f>VegGround!AZ16</f>
        <v>9.6942295097748961</v>
      </c>
      <c r="K17" s="35">
        <f>VegGround!G16</f>
        <v>5761.2278668878998</v>
      </c>
      <c r="L17" s="85">
        <f>VegGround!BA16</f>
        <v>12.894310937520205</v>
      </c>
      <c r="M17" s="35">
        <f>VegGround!H16</f>
        <v>5940.5315939528</v>
      </c>
      <c r="N17" s="85">
        <f>VegGround!BB16</f>
        <v>14.362585941884328</v>
      </c>
      <c r="O17" s="35">
        <f>VegGround!I16</f>
        <v>4087.2226033823995</v>
      </c>
      <c r="P17" s="85">
        <f>VegGround!BC16</f>
        <v>15.728419959641913</v>
      </c>
      <c r="Q17" s="35">
        <f>VegGround!J16</f>
        <v>4099.7486203558992</v>
      </c>
      <c r="R17" s="85">
        <f>VegGround!BD16</f>
        <v>16.539651253357952</v>
      </c>
      <c r="S17" s="35">
        <f>VegGround!K16</f>
        <v>3540.5374748940994</v>
      </c>
      <c r="T17" s="85">
        <f>VegGround!BE16</f>
        <v>19.626684012226512</v>
      </c>
      <c r="U17" s="35">
        <f>VegGround!L16</f>
        <v>1678.4385210270004</v>
      </c>
      <c r="V17" s="85">
        <f>VegGround!BF16</f>
        <v>23.606082405818981</v>
      </c>
      <c r="W17" s="35">
        <f>VegGround!M16</f>
        <v>3052.3140861681995</v>
      </c>
      <c r="X17" s="85">
        <f>VegGround!BG16</f>
        <v>20.397882082403775</v>
      </c>
      <c r="Y17" s="80">
        <f t="shared" si="0"/>
        <v>53020.297724609998</v>
      </c>
      <c r="Z17" s="87">
        <f t="shared" si="1"/>
        <v>4.6121981746683387</v>
      </c>
      <c r="AB17" s="61" t="s">
        <v>38</v>
      </c>
      <c r="AC17" s="61" t="s">
        <v>388</v>
      </c>
    </row>
    <row r="18" spans="1:29" x14ac:dyDescent="0.25">
      <c r="A18" s="13"/>
      <c r="B18" s="34" t="str">
        <f>LookupValues!$B$15</f>
        <v>Non-native coniferous woodland</v>
      </c>
      <c r="C18" s="35">
        <f>VegGround!C17</f>
        <v>31041.632471216402</v>
      </c>
      <c r="D18" s="85">
        <f>VegGround!AW17</f>
        <v>6.4899402116878795</v>
      </c>
      <c r="E18" s="35">
        <f>VegGround!D17</f>
        <v>74806.13992069193</v>
      </c>
      <c r="F18" s="85">
        <f>VegGround!AX17</f>
        <v>4.3942380726085908</v>
      </c>
      <c r="G18" s="35">
        <f>VegGround!E17</f>
        <v>38074.9327683585</v>
      </c>
      <c r="H18" s="85">
        <f>VegGround!AY17</f>
        <v>6.2594613740218685</v>
      </c>
      <c r="I18" s="35">
        <f>VegGround!F17</f>
        <v>114368.06653126098</v>
      </c>
      <c r="J18" s="85">
        <f>VegGround!AZ17</f>
        <v>3.2679702786769602</v>
      </c>
      <c r="K18" s="35">
        <f>VegGround!G17</f>
        <v>109863.09419156614</v>
      </c>
      <c r="L18" s="85">
        <f>VegGround!BA17</f>
        <v>3.0688921885642273</v>
      </c>
      <c r="M18" s="35">
        <f>VegGround!H17</f>
        <v>87931.540487123799</v>
      </c>
      <c r="N18" s="85">
        <f>VegGround!BB17</f>
        <v>3.7796239454750724</v>
      </c>
      <c r="O18" s="35">
        <f>VegGround!I17</f>
        <v>91551.391801401784</v>
      </c>
      <c r="P18" s="85">
        <f>VegGround!BC17</f>
        <v>3.5327861155605484</v>
      </c>
      <c r="Q18" s="35">
        <f>VegGround!J17</f>
        <v>105931.88575284276</v>
      </c>
      <c r="R18" s="85">
        <f>VegGround!BD17</f>
        <v>3.4089389587337315</v>
      </c>
      <c r="S18" s="35">
        <f>VegGround!K17</f>
        <v>132093.27587601831</v>
      </c>
      <c r="T18" s="85">
        <f>VegGround!BE17</f>
        <v>3.3368756605546759</v>
      </c>
      <c r="U18" s="35">
        <f>VegGround!L17</f>
        <v>193792.41471106617</v>
      </c>
      <c r="V18" s="85">
        <f>VegGround!BF17</f>
        <v>2.7682776906001192</v>
      </c>
      <c r="W18" s="35">
        <f>VegGround!M17</f>
        <v>312661.09499974863</v>
      </c>
      <c r="X18" s="85">
        <f>VegGround!BG17</f>
        <v>2.0866894821643265</v>
      </c>
      <c r="Y18" s="80">
        <f t="shared" si="0"/>
        <v>1292115.4695112952</v>
      </c>
      <c r="Z18" s="87">
        <f t="shared" si="1"/>
        <v>1.0126357127805909</v>
      </c>
      <c r="AB18" s="62"/>
      <c r="AC18" s="62"/>
    </row>
    <row r="19" spans="1:29" x14ac:dyDescent="0.25">
      <c r="A19" s="13"/>
      <c r="B19" s="37" t="str">
        <f>LookupValues!$B$16</f>
        <v>Transition or felled</v>
      </c>
      <c r="C19" s="35">
        <f>VegGround!C18</f>
        <v>19502.797800114</v>
      </c>
      <c r="D19" s="85">
        <f>VegGround!AW18</f>
        <v>5.2776877112167249</v>
      </c>
      <c r="E19" s="35">
        <f>VegGround!D18</f>
        <v>8689.9116813789988</v>
      </c>
      <c r="F19" s="85">
        <f>VegGround!AX18</f>
        <v>14.133299551842603</v>
      </c>
      <c r="G19" s="35">
        <f>VegGround!E18</f>
        <v>5834.6401048860016</v>
      </c>
      <c r="H19" s="85">
        <f>VegGround!AY18</f>
        <v>15.580290499209475</v>
      </c>
      <c r="I19" s="35">
        <f>VegGround!F18</f>
        <v>13412.926806068597</v>
      </c>
      <c r="J19" s="85">
        <f>VegGround!AZ18</f>
        <v>8.0327430775664652</v>
      </c>
      <c r="K19" s="35">
        <f>VegGround!G18</f>
        <v>21211.262797994703</v>
      </c>
      <c r="L19" s="85">
        <f>VegGround!BA18</f>
        <v>27.088461340527463</v>
      </c>
      <c r="M19" s="35">
        <f>VegGround!H18</f>
        <v>10063.776098948796</v>
      </c>
      <c r="N19" s="85">
        <f>VegGround!BB18</f>
        <v>10.41884488539408</v>
      </c>
      <c r="O19" s="35">
        <f>VegGround!I18</f>
        <v>5008.7418579665</v>
      </c>
      <c r="P19" s="85">
        <f>VegGround!BC18</f>
        <v>11.606615236824078</v>
      </c>
      <c r="Q19" s="35">
        <f>VegGround!J18</f>
        <v>4070.8816515855988</v>
      </c>
      <c r="R19" s="85">
        <f>VegGround!BD18</f>
        <v>15.807902160178667</v>
      </c>
      <c r="S19" s="35">
        <f>VegGround!K18</f>
        <v>3607.3316894129002</v>
      </c>
      <c r="T19" s="85">
        <f>VegGround!BE18</f>
        <v>15.023711403983048</v>
      </c>
      <c r="U19" s="35">
        <f>VegGround!L18</f>
        <v>3030.9803921667003</v>
      </c>
      <c r="V19" s="85">
        <f>VegGround!BF18</f>
        <v>17.475723483120959</v>
      </c>
      <c r="W19" s="35">
        <f>VegGround!M18</f>
        <v>3023.1815582626996</v>
      </c>
      <c r="X19" s="85">
        <f>VegGround!BG18</f>
        <v>17.243890564329845</v>
      </c>
      <c r="Y19" s="80">
        <f t="shared" si="0"/>
        <v>97456.432438785501</v>
      </c>
      <c r="Z19" s="87">
        <f t="shared" si="1"/>
        <v>6.5112382806070137</v>
      </c>
      <c r="AB19" s="62"/>
      <c r="AC19" s="62"/>
    </row>
    <row r="20" spans="1:29" x14ac:dyDescent="0.25">
      <c r="A20" s="13"/>
      <c r="B20" s="84" t="s">
        <v>194</v>
      </c>
      <c r="C20" s="82">
        <f>SUM(C8:C19)</f>
        <v>77322.31935533401</v>
      </c>
      <c r="D20" s="86">
        <f>IF(C20=0,0,SQRT(SUM((C8*D8)^2,(C9*D9)^2,(C10*D10)^2,(C11*D11)^2,(C12*D12)^2,(C13*D13)^2,(C14*D14)^2,(C15*D15)^2,(C16*D16)^2,(C17*D17)^2,(C18*D18)^2,(C19*D19)^2))/C20)</f>
        <v>3.8093509643872023</v>
      </c>
      <c r="E20" s="82">
        <f>SUM(E8:E19)</f>
        <v>184548.53699054339</v>
      </c>
      <c r="F20" s="86">
        <f>IF(E20=0,0,SQRT(SUM((E8*F8)^2,(E9*F9)^2,(E10*F10)^2,(E11*F11)^2,(E12*F12)^2,(E13*F13)^2,(E14*F14)^2,(E15*F15)^2,(E16*F16)^2,(E17*F17)^2,(E18*F18)^2,(E19*F19)^2))/E20)</f>
        <v>2.8796701902610518</v>
      </c>
      <c r="G20" s="82">
        <f>SUM(G8:G19)</f>
        <v>143738.61277686423</v>
      </c>
      <c r="H20" s="86">
        <f>IF(G20=0,0,SQRT(SUM((G8*H8)^2,(G9*H9)^2,(G10*H10)^2,(G11*H11)^2,(G12*H12)^2,(G13*H13)^2,(G14*H14)^2,(G15*H15)^2,(G16*H16)^2,(G17*H17)^2,(G18*H18)^2,(G19*H19)^2))/G20)</f>
        <v>3.0558196435256235</v>
      </c>
      <c r="I20" s="82">
        <f>SUM(I8:I19)</f>
        <v>487305.06210372905</v>
      </c>
      <c r="J20" s="86">
        <f>IF(I20=0,0,SQRT(SUM((I8*J8)^2,(I9*J9)^2,(I10*J10)^2,(I11*J11)^2,(I12*J12)^2,(I13*J13)^2,(I14*J14)^2,(I15*J15)^2,(I16*J16)^2,(I17*J17)^2,(I18*J18)^2,(I19*J19)^2))/I20)</f>
        <v>1.7216314422954724</v>
      </c>
      <c r="K20" s="82">
        <f>SUM(K8:K19)</f>
        <v>406710.13496202178</v>
      </c>
      <c r="L20" s="86">
        <f>IF(K20=0,0,SQRT(SUM((K8*L8)^2,(K9*L9)^2,(K10*L10)^2,(K11*L11)^2,(K12*L12)^2,(K13*L13)^2,(K14*L14)^2,(K15*L15)^2,(K16*L16)^2,(K17*L17)^2,(K18*L18)^2,(K19*L19)^2))/K20)</f>
        <v>2.2238434969488474</v>
      </c>
      <c r="M20" s="82">
        <f>SUM(M8:M19)</f>
        <v>289641.82640005508</v>
      </c>
      <c r="N20" s="86">
        <f>IF(M20=0,0,SQRT(SUM((M8*N8)^2,(M9*N9)^2,(M10*N10)^2,(M11*N11)^2,(M12*N12)^2,(M13*N13)^2,(M14*N14)^2,(M15*N15)^2,(M16*N16)^2,(M17*N17)^2,(M18*N18)^2,(M19*N19)^2))/M20)</f>
        <v>2.107084887107924</v>
      </c>
      <c r="O20" s="82">
        <f>SUM(O8:O19)</f>
        <v>260272.14714691546</v>
      </c>
      <c r="P20" s="86">
        <f>IF(O20=0,0,SQRT(SUM((O8*P8)^2,(O9*P9)^2,(O10*P10)^2,(O11*P11)^2,(O12*P12)^2,(O13*P13)^2,(O14*P14)^2,(O15*P15)^2,(O16*P16)^2,(O17*P17)^2,(O18*P18)^2,(O19*P19)^2))/O20)</f>
        <v>2.20294742496037</v>
      </c>
      <c r="Q20" s="82">
        <f>SUM(Q8:Q19)</f>
        <v>264789.83467015997</v>
      </c>
      <c r="R20" s="86">
        <f>IF(Q20=0,0,SQRT(SUM((Q8*R8)^2,(Q9*R9)^2,(Q10*R10)^2,(Q11*R11)^2,(Q12*R12)^2,(Q13*R13)^2,(Q14*R14)^2,(Q15*R15)^2,(Q16*R16)^2,(Q17*R17)^2,(Q18*R18)^2,(Q19*R19)^2))/Q20)</f>
        <v>2.2168977469751474</v>
      </c>
      <c r="S20" s="82">
        <f>SUM(S8:S19)</f>
        <v>242449.58754917054</v>
      </c>
      <c r="T20" s="86">
        <f>IF(S20=0,0,SQRT(SUM((S8*T8)^2,(S9*T9)^2,(S10*T10)^2,(S11*T11)^2,(S12*T12)^2,(S13*T13)^2,(S14*T14)^2,(S15*T15)^2,(S16*T16)^2,(S17*T17)^2,(S18*T18)^2,(S19*T19)^2))/S20)</f>
        <v>2.421535746455477</v>
      </c>
      <c r="U20" s="82">
        <f>SUM(U8:U19)</f>
        <v>289198.96148138965</v>
      </c>
      <c r="V20" s="86">
        <f>IF(U20=0,0,SQRT(SUM((U8*V8)^2,(U9*V9)^2,(U10*V10)^2,(U11*V11)^2,(U12*V12)^2,(U13*V13)^2,(U14*V14)^2,(U15*V15)^2,(U16*V16)^2,(U17*V17)^2,(U18*V18)^2,(U19*V19)^2))/U20)</f>
        <v>2.2270690319950925</v>
      </c>
      <c r="W20" s="82">
        <f>SUM(W8:W19)</f>
        <v>399313.41570782382</v>
      </c>
      <c r="X20" s="86">
        <f>IF(W20=0,0,SQRT(SUM((W8*X8)^2,(W9*X9)^2,(W10*X10)^2,(W11*X11)^2,(W12*X12)^2,(W13*X13)^2,(W14*X14)^2,(W15*X15)^2,(W16*X16)^2,(W17*X17)^2,(W18*X18)^2,(W19*X19)^2))/W20)</f>
        <v>1.8441483614902081</v>
      </c>
      <c r="Y20" s="82">
        <f>SUM(Y8:Y19)</f>
        <v>3045290.4391440069</v>
      </c>
      <c r="Z20" s="86">
        <f>IF(Y20=0,0,SQRT(SUM((Y8*Z8)^2,(Y9*Z9)^2,(Y10*Z10)^2,(Y11*Z11)^2,(Y12*Z12)^2,(Y13*Z13)^2,(Y14*Z14)^2,(Y15*Z15)^2,(Y16*Z16)^2,(Y17*Z17)^2,(Y18*Z18)^2,(Y19*Z19)^2))/Y20)</f>
        <v>0.69127596263386337</v>
      </c>
      <c r="AB20" s="62"/>
      <c r="AC20" s="62"/>
    </row>
    <row r="21" spans="1:29" x14ac:dyDescent="0.25">
      <c r="A21" s="13"/>
      <c r="B21" s="56"/>
      <c r="C21" s="57"/>
      <c r="D21" s="58"/>
      <c r="E21" s="57"/>
      <c r="F21" s="58"/>
      <c r="G21" s="57"/>
      <c r="H21" s="58"/>
      <c r="I21" s="57"/>
      <c r="J21" s="58"/>
      <c r="K21" s="57"/>
      <c r="L21" s="58"/>
      <c r="M21" s="57"/>
      <c r="N21" s="58"/>
      <c r="O21" s="57"/>
      <c r="P21" s="58"/>
      <c r="Q21" s="57"/>
      <c r="R21" s="58"/>
      <c r="S21" s="57"/>
      <c r="T21" s="58"/>
      <c r="U21" s="57"/>
      <c r="V21" s="58"/>
      <c r="W21" s="57"/>
      <c r="X21" s="58"/>
      <c r="Y21" s="58"/>
      <c r="Z21" s="58"/>
      <c r="AB21" s="62"/>
      <c r="AC21" s="62"/>
    </row>
    <row r="22" spans="1:29" x14ac:dyDescent="0.25">
      <c r="A22" s="13"/>
      <c r="B22" s="56"/>
      <c r="C22" s="57"/>
      <c r="D22" s="58"/>
      <c r="E22" s="57"/>
      <c r="F22" s="58"/>
      <c r="G22" s="57"/>
      <c r="H22" s="58"/>
      <c r="I22" s="57"/>
      <c r="J22" s="58"/>
      <c r="K22" s="57"/>
      <c r="L22" s="58"/>
      <c r="M22" s="57"/>
      <c r="N22" s="58"/>
      <c r="O22" s="57"/>
      <c r="P22" s="58"/>
      <c r="Q22" s="57"/>
      <c r="R22" s="58"/>
      <c r="S22" s="57"/>
      <c r="T22" s="58"/>
      <c r="U22" s="57"/>
      <c r="V22" s="58"/>
      <c r="W22" s="57"/>
      <c r="X22" s="58"/>
      <c r="Y22" s="58"/>
      <c r="Z22" s="58"/>
      <c r="AB22" s="62"/>
      <c r="AC22" s="62"/>
    </row>
    <row r="23" spans="1:29" x14ac:dyDescent="0.25">
      <c r="A23" s="13"/>
      <c r="B23" s="56"/>
      <c r="C23" s="57"/>
      <c r="D23" s="58"/>
      <c r="E23" s="57"/>
      <c r="F23" s="58"/>
      <c r="G23" s="57"/>
      <c r="H23" s="58"/>
      <c r="I23" s="57"/>
      <c r="J23" s="58"/>
      <c r="K23" s="57"/>
      <c r="L23" s="58"/>
      <c r="M23" s="57"/>
      <c r="N23" s="58"/>
      <c r="O23" s="57"/>
      <c r="P23" s="58"/>
      <c r="Q23" s="57"/>
      <c r="R23" s="58"/>
      <c r="S23" s="57"/>
      <c r="T23" s="58"/>
      <c r="U23" s="57"/>
      <c r="V23" s="58"/>
      <c r="W23" s="57"/>
      <c r="X23" s="58"/>
      <c r="Y23" s="58"/>
      <c r="Z23" s="58"/>
      <c r="AB23" s="62"/>
      <c r="AC23" s="62"/>
    </row>
    <row r="24" spans="1:29" x14ac:dyDescent="0.25">
      <c r="A24" s="13"/>
      <c r="B24" s="56"/>
      <c r="C24" s="57"/>
      <c r="D24" s="58"/>
      <c r="E24" s="57"/>
      <c r="F24" s="58"/>
      <c r="G24" s="57"/>
      <c r="H24" s="58"/>
      <c r="I24" s="57"/>
      <c r="J24" s="58"/>
      <c r="K24" s="57"/>
      <c r="L24" s="58"/>
      <c r="M24" s="57"/>
      <c r="N24" s="58"/>
      <c r="O24" s="57"/>
      <c r="P24" s="58"/>
      <c r="Q24" s="57"/>
      <c r="R24" s="58"/>
      <c r="S24" s="57"/>
      <c r="T24" s="58"/>
      <c r="U24" s="57"/>
      <c r="V24" s="58"/>
      <c r="W24" s="57"/>
      <c r="X24" s="58"/>
      <c r="Y24" s="58"/>
      <c r="Z24" s="58"/>
      <c r="AB24" s="62"/>
      <c r="AC24" s="62"/>
    </row>
    <row r="25" spans="1:29" x14ac:dyDescent="0.25">
      <c r="A25" s="19"/>
      <c r="B25" s="56"/>
      <c r="C25" s="57"/>
      <c r="D25" s="58"/>
      <c r="E25" s="57"/>
      <c r="F25" s="58"/>
      <c r="G25" s="57"/>
      <c r="H25" s="58"/>
      <c r="I25" s="57"/>
      <c r="J25" s="58"/>
      <c r="K25" s="57"/>
      <c r="L25" s="58"/>
      <c r="M25" s="57"/>
      <c r="N25" s="58"/>
      <c r="O25" s="57"/>
      <c r="P25" s="58"/>
      <c r="Q25" s="57"/>
      <c r="R25" s="58"/>
      <c r="S25" s="57"/>
      <c r="T25" s="58"/>
      <c r="U25" s="57"/>
      <c r="V25" s="58"/>
      <c r="W25" s="57"/>
      <c r="X25" s="58"/>
      <c r="Y25" s="58"/>
      <c r="Z25" s="58"/>
      <c r="AB25" s="62"/>
      <c r="AC25" s="62"/>
    </row>
    <row r="26" spans="1:29" x14ac:dyDescent="0.25">
      <c r="A26" s="13"/>
      <c r="B26" s="56"/>
      <c r="C26" s="57"/>
      <c r="D26" s="58"/>
      <c r="E26" s="57"/>
      <c r="F26" s="58"/>
      <c r="G26" s="57"/>
      <c r="H26" s="58"/>
      <c r="I26" s="57"/>
      <c r="J26" s="58"/>
      <c r="K26" s="57"/>
      <c r="L26" s="58"/>
      <c r="M26" s="57"/>
      <c r="N26" s="58"/>
      <c r="O26" s="57"/>
      <c r="P26" s="58"/>
      <c r="Q26" s="57"/>
      <c r="R26" s="58"/>
      <c r="S26" s="57"/>
      <c r="T26" s="58"/>
      <c r="U26" s="57"/>
      <c r="V26" s="58"/>
      <c r="W26" s="57"/>
      <c r="X26" s="58"/>
      <c r="Y26" s="58"/>
      <c r="Z26" s="58"/>
      <c r="AB26" s="62"/>
      <c r="AC26" s="62"/>
    </row>
    <row r="27" spans="1:29" x14ac:dyDescent="0.25">
      <c r="A27" s="13"/>
      <c r="AB27" s="63"/>
      <c r="AC27" s="63"/>
    </row>
    <row r="28" spans="1:29" x14ac:dyDescent="0.25">
      <c r="A28" s="29"/>
      <c r="B28" s="13" t="s">
        <v>419</v>
      </c>
      <c r="C28" s="13" t="str">
        <f>VegGround!$B$2</f>
        <v>Vegetation Ground</v>
      </c>
      <c r="AB28" s="63"/>
      <c r="AC28" s="63"/>
    </row>
    <row r="29" spans="1:29" x14ac:dyDescent="0.25">
      <c r="B29" s="13"/>
      <c r="AB29" s="63"/>
      <c r="AC29" s="63"/>
    </row>
    <row r="30" spans="1:29" x14ac:dyDescent="0.25">
      <c r="AB30" s="108"/>
      <c r="AC30" s="108"/>
    </row>
    <row r="31" spans="1:29" x14ac:dyDescent="0.25">
      <c r="A31" s="13" t="s">
        <v>189</v>
      </c>
      <c r="B31" s="101" t="str">
        <f>$B$2</f>
        <v>Habitat Type</v>
      </c>
      <c r="C31" s="103" t="str">
        <f>$AC$7</f>
        <v>No Ground layer</v>
      </c>
      <c r="D31" s="104"/>
      <c r="E31" s="105" t="str">
        <f>$AC$8</f>
        <v>&gt; 0 and ≤ 10 %</v>
      </c>
      <c r="F31" s="101"/>
      <c r="G31" s="105" t="str">
        <f>$AC$9</f>
        <v>&gt; 10 and ≤ 20 %</v>
      </c>
      <c r="H31" s="101"/>
      <c r="I31" s="105" t="str">
        <f>$AC$10</f>
        <v>&gt; 20 and ≤ 30 %</v>
      </c>
      <c r="J31" s="101"/>
      <c r="K31" s="103" t="str">
        <f>$AC$11</f>
        <v>&gt; 30 and ≤ 40 %</v>
      </c>
      <c r="L31" s="104"/>
      <c r="M31" s="105" t="str">
        <f>$AC$12</f>
        <v>&gt; 40 and ≤ 50 %</v>
      </c>
      <c r="N31" s="101"/>
      <c r="O31" s="105" t="str">
        <f>$AC$13</f>
        <v>&gt; 50 and ≤ 60 %</v>
      </c>
      <c r="P31" s="101"/>
      <c r="Q31" s="105" t="str">
        <f>$AC$14</f>
        <v>&gt; 60 and ≤ 70 %</v>
      </c>
      <c r="R31" s="101"/>
      <c r="S31" s="103" t="str">
        <f>$AC$15</f>
        <v>&gt; 70 and ≤ 80 %</v>
      </c>
      <c r="T31" s="104"/>
      <c r="U31" s="105" t="str">
        <f>$AC$16</f>
        <v>&gt; 80 and ≤ 90 %</v>
      </c>
      <c r="V31" s="101"/>
      <c r="W31" s="103" t="str">
        <f>$AC$17</f>
        <v>&gt; 90 %</v>
      </c>
      <c r="X31" s="104"/>
      <c r="Y31" s="104" t="s">
        <v>194</v>
      </c>
      <c r="Z31" s="104"/>
      <c r="AB31" s="62"/>
      <c r="AC31" s="62"/>
    </row>
    <row r="32" spans="1:29" ht="25.5" x14ac:dyDescent="0.25">
      <c r="A32" s="13"/>
      <c r="B32" s="102"/>
      <c r="C32" s="32" t="s">
        <v>195</v>
      </c>
      <c r="D32" s="33" t="s">
        <v>196</v>
      </c>
      <c r="E32" s="32" t="s">
        <v>195</v>
      </c>
      <c r="F32" s="33" t="s">
        <v>196</v>
      </c>
      <c r="G32" s="32" t="s">
        <v>195</v>
      </c>
      <c r="H32" s="33" t="s">
        <v>196</v>
      </c>
      <c r="I32" s="32" t="s">
        <v>195</v>
      </c>
      <c r="J32" s="33" t="s">
        <v>196</v>
      </c>
      <c r="K32" s="32" t="s">
        <v>195</v>
      </c>
      <c r="L32" s="33" t="s">
        <v>196</v>
      </c>
      <c r="M32" s="32" t="s">
        <v>195</v>
      </c>
      <c r="N32" s="33" t="s">
        <v>196</v>
      </c>
      <c r="O32" s="32" t="s">
        <v>195</v>
      </c>
      <c r="P32" s="33" t="s">
        <v>196</v>
      </c>
      <c r="Q32" s="32" t="s">
        <v>195</v>
      </c>
      <c r="R32" s="33" t="s">
        <v>196</v>
      </c>
      <c r="S32" s="32" t="s">
        <v>195</v>
      </c>
      <c r="T32" s="33" t="s">
        <v>196</v>
      </c>
      <c r="U32" s="32" t="s">
        <v>195</v>
      </c>
      <c r="V32" s="33" t="s">
        <v>196</v>
      </c>
      <c r="W32" s="32" t="s">
        <v>195</v>
      </c>
      <c r="X32" s="33" t="s">
        <v>196</v>
      </c>
      <c r="Y32" s="32" t="s">
        <v>195</v>
      </c>
      <c r="Z32" s="33" t="s">
        <v>196</v>
      </c>
      <c r="AB32" s="62"/>
      <c r="AC32" s="62"/>
    </row>
    <row r="33" spans="1:29" x14ac:dyDescent="0.25">
      <c r="A33" s="13"/>
      <c r="B33" s="34" t="str">
        <f>LookupValues!$B$5</f>
        <v>Lowland beech/yew woodland</v>
      </c>
      <c r="C33" s="35">
        <f>VegGround!C30</f>
        <v>2039.8530536120004</v>
      </c>
      <c r="D33" s="85">
        <f>VegGround!AW30</f>
        <v>26.325310302286773</v>
      </c>
      <c r="E33" s="35">
        <f>VegGround!D30</f>
        <v>2501.0329440137998</v>
      </c>
      <c r="F33" s="85">
        <f>VegGround!AX30</f>
        <v>21.915174522889146</v>
      </c>
      <c r="G33" s="35">
        <f>VegGround!E30</f>
        <v>2785.3597231065</v>
      </c>
      <c r="H33" s="85">
        <f>VegGround!AY30</f>
        <v>28.86601736049256</v>
      </c>
      <c r="I33" s="35">
        <f>VegGround!F30</f>
        <v>8036.1836692860006</v>
      </c>
      <c r="J33" s="85">
        <f>VegGround!AZ30</f>
        <v>12.82782242708954</v>
      </c>
      <c r="K33" s="35">
        <f>VegGround!G30</f>
        <v>4529.3353227599</v>
      </c>
      <c r="L33" s="85">
        <f>VegGround!BA30</f>
        <v>15.384221890467433</v>
      </c>
      <c r="M33" s="35">
        <f>VegGround!H30</f>
        <v>5202.5265135172986</v>
      </c>
      <c r="N33" s="85">
        <f>VegGround!BB30</f>
        <v>15.235111686143924</v>
      </c>
      <c r="O33" s="35">
        <f>VegGround!I30</f>
        <v>5351.4153774825008</v>
      </c>
      <c r="P33" s="85">
        <f>VegGround!BC30</f>
        <v>15.032745220402832</v>
      </c>
      <c r="Q33" s="35">
        <f>VegGround!J30</f>
        <v>4974.2264327683015</v>
      </c>
      <c r="R33" s="85">
        <f>VegGround!BD30</f>
        <v>15.118163929553152</v>
      </c>
      <c r="S33" s="35">
        <f>VegGround!K30</f>
        <v>4622.3561601137999</v>
      </c>
      <c r="T33" s="85">
        <f>VegGround!BE30</f>
        <v>16.412145956783935</v>
      </c>
      <c r="U33" s="35">
        <f>VegGround!L30</f>
        <v>4348.541711706599</v>
      </c>
      <c r="V33" s="85">
        <f>VegGround!BF30</f>
        <v>15.080526475622353</v>
      </c>
      <c r="W33" s="35">
        <f>VegGround!M30</f>
        <v>10091.553347417002</v>
      </c>
      <c r="X33" s="85">
        <f>VegGround!BG30</f>
        <v>11.09851948745213</v>
      </c>
      <c r="Y33" s="80">
        <f>SUM(C33,E33,G33,I33,K33,M33,O33,Q33,S33,U33,W33)</f>
        <v>54482.384255783698</v>
      </c>
      <c r="Z33" s="87">
        <f>IF(Y33=0,0,SQRT(SUM((C33*D33)^2,(E33*F33)^2,(G33*H33)^2,(I33*J33)^2,(K33*L33)^2,(M33*N33)^2,(O33*P33)^2,(Q33*R33)^2,(S33*T33)^2,(U33*V33)^2,(W33*X33)^2))/Y33)</f>
        <v>4.8158850895877432</v>
      </c>
      <c r="AB33" s="62"/>
      <c r="AC33" s="62"/>
    </row>
    <row r="34" spans="1:29" x14ac:dyDescent="0.25">
      <c r="A34" s="13"/>
      <c r="B34" s="34" t="str">
        <f>LookupValues!$B$6</f>
        <v>Lowland Mixed Deciduous Woodland</v>
      </c>
      <c r="C34" s="35">
        <f>VegGround!C31</f>
        <v>11576.571162971901</v>
      </c>
      <c r="D34" s="85">
        <f>VegGround!AW31</f>
        <v>10.687741686451703</v>
      </c>
      <c r="E34" s="35">
        <f>VegGround!D31</f>
        <v>39279.442888141202</v>
      </c>
      <c r="F34" s="85">
        <f>VegGround!AX31</f>
        <v>5.9968192883554989</v>
      </c>
      <c r="G34" s="35">
        <f>VegGround!E31</f>
        <v>39309.561597979999</v>
      </c>
      <c r="H34" s="85">
        <f>VegGround!AY31</f>
        <v>5.468773060713203</v>
      </c>
      <c r="I34" s="35">
        <f>VegGround!F31</f>
        <v>157286.65521993474</v>
      </c>
      <c r="J34" s="85">
        <f>VegGround!AZ31</f>
        <v>3.1204830453916537</v>
      </c>
      <c r="K34" s="35">
        <f>VegGround!G31</f>
        <v>121057.92390132351</v>
      </c>
      <c r="L34" s="85">
        <f>VegGround!BA31</f>
        <v>3.2837039632757756</v>
      </c>
      <c r="M34" s="35">
        <f>VegGround!H31</f>
        <v>84125.311141845348</v>
      </c>
      <c r="N34" s="85">
        <f>VegGround!BB31</f>
        <v>3.8327748833129403</v>
      </c>
      <c r="O34" s="35">
        <f>VegGround!I31</f>
        <v>74848.606378453173</v>
      </c>
      <c r="P34" s="85">
        <f>VegGround!BC31</f>
        <v>4.1643341107225398</v>
      </c>
      <c r="Q34" s="35">
        <f>VegGround!J31</f>
        <v>70943.83784758531</v>
      </c>
      <c r="R34" s="85">
        <f>VegGround!BD31</f>
        <v>4.3262335101382208</v>
      </c>
      <c r="S34" s="35">
        <f>VegGround!K31</f>
        <v>53537.687007060711</v>
      </c>
      <c r="T34" s="85">
        <f>VegGround!BE31</f>
        <v>4.9772677594049002</v>
      </c>
      <c r="U34" s="35">
        <f>VegGround!L31</f>
        <v>51725.350037788376</v>
      </c>
      <c r="V34" s="85">
        <f>VegGround!BF31</f>
        <v>5.0480159771557345</v>
      </c>
      <c r="W34" s="35">
        <f>VegGround!M31</f>
        <v>43817.629652295596</v>
      </c>
      <c r="X34" s="85">
        <f>VegGround!BG31</f>
        <v>5.6006765685205382</v>
      </c>
      <c r="Y34" s="80">
        <f t="shared" ref="Y34:Y44" si="2">SUM(C34,E34,G34,I34,K34,M34,O34,Q34,S34,U34,W34)</f>
        <v>747508.57683537994</v>
      </c>
      <c r="Z34" s="87">
        <f t="shared" ref="Z34:Z44" si="3">IF(Y34=0,0,SQRT(SUM((C34*D34)^2,(E34*F34)^2,(G34*H34)^2,(I34*J34)^2,(K34*L34)^2,(M34*N34)^2,(O34*P34)^2,(Q34*R34)^2,(S34*T34)^2,(U34*V34)^2,(W34*X34)^2))/Y34)</f>
        <v>1.3448823520063837</v>
      </c>
      <c r="AB34" s="62"/>
      <c r="AC34" s="62"/>
    </row>
    <row r="35" spans="1:29" x14ac:dyDescent="0.25">
      <c r="A35" s="13"/>
      <c r="B35" s="34" t="str">
        <f>LookupValues!$B$7</f>
        <v>Native pine woodlands</v>
      </c>
      <c r="C35" s="35">
        <f>VegGround!C32</f>
        <v>0</v>
      </c>
      <c r="D35" s="85">
        <f>VegGround!AW32</f>
        <v>0</v>
      </c>
      <c r="E35" s="35">
        <f>VegGround!D32</f>
        <v>0</v>
      </c>
      <c r="F35" s="85">
        <f>VegGround!AX32</f>
        <v>0</v>
      </c>
      <c r="G35" s="35">
        <f>VegGround!E32</f>
        <v>0</v>
      </c>
      <c r="H35" s="85">
        <f>VegGround!AY32</f>
        <v>0</v>
      </c>
      <c r="I35" s="35">
        <f>VegGround!F32</f>
        <v>0</v>
      </c>
      <c r="J35" s="85">
        <f>VegGround!AZ32</f>
        <v>0</v>
      </c>
      <c r="K35" s="35">
        <f>VegGround!G32</f>
        <v>0</v>
      </c>
      <c r="L35" s="85">
        <f>VegGround!BA32</f>
        <v>0</v>
      </c>
      <c r="M35" s="35">
        <f>VegGround!H32</f>
        <v>0</v>
      </c>
      <c r="N35" s="85">
        <f>VegGround!BB32</f>
        <v>0</v>
      </c>
      <c r="O35" s="35">
        <f>VegGround!I32</f>
        <v>0</v>
      </c>
      <c r="P35" s="85">
        <f>VegGround!BC32</f>
        <v>0</v>
      </c>
      <c r="Q35" s="35">
        <f>VegGround!J32</f>
        <v>0</v>
      </c>
      <c r="R35" s="85">
        <f>VegGround!BD32</f>
        <v>0</v>
      </c>
      <c r="S35" s="35">
        <f>VegGround!K32</f>
        <v>0</v>
      </c>
      <c r="T35" s="85">
        <f>VegGround!BE32</f>
        <v>0</v>
      </c>
      <c r="U35" s="35">
        <f>VegGround!L32</f>
        <v>0</v>
      </c>
      <c r="V35" s="85">
        <f>VegGround!BF32</f>
        <v>0</v>
      </c>
      <c r="W35" s="35">
        <f>VegGround!M32</f>
        <v>0</v>
      </c>
      <c r="X35" s="85">
        <f>VegGround!BG32</f>
        <v>0</v>
      </c>
      <c r="Y35" s="80">
        <f t="shared" si="2"/>
        <v>0</v>
      </c>
      <c r="Z35" s="87">
        <f t="shared" si="3"/>
        <v>0</v>
      </c>
      <c r="AB35" s="62"/>
      <c r="AC35" s="62"/>
    </row>
    <row r="36" spans="1:29" x14ac:dyDescent="0.25">
      <c r="A36" s="13"/>
      <c r="B36" s="34" t="str">
        <f>LookupValues!$B$8</f>
        <v>Non-HAP native pinewood</v>
      </c>
      <c r="C36" s="35">
        <f>VegGround!C33</f>
        <v>0</v>
      </c>
      <c r="D36" s="85">
        <f>VegGround!AW33</f>
        <v>0</v>
      </c>
      <c r="E36" s="35">
        <f>VegGround!D33</f>
        <v>0</v>
      </c>
      <c r="F36" s="85">
        <f>VegGround!AX33</f>
        <v>0</v>
      </c>
      <c r="G36" s="35">
        <f>VegGround!E33</f>
        <v>0</v>
      </c>
      <c r="H36" s="85">
        <f>VegGround!AY33</f>
        <v>0</v>
      </c>
      <c r="I36" s="35">
        <f>VegGround!F33</f>
        <v>0</v>
      </c>
      <c r="J36" s="85">
        <f>VegGround!AZ33</f>
        <v>0</v>
      </c>
      <c r="K36" s="35">
        <f>VegGround!G33</f>
        <v>0</v>
      </c>
      <c r="L36" s="85">
        <f>VegGround!BA33</f>
        <v>0</v>
      </c>
      <c r="M36" s="35">
        <f>VegGround!H33</f>
        <v>0</v>
      </c>
      <c r="N36" s="85">
        <f>VegGround!BB33</f>
        <v>0</v>
      </c>
      <c r="O36" s="35">
        <f>VegGround!I33</f>
        <v>0</v>
      </c>
      <c r="P36" s="85">
        <f>VegGround!BC33</f>
        <v>0</v>
      </c>
      <c r="Q36" s="35">
        <f>VegGround!J33</f>
        <v>0</v>
      </c>
      <c r="R36" s="85">
        <f>VegGround!BD33</f>
        <v>0</v>
      </c>
      <c r="S36" s="35">
        <f>VegGround!K33</f>
        <v>0</v>
      </c>
      <c r="T36" s="85">
        <f>VegGround!BE33</f>
        <v>0</v>
      </c>
      <c r="U36" s="35">
        <f>VegGround!L33</f>
        <v>0</v>
      </c>
      <c r="V36" s="85">
        <f>VegGround!BF33</f>
        <v>0</v>
      </c>
      <c r="W36" s="35">
        <f>VegGround!M33</f>
        <v>0</v>
      </c>
      <c r="X36" s="85">
        <f>VegGround!BG33</f>
        <v>0</v>
      </c>
      <c r="Y36" s="80">
        <f t="shared" si="2"/>
        <v>0</v>
      </c>
      <c r="Z36" s="87">
        <f t="shared" si="3"/>
        <v>0</v>
      </c>
      <c r="AB36" s="62"/>
      <c r="AC36" s="62"/>
    </row>
    <row r="37" spans="1:29" ht="30" customHeight="1" x14ac:dyDescent="0.25">
      <c r="A37" s="13"/>
      <c r="B37" s="89" t="str">
        <f>LookupValues!$B$9</f>
        <v>Upland birchwoods (Scot); birch dominated upland oakwoods (Eng, Wal)</v>
      </c>
      <c r="C37" s="35">
        <f>VegGround!C34</f>
        <v>575.02668956489993</v>
      </c>
      <c r="D37" s="85">
        <f>VegGround!AW34</f>
        <v>39.879437847244752</v>
      </c>
      <c r="E37" s="35">
        <f>VegGround!D34</f>
        <v>839.99245719320004</v>
      </c>
      <c r="F37" s="85">
        <f>VegGround!AX34</f>
        <v>46.001266694067148</v>
      </c>
      <c r="G37" s="35">
        <f>VegGround!E34</f>
        <v>1151.7183558145002</v>
      </c>
      <c r="H37" s="85">
        <f>VegGround!AY34</f>
        <v>26.494071927669772</v>
      </c>
      <c r="I37" s="35">
        <f>VegGround!F34</f>
        <v>3586.8238866608999</v>
      </c>
      <c r="J37" s="85">
        <f>VegGround!AZ34</f>
        <v>20.965000650487394</v>
      </c>
      <c r="K37" s="35">
        <f>VegGround!G34</f>
        <v>1325.4423441969</v>
      </c>
      <c r="L37" s="85">
        <f>VegGround!BA34</f>
        <v>30.10131884897012</v>
      </c>
      <c r="M37" s="35">
        <f>VegGround!H34</f>
        <v>1662.8174793750002</v>
      </c>
      <c r="N37" s="85">
        <f>VegGround!BB34</f>
        <v>31.830590959569264</v>
      </c>
      <c r="O37" s="35">
        <f>VegGround!I34</f>
        <v>223.9001674438</v>
      </c>
      <c r="P37" s="85">
        <f>VegGround!BC34</f>
        <v>42.528191115322542</v>
      </c>
      <c r="Q37" s="35">
        <f>VegGround!J34</f>
        <v>1204.9384226095001</v>
      </c>
      <c r="R37" s="85">
        <f>VegGround!BD34</f>
        <v>34.864195557848078</v>
      </c>
      <c r="S37" s="35">
        <f>VegGround!K34</f>
        <v>60.19897047260001</v>
      </c>
      <c r="T37" s="85">
        <f>VegGround!BE34</f>
        <v>54.850006848333855</v>
      </c>
      <c r="U37" s="35">
        <f>VegGround!L34</f>
        <v>273.53383456699999</v>
      </c>
      <c r="V37" s="85">
        <f>VegGround!BF34</f>
        <v>64.925084303393035</v>
      </c>
      <c r="W37" s="35">
        <f>VegGround!M34</f>
        <v>315.41601030739992</v>
      </c>
      <c r="X37" s="85">
        <f>VegGround!BG34</f>
        <v>69.753272758184536</v>
      </c>
      <c r="Y37" s="80">
        <f t="shared" si="2"/>
        <v>11219.808618205701</v>
      </c>
      <c r="Z37" s="87">
        <f t="shared" si="3"/>
        <v>11.154830695929844</v>
      </c>
      <c r="AB37" s="62"/>
      <c r="AC37" s="62"/>
    </row>
    <row r="38" spans="1:29" x14ac:dyDescent="0.25">
      <c r="A38" s="13"/>
      <c r="B38" s="34" t="str">
        <f>LookupValues!$B$10</f>
        <v>Upland mixed ashwoods</v>
      </c>
      <c r="C38" s="35">
        <f>VegGround!C35</f>
        <v>439.78591145040002</v>
      </c>
      <c r="D38" s="85">
        <f>VegGround!AW35</f>
        <v>48.878761496430272</v>
      </c>
      <c r="E38" s="35">
        <f>VegGround!D35</f>
        <v>1119.3370291495</v>
      </c>
      <c r="F38" s="85">
        <f>VegGround!AX35</f>
        <v>32.278175400847481</v>
      </c>
      <c r="G38" s="35">
        <f>VegGround!E35</f>
        <v>2187.5559414232998</v>
      </c>
      <c r="H38" s="85">
        <f>VegGround!AY35</f>
        <v>23.525727726582019</v>
      </c>
      <c r="I38" s="35">
        <f>VegGround!F35</f>
        <v>7002.891503137701</v>
      </c>
      <c r="J38" s="85">
        <f>VegGround!AZ35</f>
        <v>14.691575861032447</v>
      </c>
      <c r="K38" s="35">
        <f>VegGround!G35</f>
        <v>4822.4746363099002</v>
      </c>
      <c r="L38" s="85">
        <f>VegGround!BA35</f>
        <v>16.16383049625848</v>
      </c>
      <c r="M38" s="35">
        <f>VegGround!H35</f>
        <v>5793.5993478770997</v>
      </c>
      <c r="N38" s="85">
        <f>VegGround!BB35</f>
        <v>15.690513906345378</v>
      </c>
      <c r="O38" s="35">
        <f>VegGround!I35</f>
        <v>2158.2405187203003</v>
      </c>
      <c r="P38" s="85">
        <f>VegGround!BC35</f>
        <v>23.173556818152232</v>
      </c>
      <c r="Q38" s="35">
        <f>VegGround!J35</f>
        <v>3055.6858728971997</v>
      </c>
      <c r="R38" s="85">
        <f>VegGround!BD35</f>
        <v>21.016065613747752</v>
      </c>
      <c r="S38" s="35">
        <f>VegGround!K35</f>
        <v>2597.7041053195999</v>
      </c>
      <c r="T38" s="85">
        <f>VegGround!BE35</f>
        <v>22.856562055687434</v>
      </c>
      <c r="U38" s="35">
        <f>VegGround!L35</f>
        <v>1938.9307741031996</v>
      </c>
      <c r="V38" s="85">
        <f>VegGround!BF35</f>
        <v>28.48319255838863</v>
      </c>
      <c r="W38" s="35">
        <f>VegGround!M35</f>
        <v>790.52963105240008</v>
      </c>
      <c r="X38" s="85">
        <f>VegGround!BG35</f>
        <v>33.469160436408856</v>
      </c>
      <c r="Y38" s="80">
        <f t="shared" si="2"/>
        <v>31906.735271440601</v>
      </c>
      <c r="Z38" s="87">
        <f t="shared" si="3"/>
        <v>6.5173144633294307</v>
      </c>
      <c r="AB38" s="62"/>
      <c r="AC38" s="62"/>
    </row>
    <row r="39" spans="1:29" x14ac:dyDescent="0.25">
      <c r="A39" s="13"/>
      <c r="B39" s="34" t="str">
        <f>LookupValues!$B$11</f>
        <v>Upland oakwood</v>
      </c>
      <c r="C39" s="35">
        <f>VegGround!C36</f>
        <v>1193.2374913052001</v>
      </c>
      <c r="D39" s="85">
        <f>VegGround!AW36</f>
        <v>33.918870946096838</v>
      </c>
      <c r="E39" s="35">
        <f>VegGround!D36</f>
        <v>1197.1363576952999</v>
      </c>
      <c r="F39" s="85">
        <f>VegGround!AX36</f>
        <v>34.948828313243219</v>
      </c>
      <c r="G39" s="35">
        <f>VegGround!E36</f>
        <v>1890.6657495427</v>
      </c>
      <c r="H39" s="85">
        <f>VegGround!AY36</f>
        <v>25.227621926191429</v>
      </c>
      <c r="I39" s="35">
        <f>VegGround!F36</f>
        <v>6596.1279432564988</v>
      </c>
      <c r="J39" s="85">
        <f>VegGround!AZ36</f>
        <v>13.864190017961146</v>
      </c>
      <c r="K39" s="35">
        <f>VegGround!G36</f>
        <v>6519.3616497497978</v>
      </c>
      <c r="L39" s="85">
        <f>VegGround!BA36</f>
        <v>15.566769592115607</v>
      </c>
      <c r="M39" s="35">
        <f>VegGround!H36</f>
        <v>4914.9811201254006</v>
      </c>
      <c r="N39" s="85">
        <f>VegGround!BB36</f>
        <v>16.208472420916237</v>
      </c>
      <c r="O39" s="35">
        <f>VegGround!I36</f>
        <v>4488.7118809918993</v>
      </c>
      <c r="P39" s="85">
        <f>VegGround!BC36</f>
        <v>16.160876790787924</v>
      </c>
      <c r="Q39" s="35">
        <f>VegGround!J36</f>
        <v>5277.8823815099995</v>
      </c>
      <c r="R39" s="85">
        <f>VegGround!BD36</f>
        <v>16.330565943877861</v>
      </c>
      <c r="S39" s="35">
        <f>VegGround!K36</f>
        <v>4194.8227080695997</v>
      </c>
      <c r="T39" s="85">
        <f>VegGround!BE36</f>
        <v>17.547024788628701</v>
      </c>
      <c r="U39" s="35">
        <f>VegGround!L36</f>
        <v>3578.0018340056999</v>
      </c>
      <c r="V39" s="85">
        <f>VegGround!BF36</f>
        <v>19.296887217407271</v>
      </c>
      <c r="W39" s="35">
        <f>VegGround!M36</f>
        <v>4176.5649498947996</v>
      </c>
      <c r="X39" s="85">
        <f>VegGround!BG36</f>
        <v>18.76485635681999</v>
      </c>
      <c r="Y39" s="80">
        <f t="shared" si="2"/>
        <v>44027.494066146894</v>
      </c>
      <c r="Z39" s="87">
        <f t="shared" si="3"/>
        <v>5.5491914770625241</v>
      </c>
      <c r="AB39" s="62"/>
      <c r="AC39" s="62"/>
    </row>
    <row r="40" spans="1:29" x14ac:dyDescent="0.25">
      <c r="A40" s="13"/>
      <c r="B40" s="34" t="str">
        <f>LookupValues!$B$12</f>
        <v>Wet woodland</v>
      </c>
      <c r="C40" s="35">
        <f>VegGround!C37</f>
        <v>495.24519479019995</v>
      </c>
      <c r="D40" s="85">
        <f>VegGround!AW37</f>
        <v>26.166014351649306</v>
      </c>
      <c r="E40" s="35">
        <f>VegGround!D37</f>
        <v>4663.2954822162001</v>
      </c>
      <c r="F40" s="85">
        <f>VegGround!AX37</f>
        <v>16.062762628479707</v>
      </c>
      <c r="G40" s="35">
        <f>VegGround!E37</f>
        <v>6938.015516735898</v>
      </c>
      <c r="H40" s="85">
        <f>VegGround!AY37</f>
        <v>11.984561997136094</v>
      </c>
      <c r="I40" s="35">
        <f>VegGround!F37</f>
        <v>22304.454152770501</v>
      </c>
      <c r="J40" s="85">
        <f>VegGround!AZ37</f>
        <v>8.3173622111550856</v>
      </c>
      <c r="K40" s="35">
        <f>VegGround!G37</f>
        <v>11947.765355128604</v>
      </c>
      <c r="L40" s="85">
        <f>VegGround!BA37</f>
        <v>10.594471638379531</v>
      </c>
      <c r="M40" s="35">
        <f>VegGround!H37</f>
        <v>7606.6086621972008</v>
      </c>
      <c r="N40" s="85">
        <f>VegGround!BB37</f>
        <v>13.27517099357512</v>
      </c>
      <c r="O40" s="35">
        <f>VegGround!I37</f>
        <v>6931.870546462701</v>
      </c>
      <c r="P40" s="85">
        <f>VegGround!BC37</f>
        <v>15.682805349386356</v>
      </c>
      <c r="Q40" s="35">
        <f>VegGround!J37</f>
        <v>7196.1621907473</v>
      </c>
      <c r="R40" s="85">
        <f>VegGround!BD37</f>
        <v>15.932014339402134</v>
      </c>
      <c r="S40" s="35">
        <f>VegGround!K37</f>
        <v>4910.9699351621002</v>
      </c>
      <c r="T40" s="85">
        <f>VegGround!BE37</f>
        <v>16.327688764329931</v>
      </c>
      <c r="U40" s="35">
        <f>VegGround!L37</f>
        <v>2580.1115607780998</v>
      </c>
      <c r="V40" s="85">
        <f>VegGround!BF37</f>
        <v>22.060143289189689</v>
      </c>
      <c r="W40" s="35">
        <f>VegGround!M37</f>
        <v>2214.7984944984</v>
      </c>
      <c r="X40" s="85">
        <f>VegGround!BG37</f>
        <v>28.907744414832436</v>
      </c>
      <c r="Y40" s="80">
        <f t="shared" si="2"/>
        <v>77789.297091487198</v>
      </c>
      <c r="Z40" s="87">
        <f t="shared" si="3"/>
        <v>4.303306544373557</v>
      </c>
      <c r="AB40" s="62"/>
      <c r="AC40" s="62"/>
    </row>
    <row r="41" spans="1:29" x14ac:dyDescent="0.25">
      <c r="A41" s="13"/>
      <c r="B41" s="34" t="str">
        <f>LookupValues!$B$13</f>
        <v>Wood Pasture &amp; Parkland</v>
      </c>
      <c r="C41" s="35">
        <f>VegGround!C38</f>
        <v>0</v>
      </c>
      <c r="D41" s="85">
        <f>VegGround!AW38</f>
        <v>0</v>
      </c>
      <c r="E41" s="35">
        <f>VegGround!D38</f>
        <v>259.19115373919999</v>
      </c>
      <c r="F41" s="85">
        <f>VegGround!AX38</f>
        <v>37.031096635248801</v>
      </c>
      <c r="G41" s="35">
        <f>VegGround!E38</f>
        <v>264.35169073999998</v>
      </c>
      <c r="H41" s="85">
        <f>VegGround!AY38</f>
        <v>82.542966813911079</v>
      </c>
      <c r="I41" s="35">
        <f>VegGround!F38</f>
        <v>2017.3738652704999</v>
      </c>
      <c r="J41" s="85">
        <f>VegGround!AZ38</f>
        <v>34.351869829957188</v>
      </c>
      <c r="K41" s="35">
        <f>VegGround!G38</f>
        <v>597.93446448860004</v>
      </c>
      <c r="L41" s="85">
        <f>VegGround!BA38</f>
        <v>49.20979856591326</v>
      </c>
      <c r="M41" s="35">
        <f>VegGround!H38</f>
        <v>628.24697102000005</v>
      </c>
      <c r="N41" s="85">
        <f>VegGround!BB38</f>
        <v>52.333449012575684</v>
      </c>
      <c r="O41" s="35">
        <f>VegGround!I38</f>
        <v>543.21102621779994</v>
      </c>
      <c r="P41" s="85">
        <f>VegGround!BC38</f>
        <v>54.654175478707437</v>
      </c>
      <c r="Q41" s="35">
        <f>VegGround!J38</f>
        <v>844.18686007680003</v>
      </c>
      <c r="R41" s="85">
        <f>VegGround!BD38</f>
        <v>43.500303096377976</v>
      </c>
      <c r="S41" s="35">
        <f>VegGround!K38</f>
        <v>442.52664072699997</v>
      </c>
      <c r="T41" s="85">
        <f>VegGround!BE38</f>
        <v>49.541562119949553</v>
      </c>
      <c r="U41" s="35">
        <f>VegGround!L38</f>
        <v>882.26550435219997</v>
      </c>
      <c r="V41" s="85">
        <f>VegGround!BF38</f>
        <v>36.490879104803199</v>
      </c>
      <c r="W41" s="35">
        <f>VegGround!M38</f>
        <v>1250.5347137900001</v>
      </c>
      <c r="X41" s="85">
        <f>VegGround!BG38</f>
        <v>33.157199629703101</v>
      </c>
      <c r="Y41" s="80">
        <f t="shared" si="2"/>
        <v>7729.8228904221005</v>
      </c>
      <c r="Z41" s="87">
        <f t="shared" si="3"/>
        <v>14.627267246317697</v>
      </c>
      <c r="AB41" s="62"/>
      <c r="AC41" s="62"/>
    </row>
    <row r="42" spans="1:29" x14ac:dyDescent="0.25">
      <c r="A42" s="13"/>
      <c r="B42" s="34" t="str">
        <f>LookupValues!$B$14</f>
        <v>Broadleaf habitat NOT classified as priority</v>
      </c>
      <c r="C42" s="35">
        <f>VegGround!C39</f>
        <v>1794.2178446219998</v>
      </c>
      <c r="D42" s="85">
        <f>VegGround!AW39</f>
        <v>23.4190444266907</v>
      </c>
      <c r="E42" s="35">
        <f>VegGround!D39</f>
        <v>2762.4322031408997</v>
      </c>
      <c r="F42" s="85">
        <f>VegGround!AX39</f>
        <v>20.13634655313361</v>
      </c>
      <c r="G42" s="35">
        <f>VegGround!E39</f>
        <v>1675.4818891136001</v>
      </c>
      <c r="H42" s="85">
        <f>VegGround!AY39</f>
        <v>22.748799969765606</v>
      </c>
      <c r="I42" s="35">
        <f>VegGround!F39</f>
        <v>4488.6237918077004</v>
      </c>
      <c r="J42" s="85">
        <f>VegGround!AZ39</f>
        <v>13.206528219383388</v>
      </c>
      <c r="K42" s="35">
        <f>VegGround!G39</f>
        <v>1375.1157853174996</v>
      </c>
      <c r="L42" s="85">
        <f>VegGround!BA39</f>
        <v>27.138461534139118</v>
      </c>
      <c r="M42" s="35">
        <f>VegGround!H39</f>
        <v>1566.4562235555002</v>
      </c>
      <c r="N42" s="85">
        <f>VegGround!BB39</f>
        <v>30.253721732990492</v>
      </c>
      <c r="O42" s="35">
        <f>VegGround!I39</f>
        <v>1012.3121853385999</v>
      </c>
      <c r="P42" s="85">
        <f>VegGround!BC39</f>
        <v>25.374657389374836</v>
      </c>
      <c r="Q42" s="35">
        <f>VegGround!J39</f>
        <v>1157.9391820040998</v>
      </c>
      <c r="R42" s="85">
        <f>VegGround!BD39</f>
        <v>32.511244169786011</v>
      </c>
      <c r="S42" s="35">
        <f>VegGround!K39</f>
        <v>851.04212913330002</v>
      </c>
      <c r="T42" s="85">
        <f>VegGround!BE39</f>
        <v>37.392146648749815</v>
      </c>
      <c r="U42" s="35">
        <f>VegGround!L39</f>
        <v>924.33887651649991</v>
      </c>
      <c r="V42" s="85">
        <f>VegGround!BF39</f>
        <v>31.836383926929035</v>
      </c>
      <c r="W42" s="35">
        <f>VegGround!M39</f>
        <v>1792.939387804</v>
      </c>
      <c r="X42" s="85">
        <f>VegGround!BG39</f>
        <v>28.090276107301129</v>
      </c>
      <c r="Y42" s="80">
        <f t="shared" si="2"/>
        <v>19400.899498353698</v>
      </c>
      <c r="Z42" s="87">
        <f t="shared" si="3"/>
        <v>7.2816509680891999</v>
      </c>
    </row>
    <row r="43" spans="1:29" x14ac:dyDescent="0.25">
      <c r="A43" s="13"/>
      <c r="B43" s="34" t="str">
        <f>LookupValues!$B$15</f>
        <v>Non-native coniferous woodland</v>
      </c>
      <c r="C43" s="35">
        <f>VegGround!C40</f>
        <v>8663.8032236569015</v>
      </c>
      <c r="D43" s="85">
        <f>VegGround!AW40</f>
        <v>10.596814202099845</v>
      </c>
      <c r="E43" s="35">
        <f>VegGround!D40</f>
        <v>16240.492265579298</v>
      </c>
      <c r="F43" s="85">
        <f>VegGround!AX40</f>
        <v>8.4660105730929409</v>
      </c>
      <c r="G43" s="35">
        <f>VegGround!E40</f>
        <v>11337.892087030699</v>
      </c>
      <c r="H43" s="85">
        <f>VegGround!AY40</f>
        <v>9.0659649773951934</v>
      </c>
      <c r="I43" s="35">
        <f>VegGround!F40</f>
        <v>48134.513506809497</v>
      </c>
      <c r="J43" s="85">
        <f>VegGround!AZ40</f>
        <v>4.469750369592087</v>
      </c>
      <c r="K43" s="35">
        <f>VegGround!G40</f>
        <v>40076.596724976807</v>
      </c>
      <c r="L43" s="85">
        <f>VegGround!BA40</f>
        <v>4.9722532578301184</v>
      </c>
      <c r="M43" s="35">
        <f>VegGround!H40</f>
        <v>26249.177491168994</v>
      </c>
      <c r="N43" s="85">
        <f>VegGround!BB40</f>
        <v>6.2631272931727917</v>
      </c>
      <c r="O43" s="35">
        <f>VegGround!I40</f>
        <v>26894.923170364604</v>
      </c>
      <c r="P43" s="85">
        <f>VegGround!BC40</f>
        <v>6.3349967845405715</v>
      </c>
      <c r="Q43" s="35">
        <f>VegGround!J40</f>
        <v>26401.461786955399</v>
      </c>
      <c r="R43" s="85">
        <f>VegGround!BD40</f>
        <v>6.387710218551705</v>
      </c>
      <c r="S43" s="35">
        <f>VegGround!K40</f>
        <v>26700.791409982005</v>
      </c>
      <c r="T43" s="85">
        <f>VegGround!BE40</f>
        <v>6.2125660764262784</v>
      </c>
      <c r="U43" s="35">
        <f>VegGround!L40</f>
        <v>38114.104625502085</v>
      </c>
      <c r="V43" s="85">
        <f>VegGround!BF40</f>
        <v>5.4576720023415017</v>
      </c>
      <c r="W43" s="35">
        <f>VegGround!M40</f>
        <v>58722.057239674003</v>
      </c>
      <c r="X43" s="85">
        <f>VegGround!BG40</f>
        <v>4.4042078071438198</v>
      </c>
      <c r="Y43" s="80">
        <f t="shared" si="2"/>
        <v>327535.81353170029</v>
      </c>
      <c r="Z43" s="87">
        <f t="shared" si="3"/>
        <v>1.7960632654042334</v>
      </c>
    </row>
    <row r="44" spans="1:29" x14ac:dyDescent="0.25">
      <c r="A44" s="13"/>
      <c r="B44" s="37" t="str">
        <f>LookupValues!$B$16</f>
        <v>Transition or felled</v>
      </c>
      <c r="C44" s="35">
        <f>VegGround!C41</f>
        <v>6171.4855766765995</v>
      </c>
      <c r="D44" s="85">
        <f>VegGround!AW41</f>
        <v>11.510245354832577</v>
      </c>
      <c r="E44" s="35">
        <f>VegGround!D41</f>
        <v>2086.8848973458998</v>
      </c>
      <c r="F44" s="85">
        <f>VegGround!AX41</f>
        <v>34.642410988413552</v>
      </c>
      <c r="G44" s="35">
        <f>VegGround!E41</f>
        <v>2290.4542997734006</v>
      </c>
      <c r="H44" s="85">
        <f>VegGround!AY41</f>
        <v>23.763074409626693</v>
      </c>
      <c r="I44" s="35">
        <f>VegGround!F41</f>
        <v>4096.4624823729</v>
      </c>
      <c r="J44" s="85">
        <f>VegGround!AZ41</f>
        <v>19.396431214487649</v>
      </c>
      <c r="K44" s="35">
        <f>VegGround!G41</f>
        <v>1962.8059496052001</v>
      </c>
      <c r="L44" s="85">
        <f>VegGround!BA41</f>
        <v>25.476935348537364</v>
      </c>
      <c r="M44" s="35">
        <f>VegGround!H41</f>
        <v>796.97404008799992</v>
      </c>
      <c r="N44" s="85">
        <f>VegGround!BB41</f>
        <v>35.991542507991227</v>
      </c>
      <c r="O44" s="35">
        <f>VegGround!I41</f>
        <v>859.04479485920001</v>
      </c>
      <c r="P44" s="85">
        <f>VegGround!BC41</f>
        <v>33.636602043560131</v>
      </c>
      <c r="Q44" s="35">
        <f>VegGround!J41</f>
        <v>616.57695694889992</v>
      </c>
      <c r="R44" s="85">
        <f>VegGround!BD41</f>
        <v>42.573955996108999</v>
      </c>
      <c r="S44" s="35">
        <f>VegGround!K41</f>
        <v>654.66441119090007</v>
      </c>
      <c r="T44" s="85">
        <f>VegGround!BE41</f>
        <v>34.097691504670031</v>
      </c>
      <c r="U44" s="35">
        <f>VegGround!L41</f>
        <v>904.65107956379995</v>
      </c>
      <c r="V44" s="85">
        <f>VegGround!BF41</f>
        <v>30.919176865721635</v>
      </c>
      <c r="W44" s="35">
        <f>VegGround!M41</f>
        <v>1527.2317210429999</v>
      </c>
      <c r="X44" s="85">
        <f>VegGround!BG41</f>
        <v>29.048476098716115</v>
      </c>
      <c r="Y44" s="80">
        <f t="shared" si="2"/>
        <v>21967.236209467803</v>
      </c>
      <c r="Z44" s="87">
        <f t="shared" si="3"/>
        <v>7.56884703256293</v>
      </c>
    </row>
    <row r="45" spans="1:29" x14ac:dyDescent="0.25">
      <c r="A45" s="13"/>
      <c r="B45" s="84" t="s">
        <v>194</v>
      </c>
      <c r="C45" s="82">
        <f>SUM(C33:C44)</f>
        <v>32949.226148650101</v>
      </c>
      <c r="D45" s="86">
        <f>IF(C45=0,0,SQRT(SUM((C33*D33)^2,(C34*D34)^2,(C35*D35)^2,(C36*D36)^2,(C37*D37)^2,(C38*D38)^2,(C39*D39)^2,(C40*D40)^2,(C41*D41)^2,(C42*D42)^2,(C43*D43)^2,(C44*D44)^2))/C45)</f>
        <v>5.7765454070320255</v>
      </c>
      <c r="E45" s="82">
        <f>SUM(E33:E44)</f>
        <v>70949.2376782145</v>
      </c>
      <c r="F45" s="86">
        <f>IF(E45=0,0,SQRT(SUM((E33*F33)^2,(E34*F34)^2,(E35*F35)^2,(E36*F36)^2,(E37*F37)^2,(E38*F38)^2,(E39*F39)^2,(E40*F40)^2,(E41*F41)^2,(E42*F42)^2,(E43*F43)^2,(E44*F44)^2))/E45)</f>
        <v>4.3662626365291892</v>
      </c>
      <c r="G45" s="82">
        <f>SUM(G33:G44)</f>
        <v>69831.056851260582</v>
      </c>
      <c r="H45" s="86">
        <f>IF(G45=0,0,SQRT(SUM((G33*H33)^2,(G34*H34)^2,(G35*H35)^2,(G36*H36)^2,(G37*H37)^2,(G38*H38)^2,(G39*H39)^2,(G40*H40)^2,(G41*H41)^2,(G42*H42)^2,(G43*H43)^2,(G44*H44)^2))/G45)</f>
        <v>4.0732081708776962</v>
      </c>
      <c r="I45" s="82">
        <f>SUM(I33:I44)</f>
        <v>263550.1100213069</v>
      </c>
      <c r="J45" s="86">
        <f>IF(I45=0,0,SQRT(SUM((I33*J33)^2,(I34*J34)^2,(I35*J35)^2,(I36*J36)^2,(I37*J37)^2,(I38*J38)^2,(I39*J39)^2,(I40*J40)^2,(I41*J41)^2,(I42*J42)^2,(I43*J43)^2,(I44*J44)^2))/I45)</f>
        <v>2.3125564524320406</v>
      </c>
      <c r="K45" s="82">
        <f>SUM(K33:K44)</f>
        <v>194214.75613385669</v>
      </c>
      <c r="L45" s="86">
        <f>IF(K45=0,0,SQRT(SUM((K33*L33)^2,(K34*L34)^2,(K35*L35)^2,(K36*L36)^2,(K37*L37)^2,(K38*L38)^2,(K39*L39)^2,(K40*L40)^2,(K41*L41)^2,(K42*L42)^2,(K43*L43)^2,(K44*L44)^2))/K45)</f>
        <v>2.529455629517575</v>
      </c>
      <c r="M45" s="82">
        <f>SUM(M33:M44)</f>
        <v>138546.69899076986</v>
      </c>
      <c r="N45" s="86">
        <f>IF(M45=0,0,SQRT(SUM((M33*N33)^2,(M34*N34)^2,(M35*N35)^2,(M36*N36)^2,(M37*N37)^2,(M38*N38)^2,(M39*N39)^2,(M40*N40)^2,(M41*N41)^2,(M42*N42)^2,(M43*N43)^2,(M44*N44)^2))/M45)</f>
        <v>2.9674791203529152</v>
      </c>
      <c r="O45" s="82">
        <f>SUM(O33:O44)</f>
        <v>123312.23604633458</v>
      </c>
      <c r="P45" s="86">
        <f>IF(O45=0,0,SQRT(SUM((O33*P33)^2,(O34*P34)^2,(O35*P35)^2,(O36*P36)^2,(O37*P37)^2,(O38*P38)^2,(O39*P39)^2,(O40*P40)^2,(O41*P41)^2,(O42*P42)^2,(O43*P43)^2,(O44*P44)^2))/O45)</f>
        <v>3.1896502925304775</v>
      </c>
      <c r="Q45" s="82">
        <f>SUM(Q33:Q44)</f>
        <v>121672.89793410283</v>
      </c>
      <c r="R45" s="86">
        <f>IF(Q45=0,0,SQRT(SUM((Q33*R33)^2,(Q34*R34)^2,(Q35*R35)^2,(Q36*R36)^2,(Q37*R37)^2,(Q38*R38)^2,(Q39*R39)^2,(Q40*R40)^2,(Q41*R41)^2,(Q42*R42)^2,(Q43*R43)^2,(Q44*R44)^2))/Q45)</f>
        <v>3.2690916964693923</v>
      </c>
      <c r="S45" s="82">
        <f>SUM(S33:S44)</f>
        <v>98572.763477231609</v>
      </c>
      <c r="T45" s="86">
        <f>IF(S45=0,0,SQRT(SUM((S33*T33)^2,(S34*T34)^2,(S35*T35)^2,(S36*T36)^2,(S37*T37)^2,(S38*T38)^2,(S39*T39)^2,(S40*T40)^2,(S41*T41)^2,(S42*T42)^2,(S43*T43)^2,(S44*T44)^2))/S45)</f>
        <v>3.5383926450247269</v>
      </c>
      <c r="U45" s="82">
        <f>SUM(U33:U44)</f>
        <v>105269.82983888357</v>
      </c>
      <c r="V45" s="86">
        <f>IF(U45=0,0,SQRT(SUM((U33*V33)^2,(U34*V34)^2,(U35*V35)^2,(U36*V36)^2,(U37*V37)^2,(U38*V38)^2,(U39*V39)^2,(U40*V40)^2,(U41*V41)^2,(U42*V42)^2,(U43*V43)^2,(U44*V44)^2))/U45)</f>
        <v>3.4225012045659682</v>
      </c>
      <c r="W45" s="82">
        <f>SUM(W33:W44)</f>
        <v>124699.2551477766</v>
      </c>
      <c r="X45" s="86">
        <f>IF(W45=0,0,SQRT(SUM((W33*X33)^2,(W34*X34)^2,(W35*X35)^2,(W36*X36)^2,(W37*X37)^2,(W38*X38)^2,(W39*X39)^2,(W40*X40)^2,(W41*X41)^2,(W42*X42)^2,(W43*X43)^2,(W44*X44)^2))/W45)</f>
        <v>3.1805933045891006</v>
      </c>
      <c r="Y45" s="82">
        <f>SUM(Y33:Y44)</f>
        <v>1343568.0682683878</v>
      </c>
      <c r="Z45" s="86">
        <f>IF(Y45=0,0,SQRT(SUM((Y33*Z33)^2,(Y34*Z34)^2,(Y35*Z35)^2,(Y36*Z36)^2,(Y37*Z37)^2,(Y38*Z38)^2,(Y39*Z39)^2,(Y40*Z40)^2,(Y41*Z41)^2,(Y42*Z42)^2,(Y43*Z43)^2,(Y44*Z44)^2))/Y45)</f>
        <v>0.97515837565345476</v>
      </c>
    </row>
    <row r="46" spans="1:29" x14ac:dyDescent="0.25">
      <c r="A46" s="13"/>
      <c r="B46" s="56"/>
      <c r="C46" s="57"/>
      <c r="D46" s="58"/>
      <c r="E46" s="57"/>
      <c r="F46" s="88"/>
      <c r="G46" s="57"/>
      <c r="H46" s="58"/>
      <c r="I46" s="57"/>
      <c r="J46" s="58"/>
      <c r="K46" s="57"/>
      <c r="L46" s="58"/>
      <c r="M46" s="57"/>
      <c r="N46" s="58"/>
      <c r="O46" s="57"/>
      <c r="P46" s="58"/>
      <c r="Q46" s="57"/>
      <c r="R46" s="58"/>
      <c r="S46" s="57"/>
      <c r="T46" s="58"/>
      <c r="U46" s="57"/>
      <c r="V46" s="58"/>
      <c r="W46" s="57"/>
      <c r="X46" s="58"/>
      <c r="Y46" s="58"/>
      <c r="Z46" s="58"/>
    </row>
    <row r="47" spans="1:29" x14ac:dyDescent="0.25">
      <c r="A47" s="13"/>
      <c r="B47" s="56"/>
      <c r="C47" s="57"/>
      <c r="D47" s="58"/>
      <c r="E47" s="57"/>
      <c r="F47" s="58"/>
      <c r="G47" s="57"/>
      <c r="H47" s="58"/>
      <c r="I47" s="57"/>
      <c r="J47" s="58"/>
      <c r="K47" s="57"/>
      <c r="L47" s="58"/>
      <c r="M47" s="57"/>
      <c r="N47" s="58"/>
      <c r="O47" s="57"/>
      <c r="P47" s="58"/>
      <c r="Q47" s="57"/>
      <c r="R47" s="58"/>
      <c r="S47" s="57"/>
      <c r="T47" s="58"/>
      <c r="U47" s="57"/>
      <c r="V47" s="58"/>
      <c r="W47" s="57"/>
      <c r="X47" s="58"/>
      <c r="Y47" s="58"/>
      <c r="Z47" s="58"/>
    </row>
    <row r="48" spans="1:29" x14ac:dyDescent="0.25">
      <c r="A48" s="13"/>
      <c r="B48" s="56"/>
      <c r="C48" s="57"/>
      <c r="D48" s="58"/>
      <c r="E48" s="57"/>
      <c r="F48" s="58"/>
      <c r="G48" s="57"/>
      <c r="H48" s="58"/>
      <c r="I48" s="57"/>
      <c r="J48" s="58"/>
      <c r="K48" s="57"/>
      <c r="L48" s="58"/>
      <c r="M48" s="57"/>
      <c r="N48" s="58"/>
      <c r="O48" s="57"/>
      <c r="P48" s="58"/>
      <c r="Q48" s="57"/>
      <c r="R48" s="58"/>
      <c r="S48" s="57"/>
      <c r="T48" s="58"/>
      <c r="U48" s="57"/>
      <c r="V48" s="58"/>
      <c r="W48" s="57"/>
      <c r="X48" s="58"/>
      <c r="Y48" s="58"/>
      <c r="Z48" s="58"/>
    </row>
    <row r="49" spans="1:26" x14ac:dyDescent="0.25">
      <c r="A49" s="19"/>
      <c r="B49" s="56"/>
      <c r="C49" s="57"/>
      <c r="D49" s="58"/>
      <c r="E49" s="57"/>
      <c r="F49" s="58"/>
      <c r="G49" s="57"/>
      <c r="H49" s="58"/>
      <c r="I49" s="57"/>
      <c r="J49" s="58"/>
      <c r="K49" s="57"/>
      <c r="L49" s="58"/>
      <c r="M49" s="57"/>
      <c r="N49" s="58"/>
      <c r="O49" s="57"/>
      <c r="P49" s="58"/>
      <c r="Q49" s="57"/>
      <c r="R49" s="58"/>
      <c r="S49" s="57"/>
      <c r="T49" s="58"/>
      <c r="U49" s="57"/>
      <c r="V49" s="58"/>
      <c r="W49" s="57"/>
      <c r="X49" s="58"/>
      <c r="Y49" s="58"/>
      <c r="Z49" s="58"/>
    </row>
    <row r="50" spans="1:26" x14ac:dyDescent="0.25">
      <c r="A50" s="13"/>
      <c r="B50" s="56"/>
      <c r="C50" s="57"/>
      <c r="D50" s="58"/>
      <c r="E50" s="57"/>
      <c r="F50" s="58"/>
      <c r="G50" s="57"/>
      <c r="H50" s="58"/>
      <c r="I50" s="57"/>
      <c r="J50" s="58"/>
      <c r="K50" s="57"/>
      <c r="L50" s="58"/>
      <c r="M50" s="57"/>
      <c r="N50" s="58"/>
      <c r="O50" s="57"/>
      <c r="P50" s="58"/>
      <c r="Q50" s="57"/>
      <c r="R50" s="58"/>
      <c r="S50" s="57"/>
      <c r="T50" s="58"/>
      <c r="U50" s="57"/>
      <c r="V50" s="58"/>
      <c r="W50" s="57"/>
      <c r="X50" s="58"/>
      <c r="Y50" s="58"/>
      <c r="Z50" s="58"/>
    </row>
    <row r="51" spans="1:26" x14ac:dyDescent="0.25">
      <c r="A51" s="13"/>
      <c r="B51" s="56"/>
      <c r="C51" s="57"/>
      <c r="D51" s="58"/>
      <c r="E51" s="57"/>
      <c r="F51" s="58"/>
      <c r="G51" s="57"/>
      <c r="H51" s="58"/>
      <c r="I51" s="57"/>
      <c r="J51" s="58"/>
      <c r="K51" s="57"/>
      <c r="L51" s="58"/>
      <c r="M51" s="57"/>
      <c r="N51" s="58"/>
      <c r="O51" s="57"/>
      <c r="P51" s="58"/>
      <c r="Q51" s="57"/>
      <c r="R51" s="58"/>
      <c r="S51" s="57"/>
      <c r="T51" s="58"/>
      <c r="U51" s="57"/>
      <c r="V51" s="58"/>
      <c r="W51" s="57"/>
      <c r="X51" s="58"/>
      <c r="Y51" s="58"/>
      <c r="Z51" s="58"/>
    </row>
    <row r="52" spans="1:26" x14ac:dyDescent="0.25">
      <c r="A52" s="29"/>
    </row>
    <row r="53" spans="1:26" x14ac:dyDescent="0.25">
      <c r="B53" s="13" t="s">
        <v>419</v>
      </c>
      <c r="C53" s="13" t="str">
        <f>VegGround!$B$2</f>
        <v>Vegetation Ground</v>
      </c>
    </row>
    <row r="54" spans="1:26" x14ac:dyDescent="0.25">
      <c r="B54" s="13"/>
    </row>
    <row r="56" spans="1:26" x14ac:dyDescent="0.25">
      <c r="A56" s="13" t="s">
        <v>188</v>
      </c>
      <c r="B56" s="101" t="str">
        <f>$B$2</f>
        <v>Habitat Type</v>
      </c>
      <c r="C56" s="103" t="str">
        <f>$AC$7</f>
        <v>No Ground layer</v>
      </c>
      <c r="D56" s="104"/>
      <c r="E56" s="105" t="str">
        <f>$AC$8</f>
        <v>&gt; 0 and ≤ 10 %</v>
      </c>
      <c r="F56" s="101"/>
      <c r="G56" s="105" t="str">
        <f>$AC$9</f>
        <v>&gt; 10 and ≤ 20 %</v>
      </c>
      <c r="H56" s="101"/>
      <c r="I56" s="105" t="str">
        <f>$AC$10</f>
        <v>&gt; 20 and ≤ 30 %</v>
      </c>
      <c r="J56" s="101"/>
      <c r="K56" s="103" t="str">
        <f>$AC$11</f>
        <v>&gt; 30 and ≤ 40 %</v>
      </c>
      <c r="L56" s="104"/>
      <c r="M56" s="105" t="str">
        <f>$AC$12</f>
        <v>&gt; 40 and ≤ 50 %</v>
      </c>
      <c r="N56" s="101"/>
      <c r="O56" s="105" t="str">
        <f>$AC$13</f>
        <v>&gt; 50 and ≤ 60 %</v>
      </c>
      <c r="P56" s="101"/>
      <c r="Q56" s="105" t="str">
        <f>$AC$14</f>
        <v>&gt; 60 and ≤ 70 %</v>
      </c>
      <c r="R56" s="101"/>
      <c r="S56" s="103" t="str">
        <f>$AC$15</f>
        <v>&gt; 70 and ≤ 80 %</v>
      </c>
      <c r="T56" s="104"/>
      <c r="U56" s="105" t="str">
        <f>$AC$16</f>
        <v>&gt; 80 and ≤ 90 %</v>
      </c>
      <c r="V56" s="101"/>
      <c r="W56" s="103" t="str">
        <f>$AC$17</f>
        <v>&gt; 90 %</v>
      </c>
      <c r="X56" s="104"/>
      <c r="Y56" s="104" t="s">
        <v>194</v>
      </c>
      <c r="Z56" s="104"/>
    </row>
    <row r="57" spans="1:26" ht="25.5" x14ac:dyDescent="0.25">
      <c r="A57" s="13"/>
      <c r="B57" s="102"/>
      <c r="C57" s="32" t="s">
        <v>195</v>
      </c>
      <c r="D57" s="33" t="s">
        <v>196</v>
      </c>
      <c r="E57" s="32" t="s">
        <v>195</v>
      </c>
      <c r="F57" s="33" t="s">
        <v>196</v>
      </c>
      <c r="G57" s="32" t="s">
        <v>195</v>
      </c>
      <c r="H57" s="33" t="s">
        <v>196</v>
      </c>
      <c r="I57" s="32" t="s">
        <v>195</v>
      </c>
      <c r="J57" s="33" t="s">
        <v>196</v>
      </c>
      <c r="K57" s="32" t="s">
        <v>195</v>
      </c>
      <c r="L57" s="33" t="s">
        <v>196</v>
      </c>
      <c r="M57" s="32" t="s">
        <v>195</v>
      </c>
      <c r="N57" s="33" t="s">
        <v>196</v>
      </c>
      <c r="O57" s="32" t="s">
        <v>195</v>
      </c>
      <c r="P57" s="33" t="s">
        <v>196</v>
      </c>
      <c r="Q57" s="32" t="s">
        <v>195</v>
      </c>
      <c r="R57" s="33" t="s">
        <v>196</v>
      </c>
      <c r="S57" s="32" t="s">
        <v>195</v>
      </c>
      <c r="T57" s="33" t="s">
        <v>196</v>
      </c>
      <c r="U57" s="32" t="s">
        <v>195</v>
      </c>
      <c r="V57" s="33" t="s">
        <v>196</v>
      </c>
      <c r="W57" s="32" t="s">
        <v>195</v>
      </c>
      <c r="X57" s="33" t="s">
        <v>196</v>
      </c>
      <c r="Y57" s="32" t="s">
        <v>195</v>
      </c>
      <c r="Z57" s="33" t="s">
        <v>196</v>
      </c>
    </row>
    <row r="58" spans="1:26" x14ac:dyDescent="0.25">
      <c r="A58" s="13"/>
      <c r="B58" s="34" t="str">
        <f>LookupValues!$B$5</f>
        <v>Lowland beech/yew woodland</v>
      </c>
      <c r="C58" s="35">
        <f>VegGround!C53</f>
        <v>0</v>
      </c>
      <c r="D58" s="85">
        <f>VegGround!AW53</f>
        <v>0</v>
      </c>
      <c r="E58" s="35">
        <f>VegGround!D53</f>
        <v>0</v>
      </c>
      <c r="F58" s="85">
        <f>VegGround!AX53</f>
        <v>0</v>
      </c>
      <c r="G58" s="35">
        <f>VegGround!E53</f>
        <v>96.422155519500009</v>
      </c>
      <c r="H58" s="85">
        <f>VegGround!AY53</f>
        <v>90.062860845753463</v>
      </c>
      <c r="I58" s="35">
        <f>VegGround!F53</f>
        <v>0</v>
      </c>
      <c r="J58" s="85">
        <f>VegGround!AZ53</f>
        <v>0</v>
      </c>
      <c r="K58" s="35">
        <f>VegGround!G53</f>
        <v>385.66026183270003</v>
      </c>
      <c r="L58" s="85">
        <f>VegGround!BA53</f>
        <v>65.755207699247848</v>
      </c>
      <c r="M58" s="35">
        <f>VegGround!H53</f>
        <v>0</v>
      </c>
      <c r="N58" s="85">
        <f>VegGround!BB53</f>
        <v>0</v>
      </c>
      <c r="O58" s="35">
        <f>VegGround!I53</f>
        <v>201.43815743569999</v>
      </c>
      <c r="P58" s="85">
        <f>VegGround!BC53</f>
        <v>90.719687289372715</v>
      </c>
      <c r="Q58" s="35">
        <f>VegGround!J53</f>
        <v>105.9530777035</v>
      </c>
      <c r="R58" s="85">
        <f>VegGround!BD53</f>
        <v>95.559124692291221</v>
      </c>
      <c r="S58" s="35">
        <f>VegGround!K53</f>
        <v>228.66587587949999</v>
      </c>
      <c r="T58" s="85">
        <f>VegGround!BE53</f>
        <v>92.903069635802211</v>
      </c>
      <c r="U58" s="35">
        <f>VegGround!L53</f>
        <v>0</v>
      </c>
      <c r="V58" s="85">
        <f>VegGround!BF53</f>
        <v>0</v>
      </c>
      <c r="W58" s="35">
        <f>VegGround!M53</f>
        <v>0</v>
      </c>
      <c r="X58" s="85">
        <f>VegGround!BG53</f>
        <v>0</v>
      </c>
      <c r="Y58" s="80">
        <f>SUM(C58,E58,G58,I58,K58,M58,O58,Q58,S58,U58,W58)</f>
        <v>1018.1395283709001</v>
      </c>
      <c r="Z58" s="87">
        <f>IF(Y58=0,0,SQRT(SUM((C58*D58)^2,(E58*F58)^2,(G58*H58)^2,(I58*J58)^2,(K58*L58)^2,(M58*N58)^2,(O58*P58)^2,(Q58*R58)^2,(S58*T58)^2,(U58*V58)^2,(W58*X58)^2))/Y58)</f>
        <v>39.364162942876128</v>
      </c>
    </row>
    <row r="59" spans="1:26" x14ac:dyDescent="0.25">
      <c r="A59" s="13"/>
      <c r="B59" s="34" t="str">
        <f>LookupValues!$B$6</f>
        <v>Lowland Mixed Deciduous Woodland</v>
      </c>
      <c r="C59" s="35">
        <f>VegGround!C54</f>
        <v>651.75540266869984</v>
      </c>
      <c r="D59" s="85">
        <f>VegGround!AW54</f>
        <v>57.362841796120698</v>
      </c>
      <c r="E59" s="35">
        <f>VegGround!D54</f>
        <v>4081.9828288153849</v>
      </c>
      <c r="F59" s="85">
        <f>VegGround!AX54</f>
        <v>16.783388811614167</v>
      </c>
      <c r="G59" s="35">
        <f>VegGround!E54</f>
        <v>5763.4474584784994</v>
      </c>
      <c r="H59" s="85">
        <f>VegGround!AY54</f>
        <v>13.925340160094587</v>
      </c>
      <c r="I59" s="35">
        <f>VegGround!F54</f>
        <v>19363.348121313695</v>
      </c>
      <c r="J59" s="85">
        <f>VegGround!AZ54</f>
        <v>8.0398580095140542</v>
      </c>
      <c r="K59" s="35">
        <f>VegGround!G54</f>
        <v>12116.665542227998</v>
      </c>
      <c r="L59" s="85">
        <f>VegGround!BA54</f>
        <v>10.156145813288299</v>
      </c>
      <c r="M59" s="35">
        <f>VegGround!H54</f>
        <v>10651.069739402001</v>
      </c>
      <c r="N59" s="85">
        <f>VegGround!BB54</f>
        <v>11.581721729138884</v>
      </c>
      <c r="O59" s="35">
        <f>VegGround!I54</f>
        <v>10139.276877936802</v>
      </c>
      <c r="P59" s="85">
        <f>VegGround!BC54</f>
        <v>11.934435222095839</v>
      </c>
      <c r="Q59" s="35">
        <f>VegGround!J54</f>
        <v>5837.8217907170019</v>
      </c>
      <c r="R59" s="85">
        <f>VegGround!BD54</f>
        <v>14.707205139568067</v>
      </c>
      <c r="S59" s="35">
        <f>VegGround!K54</f>
        <v>5089.8388929735993</v>
      </c>
      <c r="T59" s="85">
        <f>VegGround!BE54</f>
        <v>17.621016228813687</v>
      </c>
      <c r="U59" s="35">
        <f>VegGround!L54</f>
        <v>6530.3981434559009</v>
      </c>
      <c r="V59" s="85">
        <f>VegGround!BF54</f>
        <v>15.409673281654815</v>
      </c>
      <c r="W59" s="35">
        <f>VegGround!M54</f>
        <v>1720.4330775077001</v>
      </c>
      <c r="X59" s="85">
        <f>VegGround!BG54</f>
        <v>25.194131800278853</v>
      </c>
      <c r="Y59" s="80">
        <f t="shared" ref="Y59:Y69" si="4">SUM(C59,E59,G59,I59,K59,M59,O59,Q59,S59,U59,W59)</f>
        <v>81946.037875497277</v>
      </c>
      <c r="Z59" s="87">
        <f t="shared" ref="Z59:Z69" si="5">IF(Y59=0,0,SQRT(SUM((C59*D59)^2,(E59*F59)^2,(G59*H59)^2,(I59*J59)^2,(K59*L59)^2,(M59*N59)^2,(O59*P59)^2,(Q59*R59)^2,(S59*T59)^2,(U59*V59)^2,(W59*X59)^2))/Y59)</f>
        <v>4.0324467233290315</v>
      </c>
    </row>
    <row r="60" spans="1:26" x14ac:dyDescent="0.25">
      <c r="A60" s="13"/>
      <c r="B60" s="34" t="str">
        <f>LookupValues!$B$7</f>
        <v>Native pine woodlands</v>
      </c>
      <c r="C60" s="35">
        <f>VegGround!C55</f>
        <v>2762.4729564605</v>
      </c>
      <c r="D60" s="85">
        <f>VegGround!AW55</f>
        <v>22.919186203536281</v>
      </c>
      <c r="E60" s="35">
        <f>VegGround!D55</f>
        <v>7072.4105692243993</v>
      </c>
      <c r="F60" s="85">
        <f>VegGround!AX55</f>
        <v>13.473828542042822</v>
      </c>
      <c r="G60" s="35">
        <f>VegGround!E55</f>
        <v>6179.8727163411995</v>
      </c>
      <c r="H60" s="85">
        <f>VegGround!AY55</f>
        <v>16.737280326695039</v>
      </c>
      <c r="I60" s="35">
        <f>VegGround!F55</f>
        <v>32774.493340595109</v>
      </c>
      <c r="J60" s="85">
        <f>VegGround!AZ55</f>
        <v>9.1628236237674532</v>
      </c>
      <c r="K60" s="35">
        <f>VegGround!G55</f>
        <v>21847.567397643808</v>
      </c>
      <c r="L60" s="85">
        <f>VegGround!BA55</f>
        <v>8.6926720122961889</v>
      </c>
      <c r="M60" s="35">
        <f>VegGround!H55</f>
        <v>13787.528914155197</v>
      </c>
      <c r="N60" s="85">
        <f>VegGround!BB55</f>
        <v>10.791574344484484</v>
      </c>
      <c r="O60" s="35">
        <f>VegGround!I55</f>
        <v>11052.6181069743</v>
      </c>
      <c r="P60" s="85">
        <f>VegGround!BC55</f>
        <v>12.752785683648431</v>
      </c>
      <c r="Q60" s="35">
        <f>VegGround!J55</f>
        <v>11145.858125992598</v>
      </c>
      <c r="R60" s="85">
        <f>VegGround!BD55</f>
        <v>12.64798861779477</v>
      </c>
      <c r="S60" s="35">
        <f>VegGround!K55</f>
        <v>6644.3826302232001</v>
      </c>
      <c r="T60" s="85">
        <f>VegGround!BE55</f>
        <v>17.447065783307774</v>
      </c>
      <c r="U60" s="35">
        <f>VegGround!L55</f>
        <v>4763.8579393562995</v>
      </c>
      <c r="V60" s="85">
        <f>VegGround!BF55</f>
        <v>19.929314433930248</v>
      </c>
      <c r="W60" s="35">
        <f>VegGround!M55</f>
        <v>5545.7790634309995</v>
      </c>
      <c r="X60" s="85">
        <f>VegGround!BG55</f>
        <v>17.271495263887289</v>
      </c>
      <c r="Y60" s="80">
        <f t="shared" si="4"/>
        <v>123576.84176039761</v>
      </c>
      <c r="Z60" s="87">
        <f t="shared" si="5"/>
        <v>3.9934900211244067</v>
      </c>
    </row>
    <row r="61" spans="1:26" x14ac:dyDescent="0.25">
      <c r="A61" s="13"/>
      <c r="B61" s="34" t="str">
        <f>LookupValues!$B$8</f>
        <v>Non-HAP native pinewood</v>
      </c>
      <c r="C61" s="35">
        <f>VegGround!C56</f>
        <v>0</v>
      </c>
      <c r="D61" s="85">
        <f>VegGround!AW56</f>
        <v>0</v>
      </c>
      <c r="E61" s="35">
        <f>VegGround!D56</f>
        <v>3444.1511474613999</v>
      </c>
      <c r="F61" s="85">
        <f>VegGround!AX56</f>
        <v>23.546242648107004</v>
      </c>
      <c r="G61" s="35">
        <f>VegGround!E56</f>
        <v>1308.4969328812999</v>
      </c>
      <c r="H61" s="85">
        <f>VegGround!AY56</f>
        <v>39.167014292135462</v>
      </c>
      <c r="I61" s="35">
        <f>VegGround!F56</f>
        <v>3293.2498193442998</v>
      </c>
      <c r="J61" s="85">
        <f>VegGround!AZ56</f>
        <v>19.983123809745784</v>
      </c>
      <c r="K61" s="35">
        <f>VegGround!G56</f>
        <v>8992.2242481133017</v>
      </c>
      <c r="L61" s="85">
        <f>VegGround!BA56</f>
        <v>15.032674039236882</v>
      </c>
      <c r="M61" s="35">
        <f>VegGround!H56</f>
        <v>5974.6449884510002</v>
      </c>
      <c r="N61" s="85">
        <f>VegGround!BB56</f>
        <v>17.462969256660799</v>
      </c>
      <c r="O61" s="35">
        <f>VegGround!I56</f>
        <v>4136.7638768951001</v>
      </c>
      <c r="P61" s="85">
        <f>VegGround!BC56</f>
        <v>21.17326992070965</v>
      </c>
      <c r="Q61" s="35">
        <f>VegGround!J56</f>
        <v>5111.5606163441998</v>
      </c>
      <c r="R61" s="85">
        <f>VegGround!BD56</f>
        <v>18.617736242288544</v>
      </c>
      <c r="S61" s="35">
        <f>VegGround!K56</f>
        <v>2190.3264290764</v>
      </c>
      <c r="T61" s="85">
        <f>VegGround!BE56</f>
        <v>30.590808859981546</v>
      </c>
      <c r="U61" s="35">
        <f>VegGround!L56</f>
        <v>1825.6565867722002</v>
      </c>
      <c r="V61" s="85">
        <f>VegGround!BF56</f>
        <v>35.64709718152276</v>
      </c>
      <c r="W61" s="35">
        <f>VegGround!M56</f>
        <v>1655.3660642</v>
      </c>
      <c r="X61" s="85">
        <f>VegGround!BG56</f>
        <v>33.415687387300821</v>
      </c>
      <c r="Y61" s="80">
        <f t="shared" si="4"/>
        <v>37932.440709539209</v>
      </c>
      <c r="Z61" s="87">
        <f t="shared" si="5"/>
        <v>7.034717224117502</v>
      </c>
    </row>
    <row r="62" spans="1:26" ht="30" customHeight="1" x14ac:dyDescent="0.25">
      <c r="A62" s="13"/>
      <c r="B62" s="89" t="str">
        <f>LookupValues!$B$9</f>
        <v>Upland birchwoods (Scot); birch dominated upland oakwoods (Eng, Wal)</v>
      </c>
      <c r="C62" s="35">
        <f>VegGround!C57</f>
        <v>710.0914769379001</v>
      </c>
      <c r="D62" s="85">
        <f>VegGround!AW57</f>
        <v>42.731545200916649</v>
      </c>
      <c r="E62" s="35">
        <f>VegGround!D57</f>
        <v>13806.797098108496</v>
      </c>
      <c r="F62" s="85">
        <f>VegGround!AX57</f>
        <v>11.66355533008262</v>
      </c>
      <c r="G62" s="35">
        <f>VegGround!E57</f>
        <v>6778.0187252766982</v>
      </c>
      <c r="H62" s="85">
        <f>VegGround!AY57</f>
        <v>14.078016729327629</v>
      </c>
      <c r="I62" s="35">
        <f>VegGround!F57</f>
        <v>29236.501875664791</v>
      </c>
      <c r="J62" s="85">
        <f>VegGround!AZ57</f>
        <v>6.3696428795518099</v>
      </c>
      <c r="K62" s="35">
        <f>VegGround!G57</f>
        <v>26586.461351957088</v>
      </c>
      <c r="L62" s="85">
        <f>VegGround!BA57</f>
        <v>7.7012075896409611</v>
      </c>
      <c r="M62" s="35">
        <f>VegGround!H57</f>
        <v>10286.195051839903</v>
      </c>
      <c r="N62" s="85">
        <f>VegGround!BB57</f>
        <v>10.864120868784498</v>
      </c>
      <c r="O62" s="35">
        <f>VegGround!I57</f>
        <v>10211.145691399399</v>
      </c>
      <c r="P62" s="85">
        <f>VegGround!BC57</f>
        <v>11.166376737632595</v>
      </c>
      <c r="Q62" s="35">
        <f>VegGround!J57</f>
        <v>13973.746789264198</v>
      </c>
      <c r="R62" s="85">
        <f>VegGround!BD57</f>
        <v>9.1444483137103223</v>
      </c>
      <c r="S62" s="35">
        <f>VegGround!K57</f>
        <v>3970.6618938629999</v>
      </c>
      <c r="T62" s="85">
        <f>VegGround!BE57</f>
        <v>17.784961899898573</v>
      </c>
      <c r="U62" s="35">
        <f>VegGround!L57</f>
        <v>2398.9272084930994</v>
      </c>
      <c r="V62" s="85">
        <f>VegGround!BF57</f>
        <v>24.019143881856078</v>
      </c>
      <c r="W62" s="35">
        <f>VegGround!M57</f>
        <v>2128.5093593019001</v>
      </c>
      <c r="X62" s="85">
        <f>VegGround!BG57</f>
        <v>19.408371227844437</v>
      </c>
      <c r="Y62" s="80">
        <f t="shared" si="4"/>
        <v>120087.05652210649</v>
      </c>
      <c r="Z62" s="87">
        <f t="shared" si="5"/>
        <v>3.3763178546681614</v>
      </c>
    </row>
    <row r="63" spans="1:26" x14ac:dyDescent="0.25">
      <c r="A63" s="13"/>
      <c r="B63" s="34" t="str">
        <f>LookupValues!$B$10</f>
        <v>Upland mixed ashwoods</v>
      </c>
      <c r="C63" s="35">
        <f>VegGround!C58</f>
        <v>145.38299570000001</v>
      </c>
      <c r="D63" s="85">
        <f>VegGround!AW58</f>
        <v>123.9233895417272</v>
      </c>
      <c r="E63" s="35">
        <f>VegGround!D58</f>
        <v>2301.6648717558</v>
      </c>
      <c r="F63" s="85">
        <f>VegGround!AX58</f>
        <v>24.764188503888821</v>
      </c>
      <c r="G63" s="35">
        <f>VegGround!E58</f>
        <v>1470.2702209117001</v>
      </c>
      <c r="H63" s="85">
        <f>VegGround!AY58</f>
        <v>24.861580742496464</v>
      </c>
      <c r="I63" s="35">
        <f>VegGround!F58</f>
        <v>3157.7069449208002</v>
      </c>
      <c r="J63" s="85">
        <f>VegGround!AZ58</f>
        <v>20.516831269370027</v>
      </c>
      <c r="K63" s="35">
        <f>VegGround!G58</f>
        <v>2695.5920467553001</v>
      </c>
      <c r="L63" s="85">
        <f>VegGround!BA58</f>
        <v>21.598255760274167</v>
      </c>
      <c r="M63" s="35">
        <f>VegGround!H58</f>
        <v>1408.7239536403001</v>
      </c>
      <c r="N63" s="85">
        <f>VegGround!BB58</f>
        <v>31.602526918102441</v>
      </c>
      <c r="O63" s="35">
        <f>VegGround!I58</f>
        <v>1259.1491836800999</v>
      </c>
      <c r="P63" s="85">
        <f>VegGround!BC58</f>
        <v>33.125059682918952</v>
      </c>
      <c r="Q63" s="35">
        <f>VegGround!J58</f>
        <v>557.07780542240005</v>
      </c>
      <c r="R63" s="85">
        <f>VegGround!BD58</f>
        <v>58.102981556102705</v>
      </c>
      <c r="S63" s="35">
        <f>VegGround!K58</f>
        <v>666.41385316310004</v>
      </c>
      <c r="T63" s="85">
        <f>VegGround!BE58</f>
        <v>43.103245783475977</v>
      </c>
      <c r="U63" s="35">
        <f>VegGround!L58</f>
        <v>401.18283342979998</v>
      </c>
      <c r="V63" s="85">
        <f>VegGround!BF58</f>
        <v>55.268203835403028</v>
      </c>
      <c r="W63" s="35">
        <f>VegGround!M58</f>
        <v>571.1156491239999</v>
      </c>
      <c r="X63" s="85">
        <f>VegGround!BG58</f>
        <v>52.431503374354406</v>
      </c>
      <c r="Y63" s="80">
        <f t="shared" si="4"/>
        <v>14634.2803585033</v>
      </c>
      <c r="Z63" s="87">
        <f t="shared" si="5"/>
        <v>9.5370372275304334</v>
      </c>
    </row>
    <row r="64" spans="1:26" x14ac:dyDescent="0.25">
      <c r="A64" s="13"/>
      <c r="B64" s="34" t="str">
        <f>LookupValues!$B$11</f>
        <v>Upland oakwood</v>
      </c>
      <c r="C64" s="35">
        <f>VegGround!C59</f>
        <v>287.59354077709997</v>
      </c>
      <c r="D64" s="85">
        <f>VegGround!AW59</f>
        <v>70.229477611857916</v>
      </c>
      <c r="E64" s="35">
        <f>VegGround!D59</f>
        <v>1343.5096333817999</v>
      </c>
      <c r="F64" s="85">
        <f>VegGround!AX59</f>
        <v>28.383685316535377</v>
      </c>
      <c r="G64" s="35">
        <f>VegGround!E59</f>
        <v>3781.3994092791995</v>
      </c>
      <c r="H64" s="85">
        <f>VegGround!AY59</f>
        <v>21.799530335227434</v>
      </c>
      <c r="I64" s="35">
        <f>VegGround!F59</f>
        <v>8248.9519511753224</v>
      </c>
      <c r="J64" s="85">
        <f>VegGround!AZ59</f>
        <v>14.18046491428586</v>
      </c>
      <c r="K64" s="35">
        <f>VegGround!G59</f>
        <v>5401.6800989613012</v>
      </c>
      <c r="L64" s="85">
        <f>VegGround!BA59</f>
        <v>16.380653936824071</v>
      </c>
      <c r="M64" s="35">
        <f>VegGround!H59</f>
        <v>2810.1068954352995</v>
      </c>
      <c r="N64" s="85">
        <f>VegGround!BB59</f>
        <v>22.601309892000558</v>
      </c>
      <c r="O64" s="35">
        <f>VegGround!I59</f>
        <v>4429.5358553399001</v>
      </c>
      <c r="P64" s="85">
        <f>VegGround!BC59</f>
        <v>18.452100292407888</v>
      </c>
      <c r="Q64" s="35">
        <f>VegGround!J59</f>
        <v>2585.2994691487002</v>
      </c>
      <c r="R64" s="85">
        <f>VegGround!BD59</f>
        <v>23.293969448879903</v>
      </c>
      <c r="S64" s="35">
        <f>VegGround!K59</f>
        <v>2003.9472478073001</v>
      </c>
      <c r="T64" s="85">
        <f>VegGround!BE59</f>
        <v>29.108295168358172</v>
      </c>
      <c r="U64" s="35">
        <f>VegGround!L59</f>
        <v>1508.8267863378001</v>
      </c>
      <c r="V64" s="85">
        <f>VegGround!BF59</f>
        <v>28.382622549940418</v>
      </c>
      <c r="W64" s="35">
        <f>VegGround!M59</f>
        <v>533.45372348979993</v>
      </c>
      <c r="X64" s="85">
        <f>VegGround!BG59</f>
        <v>52.586198531522946</v>
      </c>
      <c r="Y64" s="80">
        <f t="shared" si="4"/>
        <v>32934.304611133521</v>
      </c>
      <c r="Z64" s="87">
        <f t="shared" si="5"/>
        <v>6.8256270326702264</v>
      </c>
    </row>
    <row r="65" spans="1:26" x14ac:dyDescent="0.25">
      <c r="A65" s="13"/>
      <c r="B65" s="34" t="str">
        <f>LookupValues!$B$12</f>
        <v>Wet woodland</v>
      </c>
      <c r="C65" s="35">
        <f>VegGround!C60</f>
        <v>1571.7803213839004</v>
      </c>
      <c r="D65" s="85">
        <f>VegGround!AW60</f>
        <v>28.856013680539128</v>
      </c>
      <c r="E65" s="35">
        <f>VegGround!D60</f>
        <v>7302.4232125971994</v>
      </c>
      <c r="F65" s="85">
        <f>VegGround!AX60</f>
        <v>20.787904537669615</v>
      </c>
      <c r="G65" s="35">
        <f>VegGround!E60</f>
        <v>7146.6985912591008</v>
      </c>
      <c r="H65" s="85">
        <f>VegGround!AY60</f>
        <v>12.570895905410456</v>
      </c>
      <c r="I65" s="35">
        <f>VegGround!F60</f>
        <v>16365.568341953001</v>
      </c>
      <c r="J65" s="85">
        <f>VegGround!AZ60</f>
        <v>8.2990505500458962</v>
      </c>
      <c r="K65" s="35">
        <f>VegGround!G60</f>
        <v>11056.642882391199</v>
      </c>
      <c r="L65" s="85">
        <f>VegGround!BA60</f>
        <v>10.841604071974356</v>
      </c>
      <c r="M65" s="35">
        <f>VegGround!H60</f>
        <v>7213.9311208619993</v>
      </c>
      <c r="N65" s="85">
        <f>VegGround!BB60</f>
        <v>15.584562464987288</v>
      </c>
      <c r="O65" s="35">
        <f>VegGround!I60</f>
        <v>4802.9327201206997</v>
      </c>
      <c r="P65" s="85">
        <f>VegGround!BC60</f>
        <v>16.95026936070883</v>
      </c>
      <c r="Q65" s="35">
        <f>VegGround!J60</f>
        <v>3199.4025763764994</v>
      </c>
      <c r="R65" s="85">
        <f>VegGround!BD60</f>
        <v>18.324055718081699</v>
      </c>
      <c r="S65" s="35">
        <f>VegGround!K60</f>
        <v>2503.9891503151002</v>
      </c>
      <c r="T65" s="85">
        <f>VegGround!BE60</f>
        <v>22.314886057597679</v>
      </c>
      <c r="U65" s="35">
        <f>VegGround!L60</f>
        <v>1318.1624734731001</v>
      </c>
      <c r="V65" s="85">
        <f>VegGround!BF60</f>
        <v>30.963559173741938</v>
      </c>
      <c r="W65" s="35">
        <f>VegGround!M60</f>
        <v>957.03238787789996</v>
      </c>
      <c r="X65" s="85">
        <f>VegGround!BG60</f>
        <v>38.754202887112058</v>
      </c>
      <c r="Y65" s="80">
        <f t="shared" si="4"/>
        <v>63438.5637786097</v>
      </c>
      <c r="Z65" s="87">
        <f t="shared" si="5"/>
        <v>4.8548912693369859</v>
      </c>
    </row>
    <row r="66" spans="1:26" x14ac:dyDescent="0.25">
      <c r="A66" s="13"/>
      <c r="B66" s="34" t="str">
        <f>LookupValues!$B$13</f>
        <v>Wood Pasture &amp; Parkland</v>
      </c>
      <c r="C66" s="35">
        <f>VegGround!C61</f>
        <v>839.61951888999999</v>
      </c>
      <c r="D66" s="85">
        <f>VegGround!AW61</f>
        <v>58.050734349535404</v>
      </c>
      <c r="E66" s="35">
        <f>VegGround!D61</f>
        <v>812.57745876400008</v>
      </c>
      <c r="F66" s="85">
        <f>VegGround!AX61</f>
        <v>64.297280541968945</v>
      </c>
      <c r="G66" s="35">
        <f>VegGround!E61</f>
        <v>278.19700919000002</v>
      </c>
      <c r="H66" s="85">
        <f>VegGround!AY61</f>
        <v>38.158985266354648</v>
      </c>
      <c r="I66" s="35">
        <f>VegGround!F61</f>
        <v>124.04471670950001</v>
      </c>
      <c r="J66" s="85">
        <f>VegGround!AZ61</f>
        <v>70.605128902358516</v>
      </c>
      <c r="K66" s="35">
        <f>VegGround!G61</f>
        <v>295.46326182300004</v>
      </c>
      <c r="L66" s="85">
        <f>VegGround!BA61</f>
        <v>71.227074050919256</v>
      </c>
      <c r="M66" s="35">
        <f>VegGround!H61</f>
        <v>222.4757448483</v>
      </c>
      <c r="N66" s="85">
        <f>VegGround!BB61</f>
        <v>68.569373358219778</v>
      </c>
      <c r="O66" s="35">
        <f>VegGround!I61</f>
        <v>0</v>
      </c>
      <c r="P66" s="85">
        <f>VegGround!BC61</f>
        <v>0</v>
      </c>
      <c r="Q66" s="35">
        <f>VegGround!J61</f>
        <v>0</v>
      </c>
      <c r="R66" s="85">
        <f>VegGround!BD61</f>
        <v>0</v>
      </c>
      <c r="S66" s="35">
        <f>VegGround!K61</f>
        <v>106.4887267199</v>
      </c>
      <c r="T66" s="85">
        <f>VegGround!BE61</f>
        <v>90.534876878694519</v>
      </c>
      <c r="U66" s="35">
        <f>VegGround!L61</f>
        <v>0</v>
      </c>
      <c r="V66" s="85">
        <f>VegGround!BF61</f>
        <v>0</v>
      </c>
      <c r="W66" s="35">
        <f>VegGround!M61</f>
        <v>0</v>
      </c>
      <c r="X66" s="85">
        <f>VegGround!BG61</f>
        <v>0</v>
      </c>
      <c r="Y66" s="80">
        <f t="shared" si="4"/>
        <v>2678.8664369447001</v>
      </c>
      <c r="Z66" s="87">
        <f t="shared" si="5"/>
        <v>29.067199693828226</v>
      </c>
    </row>
    <row r="67" spans="1:26" x14ac:dyDescent="0.25">
      <c r="A67" s="13"/>
      <c r="B67" s="34" t="str">
        <f>LookupValues!$B$14</f>
        <v>Broadleaf habitat NOT classified as priority</v>
      </c>
      <c r="C67" s="35">
        <f>VegGround!C62</f>
        <v>674.49843933710008</v>
      </c>
      <c r="D67" s="85">
        <f>VegGround!AW62</f>
        <v>32.265028979661444</v>
      </c>
      <c r="E67" s="35">
        <f>VegGround!D62</f>
        <v>2773.3540969684</v>
      </c>
      <c r="F67" s="85">
        <f>VegGround!AX62</f>
        <v>19.45773081498222</v>
      </c>
      <c r="G67" s="35">
        <f>VegGround!E62</f>
        <v>2819.1863145458001</v>
      </c>
      <c r="H67" s="85">
        <f>VegGround!AY62</f>
        <v>27.073333259722521</v>
      </c>
      <c r="I67" s="35">
        <f>VegGround!F62</f>
        <v>3552.1513944175995</v>
      </c>
      <c r="J67" s="85">
        <f>VegGround!AZ62</f>
        <v>19.49419096299453</v>
      </c>
      <c r="K67" s="35">
        <f>VegGround!G62</f>
        <v>2291.8644856012997</v>
      </c>
      <c r="L67" s="85">
        <f>VegGround!BA62</f>
        <v>21.406990887473441</v>
      </c>
      <c r="M67" s="35">
        <f>VegGround!H62</f>
        <v>2207.5939610058999</v>
      </c>
      <c r="N67" s="85">
        <f>VegGround!BB62</f>
        <v>23.794539043407426</v>
      </c>
      <c r="O67" s="35">
        <f>VegGround!I62</f>
        <v>1943.0582476318</v>
      </c>
      <c r="P67" s="85">
        <f>VegGround!BC62</f>
        <v>26.468119703807105</v>
      </c>
      <c r="Q67" s="35">
        <f>VegGround!J62</f>
        <v>1580.8996908197996</v>
      </c>
      <c r="R67" s="85">
        <f>VegGround!BD62</f>
        <v>26.635539452907118</v>
      </c>
      <c r="S67" s="35">
        <f>VegGround!K62</f>
        <v>2119.6364995262998</v>
      </c>
      <c r="T67" s="85">
        <f>VegGround!BE62</f>
        <v>26.955432302237309</v>
      </c>
      <c r="U67" s="35">
        <f>VegGround!L62</f>
        <v>327.25195978880004</v>
      </c>
      <c r="V67" s="85">
        <f>VegGround!BF62</f>
        <v>56.329855747551044</v>
      </c>
      <c r="W67" s="35">
        <f>VegGround!M62</f>
        <v>1106.1671259985999</v>
      </c>
      <c r="X67" s="85">
        <f>VegGround!BG62</f>
        <v>32.554198127807581</v>
      </c>
      <c r="Y67" s="80">
        <f t="shared" si="4"/>
        <v>21395.662215641394</v>
      </c>
      <c r="Z67" s="87">
        <f t="shared" si="5"/>
        <v>7.8891943375166633</v>
      </c>
    </row>
    <row r="68" spans="1:26" x14ac:dyDescent="0.25">
      <c r="A68" s="13"/>
      <c r="B68" s="34" t="str">
        <f>LookupValues!$B$15</f>
        <v>Non-native coniferous woodland</v>
      </c>
      <c r="C68" s="35">
        <f>VegGround!C63</f>
        <v>19934.462340871098</v>
      </c>
      <c r="D68" s="85">
        <f>VegGround!AW63</f>
        <v>8.6859869192254688</v>
      </c>
      <c r="E68" s="35">
        <f>VegGround!D63</f>
        <v>53180.365254242708</v>
      </c>
      <c r="F68" s="85">
        <f>VegGround!AX63</f>
        <v>5.3907863837817001</v>
      </c>
      <c r="G68" s="35">
        <f>VegGround!E63</f>
        <v>23466.030133795794</v>
      </c>
      <c r="H68" s="85">
        <f>VegGround!AY63</f>
        <v>8.8807030758064958</v>
      </c>
      <c r="I68" s="35">
        <f>VegGround!F63</f>
        <v>56538.539327140708</v>
      </c>
      <c r="J68" s="85">
        <f>VegGround!AZ63</f>
        <v>5.156753939482658</v>
      </c>
      <c r="K68" s="35">
        <f>VegGround!G63</f>
        <v>57484.589160786301</v>
      </c>
      <c r="L68" s="85">
        <f>VegGround!BA63</f>
        <v>4.3456799131161992</v>
      </c>
      <c r="M68" s="35">
        <f>VegGround!H63</f>
        <v>48538.932718569813</v>
      </c>
      <c r="N68" s="85">
        <f>VegGround!BB63</f>
        <v>5.4851695290629952</v>
      </c>
      <c r="O68" s="35">
        <f>VegGround!I63</f>
        <v>51175.673403453206</v>
      </c>
      <c r="P68" s="85">
        <f>VegGround!BC63</f>
        <v>4.9605183809785114</v>
      </c>
      <c r="Q68" s="35">
        <f>VegGround!J63</f>
        <v>62655.472458340402</v>
      </c>
      <c r="R68" s="85">
        <f>VegGround!BD63</f>
        <v>4.6400684685181908</v>
      </c>
      <c r="S68" s="35">
        <f>VegGround!K63</f>
        <v>90540.133941990105</v>
      </c>
      <c r="T68" s="85">
        <f>VegGround!BE63</f>
        <v>4.270871484133302</v>
      </c>
      <c r="U68" s="35">
        <f>VegGround!L63</f>
        <v>133826.38670660745</v>
      </c>
      <c r="V68" s="85">
        <f>VegGround!BF63</f>
        <v>3.5112470340763493</v>
      </c>
      <c r="W68" s="35">
        <f>VegGround!M63</f>
        <v>222047.0361163755</v>
      </c>
      <c r="X68" s="85">
        <f>VegGround!BG63</f>
        <v>2.5636894806205826</v>
      </c>
      <c r="Y68" s="80">
        <f t="shared" si="4"/>
        <v>819387.62156217301</v>
      </c>
      <c r="Z68" s="87">
        <f t="shared" si="5"/>
        <v>1.3464782443279764</v>
      </c>
    </row>
    <row r="69" spans="1:26" x14ac:dyDescent="0.25">
      <c r="A69" s="13"/>
      <c r="B69" s="37" t="str">
        <f>LookupValues!$B$16</f>
        <v>Transition or felled</v>
      </c>
      <c r="C69" s="35">
        <f>VegGround!C64</f>
        <v>11699.213547603502</v>
      </c>
      <c r="D69" s="85">
        <f>VegGround!AW64</f>
        <v>6.0786554559157562</v>
      </c>
      <c r="E69" s="35">
        <f>VegGround!D64</f>
        <v>5955.5499093080998</v>
      </c>
      <c r="F69" s="85">
        <f>VegGround!AX64</f>
        <v>16.350700742284054</v>
      </c>
      <c r="G69" s="35">
        <f>VegGround!E64</f>
        <v>3103.8578308738993</v>
      </c>
      <c r="H69" s="85">
        <f>VegGround!AY64</f>
        <v>22.943764531698093</v>
      </c>
      <c r="I69" s="35">
        <f>VegGround!F64</f>
        <v>8647.6198722496993</v>
      </c>
      <c r="J69" s="85">
        <f>VegGround!AZ64</f>
        <v>8.2057668628994413</v>
      </c>
      <c r="K69" s="35">
        <f>VegGround!G64</f>
        <v>18828.1879463515</v>
      </c>
      <c r="L69" s="85">
        <f>VegGround!BA64</f>
        <v>30.393246228807502</v>
      </c>
      <c r="M69" s="35">
        <f>VegGround!H64</f>
        <v>8745.7534022662985</v>
      </c>
      <c r="N69" s="85">
        <f>VegGround!BB64</f>
        <v>11.222382723504964</v>
      </c>
      <c r="O69" s="35">
        <f>VegGround!I64</f>
        <v>3429.2054256609008</v>
      </c>
      <c r="P69" s="85">
        <f>VegGround!BC64</f>
        <v>12.327285202515457</v>
      </c>
      <c r="Q69" s="35">
        <f>VegGround!J64</f>
        <v>3066.9364888446994</v>
      </c>
      <c r="R69" s="85">
        <f>VegGround!BD64</f>
        <v>17.869390498646673</v>
      </c>
      <c r="S69" s="35">
        <f>VegGround!K64</f>
        <v>2785.8505629462998</v>
      </c>
      <c r="T69" s="85">
        <f>VegGround!BE64</f>
        <v>16.321878503616006</v>
      </c>
      <c r="U69" s="35">
        <f>VegGround!L64</f>
        <v>2124.8411062718001</v>
      </c>
      <c r="V69" s="85">
        <f>VegGround!BF64</f>
        <v>21.168950600197903</v>
      </c>
      <c r="W69" s="35">
        <f>VegGround!M64</f>
        <v>1474.3878147637001</v>
      </c>
      <c r="X69" s="85">
        <f>VegGround!BG64</f>
        <v>18.550558584724726</v>
      </c>
      <c r="Y69" s="80">
        <f t="shared" si="4"/>
        <v>69861.403907140397</v>
      </c>
      <c r="Z69" s="87">
        <f t="shared" si="5"/>
        <v>8.7231081678016675</v>
      </c>
    </row>
    <row r="70" spans="1:26" x14ac:dyDescent="0.25">
      <c r="A70" s="13"/>
      <c r="B70" s="84" t="s">
        <v>194</v>
      </c>
      <c r="C70" s="82">
        <f>SUM(C58:C69)</f>
        <v>39276.870540629803</v>
      </c>
      <c r="D70" s="86">
        <f>IF(C70=0,0,SQRT(SUM((C58*D58)^2,(C59*D59)^2,(C60*D60)^2,(C61*D61)^2,(C62*D62)^2,(C63*D63)^2,(C64*D64)^2,(C65*D65)^2,(C66*D66)^2,(C67*D67)^2,(C68*D68)^2,(C69*D69)^2))/C70)</f>
        <v>5.5199193281799266</v>
      </c>
      <c r="E70" s="82">
        <f>SUM(E58:E69)</f>
        <v>102074.78608062769</v>
      </c>
      <c r="F70" s="86">
        <f>IF(E70=0,0,SQRT(SUM((E58*F58)^2,(E59*F59)^2,(E60*F60)^2,(E61*F61)^2,(E62*F62)^2,(E63*F63)^2,(E64*F64)^2,(E65*F65)^2,(E66*F66)^2,(E67*F67)^2,(E68*F68)^2,(E69*F69)^2))/E70)</f>
        <v>4.055214588546427</v>
      </c>
      <c r="G70" s="82">
        <f>SUM(G58:G69)</f>
        <v>62191.897498352686</v>
      </c>
      <c r="H70" s="86">
        <f>IF(G70=0,0,SQRT(SUM((G58*H58)^2,(G59*H59)^2,(G60*H60)^2,(G61*H61)^2,(G62*H62)^2,(G63*H63)^2,(G64*H64)^2,(G65*H65)^2,(G66*H66)^2,(G67*H67)^2,(G68*H68)^2,(G69*H69)^2))/G70)</f>
        <v>5.0742186726515008</v>
      </c>
      <c r="I70" s="82">
        <f>SUM(I58:I69)</f>
        <v>181302.17570548449</v>
      </c>
      <c r="J70" s="86">
        <f>IF(I70=0,0,SQRT(SUM((I58*J58)^2,(I59*J59)^2,(I60*J60)^2,(I61*J61)^2,(I62*J62)^2,(I63*J63)^2,(I64*J64)^2,(I65*J65)^2,(I66*J66)^2,(I67*J67)^2,(I68*J68)^2,(I69*J69)^2))/I70)</f>
        <v>2.9428459322987188</v>
      </c>
      <c r="K70" s="82">
        <f>SUM(K58:K69)</f>
        <v>167982.59868444479</v>
      </c>
      <c r="L70" s="86">
        <f>IF(K70=0,0,SQRT(SUM((K58*L58)^2,(K59*L59)^2,(K60*L60)^2,(K61*L61)^2,(K62*L62)^2,(K63*L63)^2,(K64*L64)^2,(K65*L65)^2,(K66*L66)^2,(K67*L67)^2,(K68*L68)^2,(K69*L69)^2))/K70)</f>
        <v>4.3353231425471535</v>
      </c>
      <c r="M70" s="82">
        <f>SUM(M58:M69)</f>
        <v>111846.95649047602</v>
      </c>
      <c r="N70" s="86">
        <f>IF(M70=0,0,SQRT(SUM((M58*N58)^2,(M59*N59)^2,(M60*N60)^2,(M61*N61)^2,(M62*N62)^2,(M63*N63)^2,(M64*N64)^2,(M65*N65)^2,(M66*N66)^2,(M67*N67)^2,(M68*N68)^2,(M69*N69)^2))/M70)</f>
        <v>3.6085327635048556</v>
      </c>
      <c r="O70" s="82">
        <f>SUM(O58:O69)</f>
        <v>102780.7975465279</v>
      </c>
      <c r="P70" s="86">
        <f>IF(O70=0,0,SQRT(SUM((O58*P58)^2,(O59*P59)^2,(O60*P60)^2,(O61*P61)^2,(O62*P62)^2,(O63*P63)^2,(O64*P64)^2,(O65*P65)^2,(O66*P66)^2,(O67*P67)^2,(O68*P68)^2,(O69*P69)^2))/O70)</f>
        <v>3.633140100001695</v>
      </c>
      <c r="Q70" s="82">
        <f>SUM(Q58:Q69)</f>
        <v>109820.028888974</v>
      </c>
      <c r="R70" s="86">
        <f>IF(Q70=0,0,SQRT(SUM((Q58*R58)^2,(Q59*R59)^2,(Q60*R60)^2,(Q61*R61)^2,(Q62*R62)^2,(Q63*R63)^2,(Q64*R64)^2,(Q65*R65)^2,(Q66*R66)^2,(Q67*R67)^2,(Q68*R68)^2,(Q69*R69)^2))/Q70)</f>
        <v>3.5283281869477099</v>
      </c>
      <c r="S70" s="82">
        <f>SUM(S58:S69)</f>
        <v>118850.3357044838</v>
      </c>
      <c r="T70" s="86">
        <f>IF(S70=0,0,SQRT(SUM((S58*T58)^2,(S59*T59)^2,(S60*T60)^2,(S61*T61)^2,(S62*T62)^2,(S63*T63)^2,(S64*T64)^2,(S65*T65)^2,(S66*T66)^2,(S67*T67)^2,(S68*T68)^2,(S69*T69)^2))/S70)</f>
        <v>3.7031924105249838</v>
      </c>
      <c r="U70" s="82">
        <f>SUM(U58:U69)</f>
        <v>155025.49174398626</v>
      </c>
      <c r="V70" s="86">
        <f>IF(U70=0,0,SQRT(SUM((U58*V58)^2,(U59*V59)^2,(U60*V60)^2,(U61*V61)^2,(U62*V62)^2,(U63*V63)^2,(U64*V64)^2,(U65*V65)^2,(U66*V66)^2,(U67*V67)^2,(U68*V68)^2,(U69*V69)^2))/U70)</f>
        <v>3.2500408066404902</v>
      </c>
      <c r="W70" s="82">
        <f>SUM(W58:W69)</f>
        <v>237739.28038207011</v>
      </c>
      <c r="X70" s="86">
        <f>IF(W70=0,0,SQRT(SUM((W58*X58)^2,(W59*X59)^2,(W60*X60)^2,(W61*X61)^2,(W62*X62)^2,(W63*X63)^2,(W64*X64)^2,(W65*X65)^2,(W66*X66)^2,(W67*X67)^2,(W68*X68)^2,(W69*X69)^2))/W70)</f>
        <v>2.4705643503797625</v>
      </c>
      <c r="Y70" s="82">
        <f>SUM(Y58:Y69)</f>
        <v>1388891.2192660575</v>
      </c>
      <c r="Z70" s="86">
        <f>IF(Y70=0,0,SQRT(SUM((Y58*Z58)^2,(Y59*Z59)^2,(Y60*Z60)^2,(Y61*Z61)^2,(Y62*Z62)^2,(Y63*Z63)^2,(Y64*Z64)^2,(Y65*Z65)^2,(Y66*Z66)^2,(Y67*Z67)^2,(Y68*Z68)^2,(Y69*Z69)^2))/Y70)</f>
        <v>1.1102903048882531</v>
      </c>
    </row>
    <row r="71" spans="1:26" x14ac:dyDescent="0.25">
      <c r="A71" s="13"/>
      <c r="B71" s="56"/>
      <c r="C71" s="57"/>
      <c r="D71" s="58"/>
      <c r="E71" s="57"/>
      <c r="F71" s="58"/>
      <c r="G71" s="57"/>
      <c r="H71" s="58"/>
      <c r="I71" s="57"/>
      <c r="J71" s="58"/>
      <c r="K71" s="57"/>
      <c r="L71" s="58"/>
      <c r="M71" s="57"/>
      <c r="N71" s="58"/>
      <c r="O71" s="57"/>
      <c r="P71" s="58"/>
      <c r="Q71" s="57"/>
      <c r="R71" s="58"/>
      <c r="S71" s="57"/>
      <c r="T71" s="58"/>
      <c r="U71" s="57"/>
      <c r="V71" s="88"/>
      <c r="W71" s="57"/>
      <c r="X71" s="58"/>
      <c r="Y71" s="58"/>
      <c r="Z71" s="58"/>
    </row>
    <row r="72" spans="1:26" x14ac:dyDescent="0.25">
      <c r="A72" s="13"/>
      <c r="B72" s="56"/>
      <c r="C72" s="57"/>
      <c r="D72" s="58"/>
      <c r="E72" s="57"/>
      <c r="F72" s="58"/>
      <c r="G72" s="57"/>
      <c r="H72" s="58"/>
      <c r="I72" s="57"/>
      <c r="J72" s="58"/>
      <c r="K72" s="57"/>
      <c r="L72" s="58"/>
      <c r="M72" s="57"/>
      <c r="N72" s="58"/>
      <c r="O72" s="57"/>
      <c r="P72" s="58"/>
      <c r="Q72" s="57"/>
      <c r="R72" s="58"/>
      <c r="S72" s="57"/>
      <c r="T72" s="58"/>
      <c r="U72" s="57"/>
      <c r="V72" s="58"/>
      <c r="W72" s="57"/>
      <c r="X72" s="58"/>
      <c r="Y72" s="58"/>
      <c r="Z72" s="58"/>
    </row>
    <row r="73" spans="1:26" x14ac:dyDescent="0.25">
      <c r="A73" s="19"/>
      <c r="B73" s="56"/>
      <c r="C73" s="57"/>
      <c r="D73" s="58"/>
      <c r="E73" s="57"/>
      <c r="F73" s="58"/>
      <c r="G73" s="57"/>
      <c r="H73" s="58"/>
      <c r="I73" s="57"/>
      <c r="J73" s="58"/>
      <c r="K73" s="57"/>
      <c r="L73" s="58"/>
      <c r="M73" s="57"/>
      <c r="N73" s="58"/>
      <c r="O73" s="57"/>
      <c r="P73" s="58"/>
      <c r="Q73" s="57"/>
      <c r="R73" s="58"/>
      <c r="S73" s="57"/>
      <c r="T73" s="58"/>
      <c r="U73" s="57"/>
      <c r="V73" s="58"/>
      <c r="W73" s="57"/>
      <c r="X73" s="58"/>
      <c r="Y73" s="58"/>
      <c r="Z73" s="58"/>
    </row>
    <row r="74" spans="1:26" x14ac:dyDescent="0.25">
      <c r="A74" s="13"/>
      <c r="B74" s="56"/>
      <c r="C74" s="57"/>
      <c r="D74" s="58"/>
      <c r="E74" s="57"/>
      <c r="F74" s="58"/>
      <c r="G74" s="57"/>
      <c r="H74" s="58"/>
      <c r="I74" s="57"/>
      <c r="J74" s="58"/>
      <c r="K74" s="57"/>
      <c r="L74" s="58"/>
      <c r="M74" s="57"/>
      <c r="N74" s="58"/>
      <c r="O74" s="57"/>
      <c r="P74" s="58"/>
      <c r="Q74" s="57"/>
      <c r="R74" s="58"/>
      <c r="S74" s="57"/>
      <c r="T74" s="58"/>
      <c r="U74" s="57"/>
      <c r="V74" s="58"/>
      <c r="W74" s="57"/>
      <c r="X74" s="58"/>
      <c r="Y74" s="58"/>
      <c r="Z74" s="58"/>
    </row>
    <row r="75" spans="1:26" x14ac:dyDescent="0.25">
      <c r="A75" s="13"/>
      <c r="B75" s="56"/>
      <c r="C75" s="57"/>
      <c r="D75" s="58"/>
      <c r="E75" s="57"/>
      <c r="F75" s="58"/>
      <c r="G75" s="57"/>
      <c r="H75" s="58"/>
      <c r="I75" s="57"/>
      <c r="J75" s="58"/>
      <c r="K75" s="57"/>
      <c r="L75" s="58"/>
      <c r="M75" s="57"/>
      <c r="N75" s="58"/>
      <c r="O75" s="57"/>
      <c r="P75" s="58"/>
      <c r="Q75" s="57"/>
      <c r="R75" s="58"/>
      <c r="S75" s="57"/>
      <c r="T75" s="58"/>
      <c r="U75" s="57"/>
      <c r="V75" s="58"/>
      <c r="W75" s="57"/>
      <c r="X75" s="58"/>
      <c r="Y75" s="58"/>
      <c r="Z75" s="58"/>
    </row>
    <row r="76" spans="1:26" x14ac:dyDescent="0.25">
      <c r="A76" s="29"/>
      <c r="B76" s="56"/>
      <c r="C76" s="57"/>
      <c r="D76" s="58"/>
      <c r="E76" s="57"/>
      <c r="F76" s="58"/>
      <c r="G76" s="57"/>
      <c r="H76" s="58"/>
      <c r="I76" s="57"/>
      <c r="J76" s="58"/>
      <c r="K76" s="57"/>
      <c r="L76" s="58"/>
      <c r="M76" s="57"/>
      <c r="N76" s="58"/>
      <c r="O76" s="57"/>
      <c r="P76" s="58"/>
      <c r="Q76" s="57"/>
      <c r="R76" s="58"/>
      <c r="S76" s="57"/>
      <c r="T76" s="58"/>
      <c r="U76" s="57"/>
      <c r="V76" s="58"/>
      <c r="W76" s="57"/>
      <c r="X76" s="58"/>
      <c r="Y76" s="58"/>
      <c r="Z76" s="58"/>
    </row>
    <row r="78" spans="1:26" x14ac:dyDescent="0.25">
      <c r="B78" s="13" t="s">
        <v>419</v>
      </c>
      <c r="C78" s="13" t="str">
        <f>VegGround!$B$2</f>
        <v>Vegetation Ground</v>
      </c>
    </row>
    <row r="79" spans="1:26" x14ac:dyDescent="0.25">
      <c r="A79" s="13"/>
      <c r="B79" s="13"/>
    </row>
    <row r="81" spans="1:26" x14ac:dyDescent="0.25">
      <c r="A81" s="13" t="s">
        <v>116</v>
      </c>
      <c r="B81" s="101" t="str">
        <f>$B$2</f>
        <v>Habitat Type</v>
      </c>
      <c r="C81" s="103" t="str">
        <f>$AC$7</f>
        <v>No Ground layer</v>
      </c>
      <c r="D81" s="104"/>
      <c r="E81" s="105" t="str">
        <f>$AC$8</f>
        <v>&gt; 0 and ≤ 10 %</v>
      </c>
      <c r="F81" s="101"/>
      <c r="G81" s="105" t="str">
        <f>$AC$9</f>
        <v>&gt; 10 and ≤ 20 %</v>
      </c>
      <c r="H81" s="101"/>
      <c r="I81" s="105" t="str">
        <f>$AC$10</f>
        <v>&gt; 20 and ≤ 30 %</v>
      </c>
      <c r="J81" s="101"/>
      <c r="K81" s="103" t="str">
        <f>$AC$11</f>
        <v>&gt; 30 and ≤ 40 %</v>
      </c>
      <c r="L81" s="104"/>
      <c r="M81" s="105" t="str">
        <f>$AC$12</f>
        <v>&gt; 40 and ≤ 50 %</v>
      </c>
      <c r="N81" s="101"/>
      <c r="O81" s="105" t="str">
        <f>$AC$13</f>
        <v>&gt; 50 and ≤ 60 %</v>
      </c>
      <c r="P81" s="101"/>
      <c r="Q81" s="105" t="str">
        <f>$AC$14</f>
        <v>&gt; 60 and ≤ 70 %</v>
      </c>
      <c r="R81" s="101"/>
      <c r="S81" s="103" t="str">
        <f>$AC$15</f>
        <v>&gt; 70 and ≤ 80 %</v>
      </c>
      <c r="T81" s="104"/>
      <c r="U81" s="105" t="str">
        <f>$AC$16</f>
        <v>&gt; 80 and ≤ 90 %</v>
      </c>
      <c r="V81" s="101"/>
      <c r="W81" s="103" t="str">
        <f>$AC$17</f>
        <v>&gt; 90 %</v>
      </c>
      <c r="X81" s="104"/>
      <c r="Y81" s="104" t="s">
        <v>194</v>
      </c>
      <c r="Z81" s="104"/>
    </row>
    <row r="82" spans="1:26" ht="25.5" x14ac:dyDescent="0.25">
      <c r="A82" s="13"/>
      <c r="B82" s="102"/>
      <c r="C82" s="32" t="s">
        <v>195</v>
      </c>
      <c r="D82" s="33" t="s">
        <v>196</v>
      </c>
      <c r="E82" s="32" t="s">
        <v>195</v>
      </c>
      <c r="F82" s="33" t="s">
        <v>196</v>
      </c>
      <c r="G82" s="32" t="s">
        <v>195</v>
      </c>
      <c r="H82" s="33" t="s">
        <v>196</v>
      </c>
      <c r="I82" s="32" t="s">
        <v>195</v>
      </c>
      <c r="J82" s="33" t="s">
        <v>196</v>
      </c>
      <c r="K82" s="32" t="s">
        <v>195</v>
      </c>
      <c r="L82" s="33" t="s">
        <v>196</v>
      </c>
      <c r="M82" s="32" t="s">
        <v>195</v>
      </c>
      <c r="N82" s="33" t="s">
        <v>196</v>
      </c>
      <c r="O82" s="32" t="s">
        <v>195</v>
      </c>
      <c r="P82" s="33" t="s">
        <v>196</v>
      </c>
      <c r="Q82" s="32" t="s">
        <v>195</v>
      </c>
      <c r="R82" s="33" t="s">
        <v>196</v>
      </c>
      <c r="S82" s="32" t="s">
        <v>195</v>
      </c>
      <c r="T82" s="33" t="s">
        <v>196</v>
      </c>
      <c r="U82" s="32" t="s">
        <v>195</v>
      </c>
      <c r="V82" s="33" t="s">
        <v>196</v>
      </c>
      <c r="W82" s="32" t="s">
        <v>195</v>
      </c>
      <c r="X82" s="33" t="s">
        <v>196</v>
      </c>
      <c r="Y82" s="32" t="s">
        <v>195</v>
      </c>
      <c r="Z82" s="33" t="s">
        <v>196</v>
      </c>
    </row>
    <row r="83" spans="1:26" x14ac:dyDescent="0.25">
      <c r="A83" s="13"/>
      <c r="B83" s="34" t="str">
        <f>LookupValues!$B$5</f>
        <v>Lowland beech/yew woodland</v>
      </c>
      <c r="C83" s="35">
        <f>VegGround!C76</f>
        <v>11.414966516</v>
      </c>
      <c r="D83" s="85">
        <f>VegGround!AW76</f>
        <v>82.300846080844636</v>
      </c>
      <c r="E83" s="35">
        <f>VegGround!D76</f>
        <v>179.29977578789999</v>
      </c>
      <c r="F83" s="85">
        <f>VegGround!AX76</f>
        <v>71.573051501663329</v>
      </c>
      <c r="G83" s="35">
        <f>VegGround!E76</f>
        <v>255.7252856611</v>
      </c>
      <c r="H83" s="85">
        <f>VegGround!AY76</f>
        <v>57.128520377687408</v>
      </c>
      <c r="I83" s="35">
        <f>VegGround!F76</f>
        <v>899.45580115669998</v>
      </c>
      <c r="J83" s="85">
        <f>VegGround!AZ76</f>
        <v>41.184564361109068</v>
      </c>
      <c r="K83" s="35">
        <f>VegGround!G76</f>
        <v>423.4607778207</v>
      </c>
      <c r="L83" s="85">
        <f>VegGround!BA76</f>
        <v>43.451641035393919</v>
      </c>
      <c r="M83" s="35">
        <f>VegGround!H76</f>
        <v>1026.7683173862999</v>
      </c>
      <c r="N83" s="85">
        <f>VegGround!BB76</f>
        <v>35.905712856128126</v>
      </c>
      <c r="O83" s="35">
        <f>VegGround!I76</f>
        <v>720.86234099310002</v>
      </c>
      <c r="P83" s="85">
        <f>VegGround!BC76</f>
        <v>39.227453390708071</v>
      </c>
      <c r="Q83" s="35">
        <f>VegGround!J76</f>
        <v>737.0635041319</v>
      </c>
      <c r="R83" s="85">
        <f>VegGround!BD76</f>
        <v>42.142150300800935</v>
      </c>
      <c r="S83" s="35">
        <f>VegGround!K76</f>
        <v>1050.1722874093</v>
      </c>
      <c r="T83" s="85">
        <f>VegGround!BE76</f>
        <v>31.011037137357444</v>
      </c>
      <c r="U83" s="35">
        <f>VegGround!L76</f>
        <v>531.44811259299991</v>
      </c>
      <c r="V83" s="85">
        <f>VegGround!BF76</f>
        <v>41.760750144843456</v>
      </c>
      <c r="W83" s="35">
        <f>VegGround!M76</f>
        <v>588.72856112389991</v>
      </c>
      <c r="X83" s="85">
        <f>VegGround!BG76</f>
        <v>33.049268593256024</v>
      </c>
      <c r="Y83" s="80">
        <f>SUM(C83,E83,G83,I83,K83,M83,O83,Q83,S83,U83,W83)</f>
        <v>6424.3997305799003</v>
      </c>
      <c r="Z83" s="87">
        <f>IF(Y83=0,0,SQRT(SUM((C83*D83)^2,(E83*F83)^2,(G83*H83)^2,(I83*J83)^2,(K83*L83)^2,(M83*N83)^2,(O83*P83)^2,(Q83*R83)^2,(S83*T83)^2,(U83*V83)^2,(W83*X83)^2))/Y83)</f>
        <v>13.157480014182273</v>
      </c>
    </row>
    <row r="84" spans="1:26" x14ac:dyDescent="0.25">
      <c r="A84" s="13"/>
      <c r="B84" s="34" t="str">
        <f>LookupValues!$B$6</f>
        <v>Lowland Mixed Deciduous Woodland</v>
      </c>
      <c r="C84" s="35">
        <f>VegGround!C77</f>
        <v>103.2203067486</v>
      </c>
      <c r="D84" s="85">
        <f>VegGround!AW77</f>
        <v>65.554097267358827</v>
      </c>
      <c r="E84" s="35">
        <f>VegGround!D77</f>
        <v>2508.5038741098001</v>
      </c>
      <c r="F84" s="85">
        <f>VegGround!AX77</f>
        <v>21.614085633860871</v>
      </c>
      <c r="G84" s="35">
        <f>VegGround!E77</f>
        <v>4546.8123203087007</v>
      </c>
      <c r="H84" s="85">
        <f>VegGround!AY77</f>
        <v>16.804856944128463</v>
      </c>
      <c r="I84" s="35">
        <f>VegGround!F77</f>
        <v>14833.426253419</v>
      </c>
      <c r="J84" s="85">
        <f>VegGround!AZ77</f>
        <v>8.9165027086335193</v>
      </c>
      <c r="K84" s="35">
        <f>VegGround!G77</f>
        <v>15795.806432388999</v>
      </c>
      <c r="L84" s="85">
        <f>VegGround!BA77</f>
        <v>8.1585331157059819</v>
      </c>
      <c r="M84" s="35">
        <f>VegGround!H77</f>
        <v>12885.612046232398</v>
      </c>
      <c r="N84" s="85">
        <f>VegGround!BB77</f>
        <v>9.253735694188741</v>
      </c>
      <c r="O84" s="35">
        <f>VegGround!I77</f>
        <v>10091.228352553</v>
      </c>
      <c r="P84" s="85">
        <f>VegGround!BC77</f>
        <v>10.474003425267087</v>
      </c>
      <c r="Q84" s="35">
        <f>VegGround!J77</f>
        <v>7963.7999598999986</v>
      </c>
      <c r="R84" s="85">
        <f>VegGround!BD77</f>
        <v>11.680555704249082</v>
      </c>
      <c r="S84" s="35">
        <f>VegGround!K77</f>
        <v>4914.7727115437001</v>
      </c>
      <c r="T84" s="85">
        <f>VegGround!BE77</f>
        <v>15.430304883105144</v>
      </c>
      <c r="U84" s="35">
        <f>VegGround!L77</f>
        <v>3694.6110416507995</v>
      </c>
      <c r="V84" s="85">
        <f>VegGround!BF77</f>
        <v>16.475217147445374</v>
      </c>
      <c r="W84" s="35">
        <f>VegGround!M77</f>
        <v>1873.4209271627999</v>
      </c>
      <c r="X84" s="85">
        <f>VegGround!BG77</f>
        <v>22.276572790577472</v>
      </c>
      <c r="Y84" s="80">
        <f t="shared" ref="Y84:Y94" si="6">SUM(C84,E84,G84,I84,K84,M84,O84,Q84,S84,U84,W84)</f>
        <v>79211.214226017808</v>
      </c>
      <c r="Z84" s="87">
        <f t="shared" ref="Z84:Z94" si="7">IF(Y84=0,0,SQRT(SUM((C84*D84)^2,(E84*F84)^2,(G84*H84)^2,(I84*J84)^2,(K84*L84)^2,(M84*N84)^2,(O84*P84)^2,(Q84*R84)^2,(S84*T84)^2,(U84*V84)^2,(W84*X84)^2))/Y84)</f>
        <v>3.7485423035423517</v>
      </c>
    </row>
    <row r="85" spans="1:26" x14ac:dyDescent="0.25">
      <c r="A85" s="13"/>
      <c r="B85" s="34" t="str">
        <f>LookupValues!$B$7</f>
        <v>Native pine woodlands</v>
      </c>
      <c r="C85" s="35">
        <f>VegGround!C78</f>
        <v>0</v>
      </c>
      <c r="D85" s="85">
        <f>VegGround!AW78</f>
        <v>0</v>
      </c>
      <c r="E85" s="35">
        <f>VegGround!D78</f>
        <v>0</v>
      </c>
      <c r="F85" s="85">
        <f>VegGround!AX78</f>
        <v>0</v>
      </c>
      <c r="G85" s="35">
        <f>VegGround!E78</f>
        <v>0</v>
      </c>
      <c r="H85" s="85">
        <f>VegGround!AY78</f>
        <v>0</v>
      </c>
      <c r="I85" s="35">
        <f>VegGround!F78</f>
        <v>0</v>
      </c>
      <c r="J85" s="85">
        <f>VegGround!AZ78</f>
        <v>0</v>
      </c>
      <c r="K85" s="35">
        <f>VegGround!G78</f>
        <v>0</v>
      </c>
      <c r="L85" s="85">
        <f>VegGround!BA78</f>
        <v>0</v>
      </c>
      <c r="M85" s="35">
        <f>VegGround!H78</f>
        <v>0</v>
      </c>
      <c r="N85" s="85">
        <f>VegGround!BB78</f>
        <v>0</v>
      </c>
      <c r="O85" s="35">
        <f>VegGround!I78</f>
        <v>0</v>
      </c>
      <c r="P85" s="85">
        <f>VegGround!BC78</f>
        <v>0</v>
      </c>
      <c r="Q85" s="35">
        <f>VegGround!J78</f>
        <v>0</v>
      </c>
      <c r="R85" s="85">
        <f>VegGround!BD78</f>
        <v>0</v>
      </c>
      <c r="S85" s="35">
        <f>VegGround!K78</f>
        <v>0</v>
      </c>
      <c r="T85" s="85">
        <f>VegGround!BE78</f>
        <v>0</v>
      </c>
      <c r="U85" s="35">
        <f>VegGround!L78</f>
        <v>0</v>
      </c>
      <c r="V85" s="85">
        <f>VegGround!BF78</f>
        <v>0</v>
      </c>
      <c r="W85" s="35">
        <f>VegGround!M78</f>
        <v>0</v>
      </c>
      <c r="X85" s="85">
        <f>VegGround!BG78</f>
        <v>0</v>
      </c>
      <c r="Y85" s="80">
        <f t="shared" si="6"/>
        <v>0</v>
      </c>
      <c r="Z85" s="87">
        <f t="shared" si="7"/>
        <v>0</v>
      </c>
    </row>
    <row r="86" spans="1:26" x14ac:dyDescent="0.25">
      <c r="A86" s="13"/>
      <c r="B86" s="34" t="str">
        <f>LookupValues!$B$8</f>
        <v>Non-HAP native pinewood</v>
      </c>
      <c r="C86" s="35">
        <f>VegGround!C79</f>
        <v>0</v>
      </c>
      <c r="D86" s="85">
        <f>VegGround!AW79</f>
        <v>0</v>
      </c>
      <c r="E86" s="35">
        <f>VegGround!D79</f>
        <v>0</v>
      </c>
      <c r="F86" s="85">
        <f>VegGround!AX79</f>
        <v>0</v>
      </c>
      <c r="G86" s="35">
        <f>VegGround!E79</f>
        <v>0</v>
      </c>
      <c r="H86" s="85">
        <f>VegGround!AY79</f>
        <v>0</v>
      </c>
      <c r="I86" s="35">
        <f>VegGround!F79</f>
        <v>0</v>
      </c>
      <c r="J86" s="85">
        <f>VegGround!AZ79</f>
        <v>0</v>
      </c>
      <c r="K86" s="35">
        <f>VegGround!G79</f>
        <v>0</v>
      </c>
      <c r="L86" s="85">
        <f>VegGround!BA79</f>
        <v>0</v>
      </c>
      <c r="M86" s="35">
        <f>VegGround!H79</f>
        <v>0</v>
      </c>
      <c r="N86" s="85">
        <f>VegGround!BB79</f>
        <v>0</v>
      </c>
      <c r="O86" s="35">
        <f>VegGround!I79</f>
        <v>0</v>
      </c>
      <c r="P86" s="85">
        <f>VegGround!BC79</f>
        <v>0</v>
      </c>
      <c r="Q86" s="35">
        <f>VegGround!J79</f>
        <v>0</v>
      </c>
      <c r="R86" s="85">
        <f>VegGround!BD79</f>
        <v>0</v>
      </c>
      <c r="S86" s="35">
        <f>VegGround!K79</f>
        <v>0</v>
      </c>
      <c r="T86" s="85">
        <f>VegGround!BE79</f>
        <v>0</v>
      </c>
      <c r="U86" s="35">
        <f>VegGround!L79</f>
        <v>0</v>
      </c>
      <c r="V86" s="85">
        <f>VegGround!BF79</f>
        <v>0</v>
      </c>
      <c r="W86" s="35">
        <f>VegGround!M79</f>
        <v>0</v>
      </c>
      <c r="X86" s="85">
        <f>VegGround!BG79</f>
        <v>0</v>
      </c>
      <c r="Y86" s="80">
        <f t="shared" si="6"/>
        <v>0</v>
      </c>
      <c r="Z86" s="87">
        <f t="shared" si="7"/>
        <v>0</v>
      </c>
    </row>
    <row r="87" spans="1:26" ht="30" customHeight="1" x14ac:dyDescent="0.25">
      <c r="A87" s="13"/>
      <c r="B87" s="89" t="str">
        <f>LookupValues!$B$9</f>
        <v>Upland birchwoods (Scot); birch dominated upland oakwoods (Eng, Wal)</v>
      </c>
      <c r="C87" s="35">
        <f>VegGround!C80</f>
        <v>0</v>
      </c>
      <c r="D87" s="85">
        <f>VegGround!AW80</f>
        <v>0</v>
      </c>
      <c r="E87" s="35">
        <f>VegGround!D80</f>
        <v>0</v>
      </c>
      <c r="F87" s="85">
        <f>VegGround!AX80</f>
        <v>0</v>
      </c>
      <c r="G87" s="35">
        <f>VegGround!E80</f>
        <v>0</v>
      </c>
      <c r="H87" s="85">
        <f>VegGround!AY80</f>
        <v>0</v>
      </c>
      <c r="I87" s="35">
        <f>VegGround!F80</f>
        <v>484.32348957599999</v>
      </c>
      <c r="J87" s="85">
        <f>VegGround!AZ80</f>
        <v>50.372542068775111</v>
      </c>
      <c r="K87" s="35">
        <f>VegGround!G80</f>
        <v>524.93682630209992</v>
      </c>
      <c r="L87" s="85">
        <f>VegGround!BA80</f>
        <v>43.154243405343202</v>
      </c>
      <c r="M87" s="35">
        <f>VegGround!H80</f>
        <v>262.29072249859996</v>
      </c>
      <c r="N87" s="85">
        <f>VegGround!BB80</f>
        <v>48.604552547948998</v>
      </c>
      <c r="O87" s="35">
        <f>VegGround!I80</f>
        <v>260.74735057520002</v>
      </c>
      <c r="P87" s="85">
        <f>VegGround!BC80</f>
        <v>66.516317563199834</v>
      </c>
      <c r="Q87" s="35">
        <f>VegGround!J80</f>
        <v>179.41931865959998</v>
      </c>
      <c r="R87" s="85">
        <f>VegGround!BD80</f>
        <v>46.80939471970369</v>
      </c>
      <c r="S87" s="35">
        <f>VegGround!K80</f>
        <v>82.769887508899998</v>
      </c>
      <c r="T87" s="85">
        <f>VegGround!BE80</f>
        <v>90.000984694541287</v>
      </c>
      <c r="U87" s="35">
        <f>VegGround!L80</f>
        <v>238.335559757</v>
      </c>
      <c r="V87" s="85">
        <f>VegGround!BF80</f>
        <v>57.50307685737161</v>
      </c>
      <c r="W87" s="35">
        <f>VegGround!M80</f>
        <v>188.17902447100002</v>
      </c>
      <c r="X87" s="85">
        <f>VegGround!BG80</f>
        <v>103.43880501205875</v>
      </c>
      <c r="Y87" s="80">
        <f t="shared" si="6"/>
        <v>2221.0021793483997</v>
      </c>
      <c r="Z87" s="87">
        <f t="shared" si="7"/>
        <v>21.425543287807304</v>
      </c>
    </row>
    <row r="88" spans="1:26" x14ac:dyDescent="0.25">
      <c r="A88" s="13"/>
      <c r="B88" s="34" t="str">
        <f>LookupValues!$B$10</f>
        <v>Upland mixed ashwoods</v>
      </c>
      <c r="C88" s="35">
        <f>VegGround!C81</f>
        <v>289.96841566129996</v>
      </c>
      <c r="D88" s="85">
        <f>VegGround!AW81</f>
        <v>71.722665703911929</v>
      </c>
      <c r="E88" s="35">
        <f>VegGround!D81</f>
        <v>197.07213584670001</v>
      </c>
      <c r="F88" s="85">
        <f>VegGround!AX81</f>
        <v>90.532260610408969</v>
      </c>
      <c r="G88" s="35">
        <f>VegGround!E81</f>
        <v>480.29996980700002</v>
      </c>
      <c r="H88" s="85">
        <f>VegGround!AY81</f>
        <v>43.805050309314204</v>
      </c>
      <c r="I88" s="35">
        <f>VegGround!F81</f>
        <v>944.09699910960001</v>
      </c>
      <c r="J88" s="85">
        <f>VegGround!AZ81</f>
        <v>37.154237499108042</v>
      </c>
      <c r="K88" s="35">
        <f>VegGround!G81</f>
        <v>1362.801220909</v>
      </c>
      <c r="L88" s="85">
        <f>VegGround!BA81</f>
        <v>28.36665382437744</v>
      </c>
      <c r="M88" s="35">
        <f>VegGround!H81</f>
        <v>973.5942231009999</v>
      </c>
      <c r="N88" s="85">
        <f>VegGround!BB81</f>
        <v>33.356367221865838</v>
      </c>
      <c r="O88" s="35">
        <f>VegGround!I81</f>
        <v>1354.4337167199997</v>
      </c>
      <c r="P88" s="85">
        <f>VegGround!BC81</f>
        <v>28.962181436659442</v>
      </c>
      <c r="Q88" s="35">
        <f>VegGround!J81</f>
        <v>436.97250713760002</v>
      </c>
      <c r="R88" s="85">
        <f>VegGround!BD81</f>
        <v>54.747219874652245</v>
      </c>
      <c r="S88" s="35">
        <f>VegGround!K81</f>
        <v>363.39485349650005</v>
      </c>
      <c r="T88" s="85">
        <f>VegGround!BE81</f>
        <v>52.686501932996073</v>
      </c>
      <c r="U88" s="35">
        <f>VegGround!L81</f>
        <v>445.40122702870002</v>
      </c>
      <c r="V88" s="85">
        <f>VegGround!BF81</f>
        <v>58.075528084367832</v>
      </c>
      <c r="W88" s="35">
        <f>VegGround!M81</f>
        <v>296.27474963489999</v>
      </c>
      <c r="X88" s="85">
        <f>VegGround!BG81</f>
        <v>58.797483784626579</v>
      </c>
      <c r="Y88" s="80">
        <f t="shared" si="6"/>
        <v>7144.3100184522991</v>
      </c>
      <c r="Z88" s="87">
        <f t="shared" si="7"/>
        <v>12.846348384152734</v>
      </c>
    </row>
    <row r="89" spans="1:26" x14ac:dyDescent="0.25">
      <c r="A89" s="13"/>
      <c r="B89" s="34" t="str">
        <f>LookupValues!$B$11</f>
        <v>Upland oakwood</v>
      </c>
      <c r="C89" s="35">
        <f>VegGround!C82</f>
        <v>188.84048928920001</v>
      </c>
      <c r="D89" s="85">
        <f>VegGround!AW82</f>
        <v>67.937802357564749</v>
      </c>
      <c r="E89" s="35">
        <f>VegGround!D82</f>
        <v>352.38931517819998</v>
      </c>
      <c r="F89" s="85">
        <f>VegGround!AX82</f>
        <v>52.923937952896402</v>
      </c>
      <c r="G89" s="35">
        <f>VegGround!E82</f>
        <v>430.65326966699996</v>
      </c>
      <c r="H89" s="85">
        <f>VegGround!AY82</f>
        <v>45.656967547757219</v>
      </c>
      <c r="I89" s="35">
        <f>VegGround!F82</f>
        <v>4523.5396706257998</v>
      </c>
      <c r="J89" s="85">
        <f>VegGround!AZ82</f>
        <v>17.379859038179678</v>
      </c>
      <c r="K89" s="35">
        <f>VegGround!G82</f>
        <v>5424.1826862582993</v>
      </c>
      <c r="L89" s="85">
        <f>VegGround!BA82</f>
        <v>14.984597902868938</v>
      </c>
      <c r="M89" s="35">
        <f>VegGround!H82</f>
        <v>4352.3314288900001</v>
      </c>
      <c r="N89" s="85">
        <f>VegGround!BB82</f>
        <v>15.973610886052402</v>
      </c>
      <c r="O89" s="35">
        <f>VegGround!I82</f>
        <v>3905.8264141459999</v>
      </c>
      <c r="P89" s="85">
        <f>VegGround!BC82</f>
        <v>18.569834793983787</v>
      </c>
      <c r="Q89" s="35">
        <f>VegGround!J82</f>
        <v>2924.1630963028001</v>
      </c>
      <c r="R89" s="85">
        <f>VegGround!BD82</f>
        <v>20.832245838006404</v>
      </c>
      <c r="S89" s="35">
        <f>VegGround!K82</f>
        <v>2027.5303571643001</v>
      </c>
      <c r="T89" s="85">
        <f>VegGround!BE82</f>
        <v>25.933246615180643</v>
      </c>
      <c r="U89" s="35">
        <f>VegGround!L82</f>
        <v>836.55892810889998</v>
      </c>
      <c r="V89" s="85">
        <f>VegGround!BF82</f>
        <v>39.591538319420813</v>
      </c>
      <c r="W89" s="35">
        <f>VegGround!M82</f>
        <v>1159.7543816316002</v>
      </c>
      <c r="X89" s="85">
        <f>VegGround!BG82</f>
        <v>34.539086640635922</v>
      </c>
      <c r="Y89" s="80">
        <f t="shared" si="6"/>
        <v>26125.7700372621</v>
      </c>
      <c r="Z89" s="87">
        <f t="shared" si="7"/>
        <v>6.9487547942386962</v>
      </c>
    </row>
    <row r="90" spans="1:26" x14ac:dyDescent="0.25">
      <c r="A90" s="13"/>
      <c r="B90" s="34" t="str">
        <f>LookupValues!$B$12</f>
        <v>Wet woodland</v>
      </c>
      <c r="C90" s="35">
        <f>VegGround!C83</f>
        <v>218.2662676777</v>
      </c>
      <c r="D90" s="85">
        <f>VegGround!AW83</f>
        <v>46.567124953250371</v>
      </c>
      <c r="E90" s="35">
        <f>VegGround!D83</f>
        <v>1657.6938460781998</v>
      </c>
      <c r="F90" s="85">
        <f>VegGround!AX83</f>
        <v>35.634550180744299</v>
      </c>
      <c r="G90" s="35">
        <f>VegGround!E83</f>
        <v>1817.5458973399998</v>
      </c>
      <c r="H90" s="85">
        <f>VegGround!AY83</f>
        <v>25.962866968157545</v>
      </c>
      <c r="I90" s="35">
        <f>VegGround!F83</f>
        <v>7199.0884430629012</v>
      </c>
      <c r="J90" s="85">
        <f>VegGround!AZ83</f>
        <v>12.879727893052069</v>
      </c>
      <c r="K90" s="35">
        <f>VegGround!G83</f>
        <v>6029.9415793609996</v>
      </c>
      <c r="L90" s="85">
        <f>VegGround!BA83</f>
        <v>14.033613032272601</v>
      </c>
      <c r="M90" s="35">
        <f>VegGround!H83</f>
        <v>3916.6138373299996</v>
      </c>
      <c r="N90" s="85">
        <f>VegGround!BB83</f>
        <v>15.226987293674467</v>
      </c>
      <c r="O90" s="35">
        <f>VegGround!I83</f>
        <v>2512.8763436232998</v>
      </c>
      <c r="P90" s="85">
        <f>VegGround!BC83</f>
        <v>21.10709050941874</v>
      </c>
      <c r="Q90" s="35">
        <f>VegGround!J83</f>
        <v>2432.2600000803009</v>
      </c>
      <c r="R90" s="85">
        <f>VegGround!BD83</f>
        <v>22.364579243746714</v>
      </c>
      <c r="S90" s="35">
        <f>VegGround!K83</f>
        <v>986.46483688789999</v>
      </c>
      <c r="T90" s="85">
        <f>VegGround!BE83</f>
        <v>34.466553829461326</v>
      </c>
      <c r="U90" s="35">
        <f>VegGround!L83</f>
        <v>877.02575937199992</v>
      </c>
      <c r="V90" s="85">
        <f>VegGround!BF83</f>
        <v>34.540691541674839</v>
      </c>
      <c r="W90" s="35">
        <f>VegGround!M83</f>
        <v>527.18948640619999</v>
      </c>
      <c r="X90" s="85">
        <f>VegGround!BG83</f>
        <v>49.429640273127696</v>
      </c>
      <c r="Y90" s="80">
        <f t="shared" si="6"/>
        <v>28174.966297219496</v>
      </c>
      <c r="Z90" s="87">
        <f t="shared" si="7"/>
        <v>6.5116297926283462</v>
      </c>
    </row>
    <row r="91" spans="1:26" x14ac:dyDescent="0.25">
      <c r="A91" s="13"/>
      <c r="B91" s="34" t="str">
        <f>LookupValues!$B$13</f>
        <v>Wood Pasture &amp; Parkland</v>
      </c>
      <c r="C91" s="35">
        <f>VegGround!C84</f>
        <v>0</v>
      </c>
      <c r="D91" s="85">
        <f>VegGround!AW84</f>
        <v>0</v>
      </c>
      <c r="E91" s="35">
        <f>VegGround!D84</f>
        <v>0</v>
      </c>
      <c r="F91" s="85">
        <f>VegGround!AX84</f>
        <v>0</v>
      </c>
      <c r="G91" s="35">
        <f>VegGround!E84</f>
        <v>0</v>
      </c>
      <c r="H91" s="85">
        <f>VegGround!AY84</f>
        <v>0</v>
      </c>
      <c r="I91" s="35">
        <f>VegGround!F84</f>
        <v>163.78139668330002</v>
      </c>
      <c r="J91" s="85">
        <f>VegGround!AZ84</f>
        <v>116.91123057689947</v>
      </c>
      <c r="K91" s="35">
        <f>VegGround!G84</f>
        <v>135.22581686999999</v>
      </c>
      <c r="L91" s="85">
        <f>VegGround!BA84</f>
        <v>98.796919220768004</v>
      </c>
      <c r="M91" s="35">
        <f>VegGround!H84</f>
        <v>0</v>
      </c>
      <c r="N91" s="85">
        <f>VegGround!BB84</f>
        <v>0</v>
      </c>
      <c r="O91" s="35">
        <f>VegGround!I84</f>
        <v>0</v>
      </c>
      <c r="P91" s="85">
        <f>VegGround!BC84</f>
        <v>0</v>
      </c>
      <c r="Q91" s="35">
        <f>VegGround!J84</f>
        <v>0</v>
      </c>
      <c r="R91" s="85">
        <f>VegGround!BD84</f>
        <v>0</v>
      </c>
      <c r="S91" s="35">
        <f>VegGround!K84</f>
        <v>12.3573478881</v>
      </c>
      <c r="T91" s="85">
        <f>VegGround!BE84</f>
        <v>70.802533903761741</v>
      </c>
      <c r="U91" s="35">
        <f>VegGround!L84</f>
        <v>0</v>
      </c>
      <c r="V91" s="85">
        <f>VegGround!BF84</f>
        <v>0</v>
      </c>
      <c r="W91" s="35">
        <f>VegGround!M84</f>
        <v>174.56180902599999</v>
      </c>
      <c r="X91" s="85">
        <f>VegGround!BG84</f>
        <v>67.98590284211879</v>
      </c>
      <c r="Y91" s="80">
        <f t="shared" si="6"/>
        <v>485.92637046739998</v>
      </c>
      <c r="Z91" s="87">
        <f t="shared" si="7"/>
        <v>53.929299133936951</v>
      </c>
    </row>
    <row r="92" spans="1:26" x14ac:dyDescent="0.25">
      <c r="A92" s="13"/>
      <c r="B92" s="34" t="str">
        <f>LookupValues!$B$14</f>
        <v>Broadleaf habitat NOT classified as priority</v>
      </c>
      <c r="C92" s="35">
        <f>VegGround!C85</f>
        <v>209.04663763899998</v>
      </c>
      <c r="D92" s="85">
        <f>VegGround!AW85</f>
        <v>51.008392509206324</v>
      </c>
      <c r="E92" s="35">
        <f>VegGround!D85</f>
        <v>596.79500910549996</v>
      </c>
      <c r="F92" s="85">
        <f>VegGround!AX85</f>
        <v>38.284247366643669</v>
      </c>
      <c r="G92" s="35">
        <f>VegGround!E85</f>
        <v>473.28316269639998</v>
      </c>
      <c r="H92" s="85">
        <f>VegGround!AY85</f>
        <v>36.298371168013034</v>
      </c>
      <c r="I92" s="35">
        <f>VegGround!F85</f>
        <v>3041.2061745477004</v>
      </c>
      <c r="J92" s="85">
        <f>VegGround!AZ85</f>
        <v>18.694648982445248</v>
      </c>
      <c r="K92" s="35">
        <f>VegGround!G85</f>
        <v>2094.2475959691001</v>
      </c>
      <c r="L92" s="85">
        <f>VegGround!BA85</f>
        <v>19.796461597018173</v>
      </c>
      <c r="M92" s="35">
        <f>VegGround!H85</f>
        <v>2166.4814093913997</v>
      </c>
      <c r="N92" s="85">
        <f>VegGround!BB85</f>
        <v>22.013729935646811</v>
      </c>
      <c r="O92" s="35">
        <f>VegGround!I85</f>
        <v>1131.8521704120001</v>
      </c>
      <c r="P92" s="85">
        <f>VegGround!BC85</f>
        <v>25.420686870805728</v>
      </c>
      <c r="Q92" s="35">
        <f>VegGround!J85</f>
        <v>1360.909747532</v>
      </c>
      <c r="R92" s="85">
        <f>VegGround!BD85</f>
        <v>27.568934811273433</v>
      </c>
      <c r="S92" s="35">
        <f>VegGround!K85</f>
        <v>569.85884623449999</v>
      </c>
      <c r="T92" s="85">
        <f>VegGround!BE85</f>
        <v>41.21303436648676</v>
      </c>
      <c r="U92" s="35">
        <f>VegGround!L85</f>
        <v>426.84768472169998</v>
      </c>
      <c r="V92" s="85">
        <f>VegGround!BF85</f>
        <v>44.700223316448763</v>
      </c>
      <c r="W92" s="35">
        <f>VegGround!M85</f>
        <v>153.20757236559996</v>
      </c>
      <c r="X92" s="85">
        <f>VegGround!BG85</f>
        <v>42.852485468504</v>
      </c>
      <c r="Y92" s="80">
        <f t="shared" si="6"/>
        <v>12223.736010614899</v>
      </c>
      <c r="Z92" s="87">
        <f t="shared" si="7"/>
        <v>8.7158782352919282</v>
      </c>
    </row>
    <row r="93" spans="1:26" x14ac:dyDescent="0.25">
      <c r="A93" s="13"/>
      <c r="B93" s="34" t="str">
        <f>LookupValues!$B$15</f>
        <v>Non-native coniferous woodland</v>
      </c>
      <c r="C93" s="35">
        <f>VegGround!C86</f>
        <v>2443.3669066883999</v>
      </c>
      <c r="D93" s="85">
        <f>VegGround!AW86</f>
        <v>19.089486938394209</v>
      </c>
      <c r="E93" s="35">
        <f>VegGround!D86</f>
        <v>5385.2824008699008</v>
      </c>
      <c r="F93" s="85">
        <f>VegGround!AX86</f>
        <v>15.494256928532579</v>
      </c>
      <c r="G93" s="35">
        <f>VegGround!E86</f>
        <v>3271.0105475319997</v>
      </c>
      <c r="H93" s="85">
        <f>VegGround!AY86</f>
        <v>16.195822066666725</v>
      </c>
      <c r="I93" s="35">
        <f>VegGround!F86</f>
        <v>9695.0136973107983</v>
      </c>
      <c r="J93" s="85">
        <f>VegGround!AZ86</f>
        <v>9.4514562957474269</v>
      </c>
      <c r="K93" s="35">
        <f>VegGround!G86</f>
        <v>12301.908305803001</v>
      </c>
      <c r="L93" s="85">
        <f>VegGround!BA86</f>
        <v>8.7405555456834314</v>
      </c>
      <c r="M93" s="35">
        <f>VegGround!H86</f>
        <v>13143.430277384998</v>
      </c>
      <c r="N93" s="85">
        <f>VegGround!BB86</f>
        <v>8.5204453401493119</v>
      </c>
      <c r="O93" s="35">
        <f>VegGround!I86</f>
        <v>13480.795227584</v>
      </c>
      <c r="P93" s="85">
        <f>VegGround!BC86</f>
        <v>7.8276242852068547</v>
      </c>
      <c r="Q93" s="35">
        <f>VegGround!J86</f>
        <v>16874.951507547001</v>
      </c>
      <c r="R93" s="85">
        <f>VegGround!BD86</f>
        <v>7.8262308989179656</v>
      </c>
      <c r="S93" s="35">
        <f>VegGround!K86</f>
        <v>14852.3505240462</v>
      </c>
      <c r="T93" s="85">
        <f>VegGround!BE86</f>
        <v>8.8414983605997186</v>
      </c>
      <c r="U93" s="35">
        <f>VegGround!L86</f>
        <v>21851.923378956701</v>
      </c>
      <c r="V93" s="85">
        <f>VegGround!BF86</f>
        <v>7.0491820727741628</v>
      </c>
      <c r="W93" s="35">
        <f>VegGround!M86</f>
        <v>31892.001643699099</v>
      </c>
      <c r="X93" s="85">
        <f>VegGround!BG86</f>
        <v>5.8424151558186352</v>
      </c>
      <c r="Y93" s="80">
        <f t="shared" si="6"/>
        <v>145192.03441742208</v>
      </c>
      <c r="Z93" s="87">
        <f t="shared" si="7"/>
        <v>2.6559961991948056</v>
      </c>
    </row>
    <row r="94" spans="1:26" x14ac:dyDescent="0.25">
      <c r="A94" s="13"/>
      <c r="B94" s="37" t="str">
        <f>LookupValues!$B$16</f>
        <v>Transition or felled</v>
      </c>
      <c r="C94" s="35">
        <f>VegGround!C87</f>
        <v>1632.0986758339002</v>
      </c>
      <c r="D94" s="85">
        <f>VegGround!AW87</f>
        <v>13.577945935472554</v>
      </c>
      <c r="E94" s="35">
        <f>VegGround!D87</f>
        <v>647.47687472500002</v>
      </c>
      <c r="F94" s="85">
        <f>VegGround!AX87</f>
        <v>29.914582665574756</v>
      </c>
      <c r="G94" s="35">
        <f>VegGround!E87</f>
        <v>440.32797423869999</v>
      </c>
      <c r="H94" s="85">
        <f>VegGround!AY87</f>
        <v>34.434212664498482</v>
      </c>
      <c r="I94" s="35">
        <f>VegGround!F87</f>
        <v>668.84445144599999</v>
      </c>
      <c r="J94" s="85">
        <f>VegGround!AZ87</f>
        <v>24.095015328451623</v>
      </c>
      <c r="K94" s="35">
        <f>VegGround!G87</f>
        <v>420.26890203800002</v>
      </c>
      <c r="L94" s="85">
        <f>VegGround!BA87</f>
        <v>31.234214375165376</v>
      </c>
      <c r="M94" s="35">
        <f>VegGround!H87</f>
        <v>521.04865659450002</v>
      </c>
      <c r="N94" s="85">
        <f>VegGround!BB87</f>
        <v>44.527131137709013</v>
      </c>
      <c r="O94" s="35">
        <f>VegGround!I87</f>
        <v>720.49163744639998</v>
      </c>
      <c r="P94" s="85">
        <f>VegGround!BC87</f>
        <v>38.204817098589523</v>
      </c>
      <c r="Q94" s="35">
        <f>VegGround!J87</f>
        <v>387.36820579199997</v>
      </c>
      <c r="R94" s="85">
        <f>VegGround!BD87</f>
        <v>54.677981893210031</v>
      </c>
      <c r="S94" s="35">
        <f>VegGround!K87</f>
        <v>166.81671527570001</v>
      </c>
      <c r="T94" s="85">
        <f>VegGround!BE87</f>
        <v>115.51210018409787</v>
      </c>
      <c r="U94" s="35">
        <f>VegGround!L87</f>
        <v>1.4882063311</v>
      </c>
      <c r="V94" s="85">
        <f>VegGround!BF87</f>
        <v>116.25923298323187</v>
      </c>
      <c r="W94" s="35">
        <f>VegGround!M87</f>
        <v>21.562022456000001</v>
      </c>
      <c r="X94" s="85">
        <f>VegGround!BG87</f>
        <v>56.414976022810215</v>
      </c>
      <c r="Y94" s="80">
        <f t="shared" si="6"/>
        <v>5627.792322177299</v>
      </c>
      <c r="Z94" s="87">
        <f t="shared" si="7"/>
        <v>10.728653873656619</v>
      </c>
    </row>
    <row r="95" spans="1:26" x14ac:dyDescent="0.25">
      <c r="A95" s="13"/>
      <c r="B95" s="84" t="s">
        <v>194</v>
      </c>
      <c r="C95" s="82">
        <f>SUM(C83:C94)</f>
        <v>5096.2226660541</v>
      </c>
      <c r="D95" s="86">
        <f>IF(C95=0,0,SQRT(SUM((C83*D83)^2,(C84*D84)^2,(C85*D85)^2,(C86*D86)^2,(C87*D87)^2,(C88*D88)^2,(C89*D89)^2,(C90*D90)^2,(C91*D91)^2,(C92*D92)^2,(C93*D93)^2,(C94*D94)^2))/C95)</f>
        <v>11.654145393251186</v>
      </c>
      <c r="E95" s="82">
        <f>SUM(E83:E94)</f>
        <v>11524.513231701201</v>
      </c>
      <c r="F95" s="86">
        <f>IF(E95=0,0,SQRT(SUM((E83*F83)^2,(E84*F84)^2,(E85*F85)^2,(E86*F86)^2,(E87*F87)^2,(E88*F88)^2,(E89*F89)^2,(E90*F90)^2,(E91*F91)^2,(E92*F92)^2,(E93*F93)^2,(E94*F94)^2))/E95)</f>
        <v>10.669549729263602</v>
      </c>
      <c r="G95" s="82">
        <f>SUM(G83:G94)</f>
        <v>11715.658427250901</v>
      </c>
      <c r="H95" s="86">
        <f>IF(G95=0,0,SQRT(SUM((G83*H83)^2,(G84*H84)^2,(G85*H85)^2,(G86*H86)^2,(G87*H87)^2,(G88*H88)^2,(G89*H89)^2,(G90*H90)^2,(G91*H91)^2,(G92*H92)^2,(G93*H93)^2,(G94*H94)^2))/G95)</f>
        <v>9.5198741342948239</v>
      </c>
      <c r="I95" s="82">
        <f>SUM(I83:I94)</f>
        <v>42452.776376937793</v>
      </c>
      <c r="J95" s="86">
        <f>IF(I95=0,0,SQRT(SUM((I83*J83)^2,(I84*J84)^2,(I85*J85)^2,(I86*J86)^2,(I87*J87)^2,(I88*J88)^2,(I89*J89)^2,(I90*J90)^2,(I91*J91)^2,(I92*J92)^2,(I93*J93)^2,(I94*J94)^2))/I95)</f>
        <v>5.1459458934181859</v>
      </c>
      <c r="K95" s="82">
        <f>SUM(K83:K94)</f>
        <v>44512.780143720192</v>
      </c>
      <c r="L95" s="86">
        <f>IF(K95=0,0,SQRT(SUM((K83*L83)^2,(K84*L84)^2,(K85*L85)^2,(K86*L86)^2,(K87*L87)^2,(K88*L88)^2,(K89*L89)^2,(K90*L90)^2,(K91*L91)^2,(K92*L92)^2,(K93*L93)^2,(K94*L94)^2))/K95)</f>
        <v>4.8367219353351159</v>
      </c>
      <c r="M95" s="82">
        <f>SUM(M83:M94)</f>
        <v>39248.170918809192</v>
      </c>
      <c r="N95" s="86">
        <f>IF(M95=0,0,SQRT(SUM((M83*N83)^2,(M84*N84)^2,(M85*N85)^2,(M86*N86)^2,(M87*N87)^2,(M88*N88)^2,(M89*N89)^2,(M90*N90)^2,(M91*N91)^2,(M92*N92)^2,(M93*N93)^2,(M94*N94)^2))/M95)</f>
        <v>5.1299810618812094</v>
      </c>
      <c r="O95" s="82">
        <f>SUM(O83:O94)</f>
        <v>34179.113554053001</v>
      </c>
      <c r="P95" s="86">
        <f>IF(O95=0,0,SQRT(SUM((O83*P83)^2,(O84*P84)^2,(O85*P85)^2,(O86*P86)^2,(O87*P87)^2,(O88*P88)^2,(O89*P89)^2,(O90*P90)^2,(O91*P91)^2,(O92*P92)^2,(O93*P93)^2,(O94*P94)^2))/O95)</f>
        <v>5.4426442891362621</v>
      </c>
      <c r="Q95" s="82">
        <f>SUM(Q83:Q94)</f>
        <v>33296.907847083203</v>
      </c>
      <c r="R95" s="86">
        <f>IF(Q95=0,0,SQRT(SUM((Q83*R83)^2,(Q84*R84)^2,(Q85*R85)^2,(Q86*R86)^2,(Q87*R87)^2,(Q88*R88)^2,(Q89*R89)^2,(Q90*R90)^2,(Q91*R91)^2,(Q92*R92)^2,(Q93*R93)^2,(Q94*R94)^2))/Q95)</f>
        <v>5.716387272856049</v>
      </c>
      <c r="S95" s="82">
        <f>SUM(S83:S94)</f>
        <v>25026.488367455102</v>
      </c>
      <c r="T95" s="86">
        <f>IF(S95=0,0,SQRT(SUM((S83*T83)^2,(S84*T84)^2,(S85*T85)^2,(S86*T86)^2,(S87*T87)^2,(S88*T88)^2,(S89*T89)^2,(S90*T90)^2,(S91*T91)^2,(S92*T92)^2,(S93*T93)^2,(S94*T94)^2))/S95)</f>
        <v>6.8422584023117849</v>
      </c>
      <c r="U95" s="82">
        <f>SUM(U83:U94)</f>
        <v>28903.639898519901</v>
      </c>
      <c r="V95" s="86">
        <f>IF(U95=0,0,SQRT(SUM((U83*V83)^2,(U84*V84)^2,(U85*V85)^2,(U86*V86)^2,(U87*V87)^2,(U88*V88)^2,(U89*V89)^2,(U90*V90)^2,(U91*V91)^2,(U92*V92)^2,(U93*V93)^2,(U94*V94)^2))/U95)</f>
        <v>6.1073624083721443</v>
      </c>
      <c r="W95" s="82">
        <f>SUM(W83:W94)</f>
        <v>36874.880177977095</v>
      </c>
      <c r="X95" s="86">
        <f>IF(W95=0,0,SQRT(SUM((W83*X83)^2,(W84*X84)^2,(W85*X85)^2,(W86*X86)^2,(W87*X87)^2,(W88*X88)^2,(W89*X89)^2,(W90*X90)^2,(W91*X91)^2,(W92*X92)^2,(W93*X93)^2,(W94*X94)^2))/W95)</f>
        <v>5.4230099447580731</v>
      </c>
      <c r="Y95" s="82">
        <f>SUM(Y83:Y94)</f>
        <v>312831.15160956176</v>
      </c>
      <c r="Z95" s="86">
        <f>IF(Y95=0,0,SQRT(SUM((Y83*Z83)^2,(Y84*Z84)^2,(Y85*Z85)^2,(Y86*Z86)^2,(Y87*Z87)^2,(Y88*Z88)^2,(Y89*Z89)^2,(Y90*Z90)^2,(Y91*Z91)^2,(Y92*Z92)^2,(Y93*Z93)^2,(Y94*Z94)^2))/Y95)</f>
        <v>1.8557107984880343</v>
      </c>
    </row>
    <row r="96" spans="1:26" x14ac:dyDescent="0.25">
      <c r="A96" s="13"/>
      <c r="B96" s="56"/>
      <c r="C96" s="57"/>
      <c r="D96" s="58"/>
      <c r="E96" s="57"/>
      <c r="F96" s="58"/>
      <c r="G96" s="57"/>
      <c r="H96" s="58"/>
      <c r="I96" s="57"/>
      <c r="J96" s="58"/>
      <c r="K96" s="57"/>
      <c r="L96" s="58"/>
      <c r="M96" s="57"/>
      <c r="N96" s="58"/>
      <c r="O96" s="57"/>
      <c r="P96" s="58"/>
      <c r="Q96" s="57"/>
      <c r="R96" s="58"/>
      <c r="S96" s="57"/>
      <c r="T96" s="58"/>
      <c r="U96" s="57"/>
      <c r="V96" s="88"/>
      <c r="W96" s="57"/>
      <c r="X96" s="58"/>
      <c r="Y96" s="58"/>
      <c r="Z96" s="58"/>
    </row>
    <row r="97" spans="1:26" x14ac:dyDescent="0.25">
      <c r="A97" s="13"/>
      <c r="B97" s="56"/>
      <c r="C97" s="57"/>
      <c r="D97" s="58"/>
      <c r="E97" s="57"/>
      <c r="F97" s="58"/>
      <c r="G97" s="57"/>
      <c r="H97" s="58"/>
      <c r="I97" s="57"/>
      <c r="J97" s="58"/>
      <c r="K97" s="57"/>
      <c r="L97" s="58"/>
      <c r="M97" s="57"/>
      <c r="N97" s="58"/>
      <c r="O97" s="57"/>
      <c r="P97" s="58"/>
      <c r="Q97" s="57"/>
      <c r="R97" s="58"/>
      <c r="S97" s="57"/>
      <c r="T97" s="58"/>
      <c r="U97" s="57"/>
      <c r="V97" s="58"/>
      <c r="W97" s="57"/>
      <c r="X97" s="58"/>
      <c r="Y97" s="58"/>
      <c r="Z97" s="58"/>
    </row>
    <row r="98" spans="1:26" x14ac:dyDescent="0.25">
      <c r="A98" s="19"/>
      <c r="B98" s="56"/>
      <c r="C98" s="57"/>
      <c r="D98" s="58"/>
      <c r="E98" s="57"/>
      <c r="F98" s="58"/>
      <c r="G98" s="57"/>
      <c r="H98" s="58"/>
      <c r="I98" s="57"/>
      <c r="J98" s="58"/>
      <c r="K98" s="57"/>
      <c r="L98" s="58"/>
      <c r="M98" s="57"/>
      <c r="N98" s="58"/>
      <c r="O98" s="57"/>
      <c r="P98" s="58"/>
      <c r="Q98" s="57"/>
      <c r="R98" s="58"/>
      <c r="S98" s="57"/>
      <c r="T98" s="58"/>
      <c r="U98" s="57"/>
      <c r="V98" s="58"/>
      <c r="W98" s="57"/>
      <c r="X98" s="58"/>
      <c r="Y98" s="58"/>
      <c r="Z98" s="58"/>
    </row>
    <row r="99" spans="1:26" x14ac:dyDescent="0.25">
      <c r="A99" s="13"/>
      <c r="B99" s="56"/>
      <c r="C99" s="57"/>
      <c r="D99" s="58"/>
      <c r="E99" s="57"/>
      <c r="F99" s="58"/>
      <c r="G99" s="57"/>
      <c r="H99" s="58"/>
      <c r="I99" s="57"/>
      <c r="J99" s="58"/>
      <c r="K99" s="57"/>
      <c r="L99" s="58"/>
      <c r="M99" s="57"/>
      <c r="N99" s="58"/>
      <c r="O99" s="57"/>
      <c r="P99" s="58"/>
      <c r="Q99" s="57"/>
      <c r="R99" s="58"/>
      <c r="S99" s="57"/>
      <c r="T99" s="58"/>
      <c r="U99" s="57"/>
      <c r="V99" s="58"/>
      <c r="W99" s="57"/>
      <c r="X99" s="58"/>
      <c r="Y99" s="58"/>
      <c r="Z99" s="58"/>
    </row>
    <row r="100" spans="1:26" x14ac:dyDescent="0.25">
      <c r="A100" s="13"/>
      <c r="B100" s="56"/>
      <c r="C100" s="57"/>
      <c r="D100" s="58"/>
      <c r="E100" s="57"/>
      <c r="F100" s="58"/>
      <c r="G100" s="57"/>
      <c r="H100" s="58"/>
      <c r="I100" s="57"/>
      <c r="J100" s="58"/>
      <c r="K100" s="57"/>
      <c r="L100" s="58"/>
      <c r="M100" s="57"/>
      <c r="N100" s="58"/>
      <c r="O100" s="57"/>
      <c r="P100" s="58"/>
      <c r="Q100" s="57"/>
      <c r="R100" s="58"/>
      <c r="S100" s="57"/>
      <c r="T100" s="58"/>
      <c r="U100" s="57"/>
      <c r="V100" s="58"/>
      <c r="W100" s="57"/>
      <c r="X100" s="58"/>
      <c r="Y100" s="58"/>
      <c r="Z100" s="58"/>
    </row>
    <row r="101" spans="1:26" x14ac:dyDescent="0.25">
      <c r="A101" s="29"/>
      <c r="B101" s="56"/>
      <c r="C101" s="57"/>
      <c r="D101" s="58"/>
      <c r="E101" s="57"/>
      <c r="F101" s="58"/>
      <c r="G101" s="57"/>
      <c r="H101" s="58"/>
      <c r="I101" s="57"/>
      <c r="J101" s="58"/>
      <c r="K101" s="57"/>
      <c r="L101" s="58"/>
      <c r="M101" s="57"/>
      <c r="N101" s="58"/>
      <c r="O101" s="57"/>
      <c r="P101" s="58"/>
      <c r="Q101" s="57"/>
      <c r="R101" s="58"/>
      <c r="S101" s="57"/>
      <c r="T101" s="58"/>
      <c r="U101" s="57"/>
      <c r="V101" s="58"/>
      <c r="W101" s="57"/>
      <c r="X101" s="58"/>
      <c r="Y101" s="58"/>
      <c r="Z101" s="58"/>
    </row>
    <row r="103" spans="1:26" x14ac:dyDescent="0.25">
      <c r="B103" s="13" t="s">
        <v>419</v>
      </c>
      <c r="C103" s="13" t="str">
        <f>VegGround!$B$2</f>
        <v>Vegetation Ground</v>
      </c>
    </row>
    <row r="104" spans="1:26" x14ac:dyDescent="0.25">
      <c r="A104" s="13"/>
      <c r="B104" s="13"/>
    </row>
    <row r="106" spans="1:26" x14ac:dyDescent="0.25">
      <c r="A106" s="13" t="s">
        <v>142</v>
      </c>
      <c r="B106" s="101" t="str">
        <f>$B$2</f>
        <v>Habitat Type</v>
      </c>
      <c r="C106" s="103" t="str">
        <f>$AC$7</f>
        <v>No Ground layer</v>
      </c>
      <c r="D106" s="104"/>
      <c r="E106" s="105" t="str">
        <f>$AC$8</f>
        <v>&gt; 0 and ≤ 10 %</v>
      </c>
      <c r="F106" s="101"/>
      <c r="G106" s="105" t="str">
        <f>$AC$9</f>
        <v>&gt; 10 and ≤ 20 %</v>
      </c>
      <c r="H106" s="101"/>
      <c r="I106" s="105" t="str">
        <f>$AC$10</f>
        <v>&gt; 20 and ≤ 30 %</v>
      </c>
      <c r="J106" s="101"/>
      <c r="K106" s="103" t="str">
        <f>$AC$11</f>
        <v>&gt; 30 and ≤ 40 %</v>
      </c>
      <c r="L106" s="104"/>
      <c r="M106" s="105" t="str">
        <f>$AC$12</f>
        <v>&gt; 40 and ≤ 50 %</v>
      </c>
      <c r="N106" s="101"/>
      <c r="O106" s="105" t="str">
        <f>$AC$13</f>
        <v>&gt; 50 and ≤ 60 %</v>
      </c>
      <c r="P106" s="101"/>
      <c r="Q106" s="105" t="str">
        <f>$AC$14</f>
        <v>&gt; 60 and ≤ 70 %</v>
      </c>
      <c r="R106" s="101"/>
      <c r="S106" s="103" t="str">
        <f>$AC$15</f>
        <v>&gt; 70 and ≤ 80 %</v>
      </c>
      <c r="T106" s="104"/>
      <c r="U106" s="105" t="str">
        <f>$AC$16</f>
        <v>&gt; 80 and ≤ 90 %</v>
      </c>
      <c r="V106" s="101"/>
      <c r="W106" s="103" t="str">
        <f>$AC$17</f>
        <v>&gt; 90 %</v>
      </c>
      <c r="X106" s="104"/>
      <c r="Y106" s="104" t="s">
        <v>194</v>
      </c>
      <c r="Z106" s="104"/>
    </row>
    <row r="107" spans="1:26" ht="25.5" x14ac:dyDescent="0.25">
      <c r="A107" s="13"/>
      <c r="B107" s="102"/>
      <c r="C107" s="32" t="s">
        <v>195</v>
      </c>
      <c r="D107" s="33" t="s">
        <v>196</v>
      </c>
      <c r="E107" s="32" t="s">
        <v>195</v>
      </c>
      <c r="F107" s="33" t="s">
        <v>196</v>
      </c>
      <c r="G107" s="32" t="s">
        <v>195</v>
      </c>
      <c r="H107" s="33" t="s">
        <v>196</v>
      </c>
      <c r="I107" s="32" t="s">
        <v>195</v>
      </c>
      <c r="J107" s="33" t="s">
        <v>196</v>
      </c>
      <c r="K107" s="32" t="s">
        <v>195</v>
      </c>
      <c r="L107" s="33" t="s">
        <v>196</v>
      </c>
      <c r="M107" s="32" t="s">
        <v>195</v>
      </c>
      <c r="N107" s="33" t="s">
        <v>196</v>
      </c>
      <c r="O107" s="32" t="s">
        <v>195</v>
      </c>
      <c r="P107" s="33" t="s">
        <v>196</v>
      </c>
      <c r="Q107" s="32" t="s">
        <v>195</v>
      </c>
      <c r="R107" s="33" t="s">
        <v>196</v>
      </c>
      <c r="S107" s="32" t="s">
        <v>195</v>
      </c>
      <c r="T107" s="33" t="s">
        <v>196</v>
      </c>
      <c r="U107" s="32" t="s">
        <v>195</v>
      </c>
      <c r="V107" s="33" t="s">
        <v>196</v>
      </c>
      <c r="W107" s="32" t="s">
        <v>195</v>
      </c>
      <c r="X107" s="33" t="s">
        <v>196</v>
      </c>
      <c r="Y107" s="32" t="s">
        <v>195</v>
      </c>
      <c r="Z107" s="33" t="s">
        <v>196</v>
      </c>
    </row>
    <row r="108" spans="1:26" x14ac:dyDescent="0.25">
      <c r="A108" s="13"/>
      <c r="B108" s="34" t="str">
        <f>LookupValues!$B$5</f>
        <v>Lowland beech/yew woodland</v>
      </c>
      <c r="C108" s="35">
        <f>VegGround!C99</f>
        <v>348.38369304999998</v>
      </c>
      <c r="D108" s="85">
        <f>VegGround!AW99</f>
        <v>68.97483535589592</v>
      </c>
      <c r="E108" s="35">
        <f>VegGround!D99</f>
        <v>423.5877650708</v>
      </c>
      <c r="F108" s="85">
        <f>VegGround!AX99</f>
        <v>51.908954475726546</v>
      </c>
      <c r="G108" s="35">
        <f>VegGround!E99</f>
        <v>87.360999016099996</v>
      </c>
      <c r="H108" s="85">
        <f>VegGround!AY99</f>
        <v>63.447421078203746</v>
      </c>
      <c r="I108" s="35">
        <f>VegGround!F99</f>
        <v>527.46875782969994</v>
      </c>
      <c r="J108" s="85">
        <f>VegGround!AZ99</f>
        <v>54.388140100283501</v>
      </c>
      <c r="K108" s="35">
        <f>VegGround!G99</f>
        <v>31.991118419799999</v>
      </c>
      <c r="L108" s="85">
        <f>VegGround!BA99</f>
        <v>129.18983197359577</v>
      </c>
      <c r="M108" s="35">
        <f>VegGround!H99</f>
        <v>282.221687293</v>
      </c>
      <c r="N108" s="85">
        <f>VegGround!BB99</f>
        <v>58.76216495319089</v>
      </c>
      <c r="O108" s="35">
        <f>VegGround!I99</f>
        <v>178.28672533</v>
      </c>
      <c r="P108" s="85">
        <f>VegGround!BC99</f>
        <v>92.915395671291705</v>
      </c>
      <c r="Q108" s="35">
        <f>VegGround!J99</f>
        <v>328.24759321339997</v>
      </c>
      <c r="R108" s="85">
        <f>VegGround!BD99</f>
        <v>51.074378055776542</v>
      </c>
      <c r="S108" s="35">
        <f>VegGround!K99</f>
        <v>478.4490283774</v>
      </c>
      <c r="T108" s="85">
        <f>VegGround!BE99</f>
        <v>56.225433382653641</v>
      </c>
      <c r="U108" s="35">
        <f>VegGround!L99</f>
        <v>0</v>
      </c>
      <c r="V108" s="85">
        <f>VegGround!BF99</f>
        <v>0</v>
      </c>
      <c r="W108" s="35">
        <f>VegGround!M99</f>
        <v>294.31843857120003</v>
      </c>
      <c r="X108" s="85">
        <f>VegGround!BG99</f>
        <v>66.648001643535338</v>
      </c>
      <c r="Y108" s="80">
        <f>SUM(C108,E108,G108,I108,K108,M108,O108,Q108,S108,U108,W108)</f>
        <v>2980.3158061713998</v>
      </c>
      <c r="Z108" s="87">
        <f>IF(Y108=0,0,SQRT(SUM((C108*D108)^2,(E108*F108)^2,(G108*H108)^2,(I108*J108)^2,(K108*L108)^2,(M108*N108)^2,(O108*P108)^2,(Q108*R108)^2,(S108*T108)^2,(U108*V108)^2,(W108*X108)^2))/Y108)</f>
        <v>20.875181862433237</v>
      </c>
    </row>
    <row r="109" spans="1:26" x14ac:dyDescent="0.25">
      <c r="A109" s="13"/>
      <c r="B109" s="34" t="str">
        <f>LookupValues!$B$6</f>
        <v>Lowland Mixed Deciduous Woodland</v>
      </c>
      <c r="C109" s="35">
        <f>VegGround!C100</f>
        <v>2288.6126618040003</v>
      </c>
      <c r="D109" s="85">
        <f>VegGround!AW100</f>
        <v>26.487327184831152</v>
      </c>
      <c r="E109" s="35">
        <f>VegGround!D100</f>
        <v>1661.5800650066001</v>
      </c>
      <c r="F109" s="85">
        <f>VegGround!AX100</f>
        <v>26.910855989752253</v>
      </c>
      <c r="G109" s="35">
        <f>VegGround!E100</f>
        <v>2889.7126377307</v>
      </c>
      <c r="H109" s="85">
        <f>VegGround!AY100</f>
        <v>20.07266288039235</v>
      </c>
      <c r="I109" s="35">
        <f>VegGround!F100</f>
        <v>11845.666518680504</v>
      </c>
      <c r="J109" s="85">
        <f>VegGround!AZ100</f>
        <v>14.840141385397983</v>
      </c>
      <c r="K109" s="35">
        <f>VegGround!G100</f>
        <v>8830.0053166060989</v>
      </c>
      <c r="L109" s="85">
        <f>VegGround!BA100</f>
        <v>15.353080937299961</v>
      </c>
      <c r="M109" s="35">
        <f>VegGround!H100</f>
        <v>4998.8872562969009</v>
      </c>
      <c r="N109" s="85">
        <f>VegGround!BB100</f>
        <v>15.806728766063744</v>
      </c>
      <c r="O109" s="35">
        <f>VegGround!I100</f>
        <v>4639.2329320460012</v>
      </c>
      <c r="P109" s="85">
        <f>VegGround!BC100</f>
        <v>15.79458768906964</v>
      </c>
      <c r="Q109" s="35">
        <f>VegGround!J100</f>
        <v>3047.0263977172999</v>
      </c>
      <c r="R109" s="85">
        <f>VegGround!BD100</f>
        <v>21.511417923685087</v>
      </c>
      <c r="S109" s="35">
        <f>VegGround!K100</f>
        <v>2373.3358187352997</v>
      </c>
      <c r="T109" s="85">
        <f>VegGround!BE100</f>
        <v>23.141102799652955</v>
      </c>
      <c r="U109" s="35">
        <f>VegGround!L100</f>
        <v>1534.6466831150001</v>
      </c>
      <c r="V109" s="85">
        <f>VegGround!BF100</f>
        <v>27.526672718109676</v>
      </c>
      <c r="W109" s="35">
        <f>VegGround!M100</f>
        <v>1469.2328842282002</v>
      </c>
      <c r="X109" s="85">
        <f>VegGround!BG100</f>
        <v>31.678832187657402</v>
      </c>
      <c r="Y109" s="80">
        <f t="shared" ref="Y109:Y119" si="8">SUM(C109,E109,G109,I109,K109,M109,O109,Q109,S109,U109,W109)</f>
        <v>45577.939171966609</v>
      </c>
      <c r="Z109" s="87">
        <f t="shared" ref="Z109:Z119" si="9">IF(Y109=0,0,SQRT(SUM((C109*D109)^2,(E109*F109)^2,(G109*H109)^2,(I109*J109)^2,(K109*L109)^2,(M109*N109)^2,(O109*P109)^2,(Q109*R109)^2,(S109*T109)^2,(U109*V109)^2,(W109*X109)^2))/Y109)</f>
        <v>6.2519091427360145</v>
      </c>
    </row>
    <row r="110" spans="1:26" x14ac:dyDescent="0.25">
      <c r="A110" s="13"/>
      <c r="B110" s="34" t="str">
        <f>LookupValues!$B$7</f>
        <v>Native pine woodlands</v>
      </c>
      <c r="C110" s="35">
        <f>VegGround!C101</f>
        <v>0</v>
      </c>
      <c r="D110" s="85">
        <f>VegGround!AW101</f>
        <v>0</v>
      </c>
      <c r="E110" s="35">
        <f>VegGround!D101</f>
        <v>0</v>
      </c>
      <c r="F110" s="85">
        <f>VegGround!AX101</f>
        <v>0</v>
      </c>
      <c r="G110" s="35">
        <f>VegGround!E101</f>
        <v>0</v>
      </c>
      <c r="H110" s="85">
        <f>VegGround!AY101</f>
        <v>0</v>
      </c>
      <c r="I110" s="35">
        <f>VegGround!F101</f>
        <v>0</v>
      </c>
      <c r="J110" s="85">
        <f>VegGround!AZ101</f>
        <v>0</v>
      </c>
      <c r="K110" s="35">
        <f>VegGround!G101</f>
        <v>0</v>
      </c>
      <c r="L110" s="85">
        <f>VegGround!BA101</f>
        <v>0</v>
      </c>
      <c r="M110" s="35">
        <f>VegGround!H101</f>
        <v>0</v>
      </c>
      <c r="N110" s="85">
        <f>VegGround!BB101</f>
        <v>0</v>
      </c>
      <c r="O110" s="35">
        <f>VegGround!I101</f>
        <v>0</v>
      </c>
      <c r="P110" s="85">
        <f>VegGround!BC101</f>
        <v>0</v>
      </c>
      <c r="Q110" s="35">
        <f>VegGround!J101</f>
        <v>0</v>
      </c>
      <c r="R110" s="85">
        <f>VegGround!BD101</f>
        <v>0</v>
      </c>
      <c r="S110" s="35">
        <f>VegGround!K101</f>
        <v>0</v>
      </c>
      <c r="T110" s="85">
        <f>VegGround!BE101</f>
        <v>0</v>
      </c>
      <c r="U110" s="35">
        <f>VegGround!L101</f>
        <v>0</v>
      </c>
      <c r="V110" s="85">
        <f>VegGround!BF101</f>
        <v>0</v>
      </c>
      <c r="W110" s="35">
        <f>VegGround!M101</f>
        <v>0</v>
      </c>
      <c r="X110" s="85">
        <f>VegGround!BG101</f>
        <v>0</v>
      </c>
      <c r="Y110" s="80">
        <f t="shared" si="8"/>
        <v>0</v>
      </c>
      <c r="Z110" s="87">
        <f t="shared" si="9"/>
        <v>0</v>
      </c>
    </row>
    <row r="111" spans="1:26" x14ac:dyDescent="0.25">
      <c r="A111" s="13"/>
      <c r="B111" s="34" t="str">
        <f>LookupValues!$B$8</f>
        <v>Non-HAP native pinewood</v>
      </c>
      <c r="C111" s="35">
        <f>VegGround!C102</f>
        <v>0</v>
      </c>
      <c r="D111" s="85">
        <f>VegGround!AW102</f>
        <v>0</v>
      </c>
      <c r="E111" s="35">
        <f>VegGround!D102</f>
        <v>0</v>
      </c>
      <c r="F111" s="85">
        <f>VegGround!AX102</f>
        <v>0</v>
      </c>
      <c r="G111" s="35">
        <f>VegGround!E102</f>
        <v>0</v>
      </c>
      <c r="H111" s="85">
        <f>VegGround!AY102</f>
        <v>0</v>
      </c>
      <c r="I111" s="35">
        <f>VegGround!F102</f>
        <v>0</v>
      </c>
      <c r="J111" s="85">
        <f>VegGround!AZ102</f>
        <v>0</v>
      </c>
      <c r="K111" s="35">
        <f>VegGround!G102</f>
        <v>0</v>
      </c>
      <c r="L111" s="85">
        <f>VegGround!BA102</f>
        <v>0</v>
      </c>
      <c r="M111" s="35">
        <f>VegGround!H102</f>
        <v>0</v>
      </c>
      <c r="N111" s="85">
        <f>VegGround!BB102</f>
        <v>0</v>
      </c>
      <c r="O111" s="35">
        <f>VegGround!I102</f>
        <v>0</v>
      </c>
      <c r="P111" s="85">
        <f>VegGround!BC102</f>
        <v>0</v>
      </c>
      <c r="Q111" s="35">
        <f>VegGround!J102</f>
        <v>0</v>
      </c>
      <c r="R111" s="85">
        <f>VegGround!BD102</f>
        <v>0</v>
      </c>
      <c r="S111" s="35">
        <f>VegGround!K102</f>
        <v>0</v>
      </c>
      <c r="T111" s="85">
        <f>VegGround!BE102</f>
        <v>0</v>
      </c>
      <c r="U111" s="35">
        <f>VegGround!L102</f>
        <v>0</v>
      </c>
      <c r="V111" s="85">
        <f>VegGround!BF102</f>
        <v>0</v>
      </c>
      <c r="W111" s="35">
        <f>VegGround!M102</f>
        <v>0</v>
      </c>
      <c r="X111" s="85">
        <f>VegGround!BG102</f>
        <v>0</v>
      </c>
      <c r="Y111" s="80">
        <f t="shared" si="8"/>
        <v>0</v>
      </c>
      <c r="Z111" s="87">
        <f t="shared" si="9"/>
        <v>0</v>
      </c>
    </row>
    <row r="112" spans="1:26" ht="30" customHeight="1" x14ac:dyDescent="0.25">
      <c r="A112" s="13"/>
      <c r="B112" s="89" t="str">
        <f>LookupValues!$B$9</f>
        <v>Upland birchwoods (Scot); birch dominated upland oakwoods (Eng, Wal)</v>
      </c>
      <c r="C112" s="35">
        <f>VegGround!C103</f>
        <v>526.61570094889998</v>
      </c>
      <c r="D112" s="85">
        <f>VegGround!AW103</f>
        <v>42.114006661827965</v>
      </c>
      <c r="E112" s="35">
        <f>VegGround!D103</f>
        <v>483.56635115720002</v>
      </c>
      <c r="F112" s="85">
        <f>VegGround!AX103</f>
        <v>63.326446696002002</v>
      </c>
      <c r="G112" s="35">
        <f>VegGround!E103</f>
        <v>224.59642558210001</v>
      </c>
      <c r="H112" s="85">
        <f>VegGround!AY103</f>
        <v>82.663352509857376</v>
      </c>
      <c r="I112" s="35">
        <f>VegGround!F103</f>
        <v>1164.7969451106003</v>
      </c>
      <c r="J112" s="85">
        <f>VegGround!AZ103</f>
        <v>40.384533441268921</v>
      </c>
      <c r="K112" s="35">
        <f>VegGround!G103</f>
        <v>295.49029901829999</v>
      </c>
      <c r="L112" s="85">
        <f>VegGround!BA103</f>
        <v>40.44458393086979</v>
      </c>
      <c r="M112" s="35">
        <f>VegGround!H103</f>
        <v>807.89411967799992</v>
      </c>
      <c r="N112" s="85">
        <f>VegGround!BB103</f>
        <v>56.383929916012171</v>
      </c>
      <c r="O112" s="35">
        <f>VegGround!I103</f>
        <v>67.393701340899995</v>
      </c>
      <c r="P112" s="85">
        <f>VegGround!BC103</f>
        <v>63.452487805170854</v>
      </c>
      <c r="Q112" s="35">
        <f>VegGround!J103</f>
        <v>174.5761776551</v>
      </c>
      <c r="R112" s="85">
        <f>VegGround!BD103</f>
        <v>97.64877473252993</v>
      </c>
      <c r="S112" s="35">
        <f>VegGround!K103</f>
        <v>25.810064582999999</v>
      </c>
      <c r="T112" s="85">
        <f>VegGround!BE103</f>
        <v>92.915396699530106</v>
      </c>
      <c r="U112" s="35">
        <f>VegGround!L103</f>
        <v>0</v>
      </c>
      <c r="V112" s="85">
        <f>VegGround!BF103</f>
        <v>0</v>
      </c>
      <c r="W112" s="35">
        <f>VegGround!M103</f>
        <v>232.84310619999999</v>
      </c>
      <c r="X112" s="85">
        <f>VegGround!BG103</f>
        <v>92.915395183078871</v>
      </c>
      <c r="Y112" s="80">
        <f t="shared" si="8"/>
        <v>4003.5828912740994</v>
      </c>
      <c r="Z112" s="87">
        <f t="shared" si="9"/>
        <v>20.879218472609409</v>
      </c>
    </row>
    <row r="113" spans="1:26" x14ac:dyDescent="0.25">
      <c r="A113" s="13"/>
      <c r="B113" s="34" t="str">
        <f>LookupValues!$B$10</f>
        <v>Upland mixed ashwoods</v>
      </c>
      <c r="C113" s="35">
        <f>VegGround!C104</f>
        <v>163.76326516340004</v>
      </c>
      <c r="D113" s="85">
        <f>VegGround!AW104</f>
        <v>88.086890436608613</v>
      </c>
      <c r="E113" s="35">
        <f>VegGround!D104</f>
        <v>299.22052381000003</v>
      </c>
      <c r="F113" s="85">
        <f>VegGround!AX104</f>
        <v>72.097823533313218</v>
      </c>
      <c r="G113" s="35">
        <f>VegGround!E104</f>
        <v>1006.7052148729999</v>
      </c>
      <c r="H113" s="85">
        <f>VegGround!AY104</f>
        <v>35.085097862295051</v>
      </c>
      <c r="I113" s="35">
        <f>VegGround!F104</f>
        <v>1897.4490636190001</v>
      </c>
      <c r="J113" s="85">
        <f>VegGround!AZ104</f>
        <v>27.881525497046621</v>
      </c>
      <c r="K113" s="35">
        <f>VegGround!G104</f>
        <v>469.76011635089998</v>
      </c>
      <c r="L113" s="85">
        <f>VegGround!BA104</f>
        <v>50.123787135980571</v>
      </c>
      <c r="M113" s="35">
        <f>VegGround!H104</f>
        <v>287.51096340130005</v>
      </c>
      <c r="N113" s="85">
        <f>VegGround!BB104</f>
        <v>51.374882958042633</v>
      </c>
      <c r="O113" s="35">
        <f>VegGround!I104</f>
        <v>74.642767756500007</v>
      </c>
      <c r="P113" s="85">
        <f>VegGround!BC104</f>
        <v>92.327460873049674</v>
      </c>
      <c r="Q113" s="35">
        <f>VegGround!J104</f>
        <v>423.02545113069999</v>
      </c>
      <c r="R113" s="85">
        <f>VegGround!BD104</f>
        <v>49.957826963031827</v>
      </c>
      <c r="S113" s="35">
        <f>VegGround!K104</f>
        <v>233.61784276760002</v>
      </c>
      <c r="T113" s="85">
        <f>VegGround!BE104</f>
        <v>92.347698324378172</v>
      </c>
      <c r="U113" s="35">
        <f>VegGround!L104</f>
        <v>182.85668247000001</v>
      </c>
      <c r="V113" s="85">
        <f>VegGround!BF104</f>
        <v>84.45255871947991</v>
      </c>
      <c r="W113" s="35">
        <f>VegGround!M104</f>
        <v>62.240755067000002</v>
      </c>
      <c r="X113" s="85">
        <f>VegGround!BG104</f>
        <v>92.915398593939912</v>
      </c>
      <c r="Y113" s="80">
        <f t="shared" si="8"/>
        <v>5100.7926464093998</v>
      </c>
      <c r="Z113" s="87">
        <f t="shared" si="9"/>
        <v>16.075821495762785</v>
      </c>
    </row>
    <row r="114" spans="1:26" x14ac:dyDescent="0.25">
      <c r="A114" s="13"/>
      <c r="B114" s="34" t="str">
        <f>LookupValues!$B$11</f>
        <v>Upland oakwood</v>
      </c>
      <c r="C114" s="35">
        <f>VegGround!C105</f>
        <v>685.88392640710015</v>
      </c>
      <c r="D114" s="85">
        <f>VegGround!AW105</f>
        <v>48.646056933542262</v>
      </c>
      <c r="E114" s="35">
        <f>VegGround!D105</f>
        <v>509.41367228590002</v>
      </c>
      <c r="F114" s="85">
        <f>VegGround!AX105</f>
        <v>53.942962671354145</v>
      </c>
      <c r="G114" s="35">
        <f>VegGround!E105</f>
        <v>1036.3116633489001</v>
      </c>
      <c r="H114" s="85">
        <f>VegGround!AY105</f>
        <v>34.031239852367335</v>
      </c>
      <c r="I114" s="35">
        <f>VegGround!F105</f>
        <v>1823.2447652648998</v>
      </c>
      <c r="J114" s="85">
        <f>VegGround!AZ105</f>
        <v>28.792749387383033</v>
      </c>
      <c r="K114" s="35">
        <f>VegGround!G105</f>
        <v>1634.3096122651</v>
      </c>
      <c r="L114" s="85">
        <f>VegGround!BA105</f>
        <v>28.693336566993061</v>
      </c>
      <c r="M114" s="35">
        <f>VegGround!H105</f>
        <v>1052.3122733038999</v>
      </c>
      <c r="N114" s="85">
        <f>VegGround!BB105</f>
        <v>38.690406666907393</v>
      </c>
      <c r="O114" s="35">
        <f>VegGround!I105</f>
        <v>469.85102889000001</v>
      </c>
      <c r="P114" s="85">
        <f>VegGround!BC105</f>
        <v>51.919890768812785</v>
      </c>
      <c r="Q114" s="35">
        <f>VegGround!J105</f>
        <v>867.32060121009999</v>
      </c>
      <c r="R114" s="85">
        <f>VegGround!BD105</f>
        <v>35.588766839180614</v>
      </c>
      <c r="S114" s="35">
        <f>VegGround!K105</f>
        <v>691.55426439300004</v>
      </c>
      <c r="T114" s="85">
        <f>VegGround!BE105</f>
        <v>42.839138266855002</v>
      </c>
      <c r="U114" s="35">
        <f>VegGround!L105</f>
        <v>201.2584288978</v>
      </c>
      <c r="V114" s="85">
        <f>VegGround!BF105</f>
        <v>69.19643831707711</v>
      </c>
      <c r="W114" s="35">
        <f>VegGround!M105</f>
        <v>379.61159262450002</v>
      </c>
      <c r="X114" s="85">
        <f>VegGround!BG105</f>
        <v>58.261587912307206</v>
      </c>
      <c r="Y114" s="80">
        <f t="shared" si="8"/>
        <v>9351.0718288911994</v>
      </c>
      <c r="Z114" s="87">
        <f t="shared" si="9"/>
        <v>12.114566398225355</v>
      </c>
    </row>
    <row r="115" spans="1:26" x14ac:dyDescent="0.25">
      <c r="A115" s="13"/>
      <c r="B115" s="34" t="str">
        <f>LookupValues!$B$12</f>
        <v>Wet woodland</v>
      </c>
      <c r="C115" s="35">
        <f>VegGround!C106</f>
        <v>86.275139314300006</v>
      </c>
      <c r="D115" s="85">
        <f>VegGround!AW106</f>
        <v>69.721251423008212</v>
      </c>
      <c r="E115" s="35">
        <f>VegGround!D106</f>
        <v>432.61052455829997</v>
      </c>
      <c r="F115" s="85">
        <f>VegGround!AX106</f>
        <v>30.630890216968741</v>
      </c>
      <c r="G115" s="35">
        <f>VegGround!E106</f>
        <v>1704.6255688219999</v>
      </c>
      <c r="H115" s="85">
        <f>VegGround!AY106</f>
        <v>25.364134025330532</v>
      </c>
      <c r="I115" s="35">
        <f>VegGround!F106</f>
        <v>2631.074996453</v>
      </c>
      <c r="J115" s="85">
        <f>VegGround!AZ106</f>
        <v>22.326668687447157</v>
      </c>
      <c r="K115" s="35">
        <f>VegGround!G106</f>
        <v>717.69572448999998</v>
      </c>
      <c r="L115" s="85">
        <f>VegGround!BA106</f>
        <v>40.447788897791852</v>
      </c>
      <c r="M115" s="35">
        <f>VegGround!H106</f>
        <v>684.98677556079997</v>
      </c>
      <c r="N115" s="85">
        <f>VegGround!BB106</f>
        <v>42.809525527176092</v>
      </c>
      <c r="O115" s="35">
        <f>VegGround!I106</f>
        <v>653.51235568639993</v>
      </c>
      <c r="P115" s="85">
        <f>VegGround!BC106</f>
        <v>39.954079067515735</v>
      </c>
      <c r="Q115" s="35">
        <f>VegGround!J106</f>
        <v>304.78740911620002</v>
      </c>
      <c r="R115" s="85">
        <f>VegGround!BD106</f>
        <v>66.058953456283078</v>
      </c>
      <c r="S115" s="35">
        <f>VegGround!K106</f>
        <v>255.99620153500001</v>
      </c>
      <c r="T115" s="85">
        <f>VegGround!BE106</f>
        <v>85.173265715886345</v>
      </c>
      <c r="U115" s="35">
        <f>VegGround!L106</f>
        <v>248.19466553000001</v>
      </c>
      <c r="V115" s="85">
        <f>VegGround!BF106</f>
        <v>63.432008828296652</v>
      </c>
      <c r="W115" s="35">
        <f>VegGround!M106</f>
        <v>361.62826823360001</v>
      </c>
      <c r="X115" s="85">
        <f>VegGround!BG106</f>
        <v>63.220347438248247</v>
      </c>
      <c r="Y115" s="80">
        <f t="shared" si="8"/>
        <v>8081.387629299601</v>
      </c>
      <c r="Z115" s="87">
        <f t="shared" si="9"/>
        <v>12.103625000445334</v>
      </c>
    </row>
    <row r="116" spans="1:26" x14ac:dyDescent="0.25">
      <c r="A116" s="13"/>
      <c r="B116" s="34" t="str">
        <f>LookupValues!$B$13</f>
        <v>Wood Pasture &amp; Parkland</v>
      </c>
      <c r="C116" s="35">
        <f>VegGround!C107</f>
        <v>0</v>
      </c>
      <c r="D116" s="85">
        <f>VegGround!AW107</f>
        <v>0</v>
      </c>
      <c r="E116" s="35">
        <f>VegGround!D107</f>
        <v>0</v>
      </c>
      <c r="F116" s="85">
        <f>VegGround!AX107</f>
        <v>0</v>
      </c>
      <c r="G116" s="35">
        <f>VegGround!E107</f>
        <v>264.35169073999998</v>
      </c>
      <c r="H116" s="85">
        <f>VegGround!AY107</f>
        <v>82.542966813911079</v>
      </c>
      <c r="I116" s="35">
        <f>VegGround!F107</f>
        <v>0</v>
      </c>
      <c r="J116" s="85">
        <f>VegGround!AZ107</f>
        <v>0</v>
      </c>
      <c r="K116" s="35">
        <f>VegGround!G107</f>
        <v>0</v>
      </c>
      <c r="L116" s="85">
        <f>VegGround!BA107</f>
        <v>0</v>
      </c>
      <c r="M116" s="35">
        <f>VegGround!H107</f>
        <v>0</v>
      </c>
      <c r="N116" s="85">
        <f>VegGround!BB107</f>
        <v>0</v>
      </c>
      <c r="O116" s="35">
        <f>VegGround!I107</f>
        <v>0</v>
      </c>
      <c r="P116" s="85">
        <f>VegGround!BC107</f>
        <v>0</v>
      </c>
      <c r="Q116" s="35">
        <f>VegGround!J107</f>
        <v>0</v>
      </c>
      <c r="R116" s="85">
        <f>VegGround!BD107</f>
        <v>0</v>
      </c>
      <c r="S116" s="35">
        <f>VegGround!K107</f>
        <v>0</v>
      </c>
      <c r="T116" s="85">
        <f>VegGround!BE107</f>
        <v>0</v>
      </c>
      <c r="U116" s="35">
        <f>VegGround!L107</f>
        <v>0</v>
      </c>
      <c r="V116" s="85">
        <f>VegGround!BF107</f>
        <v>0</v>
      </c>
      <c r="W116" s="35">
        <f>VegGround!M107</f>
        <v>0</v>
      </c>
      <c r="X116" s="85">
        <f>VegGround!BG107</f>
        <v>0</v>
      </c>
      <c r="Y116" s="80">
        <f t="shared" si="8"/>
        <v>264.35169073999998</v>
      </c>
      <c r="Z116" s="87">
        <f t="shared" si="9"/>
        <v>82.542966813911079</v>
      </c>
    </row>
    <row r="117" spans="1:26" x14ac:dyDescent="0.25">
      <c r="A117" s="13"/>
      <c r="B117" s="34" t="str">
        <f>LookupValues!$B$14</f>
        <v>Broadleaf habitat NOT classified as priority</v>
      </c>
      <c r="C117" s="35">
        <f>VegGround!C108</f>
        <v>425.96161125379996</v>
      </c>
      <c r="D117" s="85">
        <f>VegGround!AW108</f>
        <v>55.377423101982558</v>
      </c>
      <c r="E117" s="35">
        <f>VegGround!D108</f>
        <v>323.85941265669993</v>
      </c>
      <c r="F117" s="85">
        <f>VegGround!AX108</f>
        <v>34.126535198039278</v>
      </c>
      <c r="G117" s="35">
        <f>VegGround!E108</f>
        <v>314.37684619200007</v>
      </c>
      <c r="H117" s="85">
        <f>VegGround!AY108</f>
        <v>30.965406180534515</v>
      </c>
      <c r="I117" s="35">
        <f>VegGround!F108</f>
        <v>610.34429132389994</v>
      </c>
      <c r="J117" s="85">
        <f>VegGround!AZ108</f>
        <v>27.296292445133449</v>
      </c>
      <c r="K117" s="35">
        <f>VegGround!G108</f>
        <v>463.91615282399994</v>
      </c>
      <c r="L117" s="85">
        <f>VegGround!BA108</f>
        <v>52.639076704542191</v>
      </c>
      <c r="M117" s="35">
        <f>VegGround!H108</f>
        <v>526.74355437999998</v>
      </c>
      <c r="N117" s="85">
        <f>VegGround!BB108</f>
        <v>56.378800599309528</v>
      </c>
      <c r="O117" s="35">
        <f>VegGround!I108</f>
        <v>20.6273915065</v>
      </c>
      <c r="P117" s="85">
        <f>VegGround!BC108</f>
        <v>83.120251168719619</v>
      </c>
      <c r="Q117" s="35">
        <f>VegGround!J108</f>
        <v>273.98521385660001</v>
      </c>
      <c r="R117" s="85">
        <f>VegGround!BD108</f>
        <v>64.12111232508542</v>
      </c>
      <c r="S117" s="35">
        <f>VegGround!K108</f>
        <v>212.9414794784</v>
      </c>
      <c r="T117" s="85">
        <f>VegGround!BE108</f>
        <v>74.073377073731265</v>
      </c>
      <c r="U117" s="35">
        <f>VegGround!L108</f>
        <v>509.80380153209995</v>
      </c>
      <c r="V117" s="85">
        <f>VegGround!BF108</f>
        <v>49.244739565863455</v>
      </c>
      <c r="W117" s="35">
        <f>VegGround!M108</f>
        <v>673.02077593299998</v>
      </c>
      <c r="X117" s="85">
        <f>VegGround!BG108</f>
        <v>48.666879246420407</v>
      </c>
      <c r="Y117" s="80">
        <f t="shared" si="8"/>
        <v>4355.5805309369998</v>
      </c>
      <c r="Z117" s="87">
        <f t="shared" si="9"/>
        <v>15.894277531733735</v>
      </c>
    </row>
    <row r="118" spans="1:26" x14ac:dyDescent="0.25">
      <c r="A118" s="13"/>
      <c r="B118" s="34" t="str">
        <f>LookupValues!$B$15</f>
        <v>Non-native coniferous woodland</v>
      </c>
      <c r="C118" s="35">
        <f>VegGround!C109</f>
        <v>1891.7509342999997</v>
      </c>
      <c r="D118" s="85">
        <f>VegGround!AW109</f>
        <v>24.732479262168688</v>
      </c>
      <c r="E118" s="35">
        <f>VegGround!D109</f>
        <v>3195.4063111461001</v>
      </c>
      <c r="F118" s="85">
        <f>VegGround!AX109</f>
        <v>19.61496192626786</v>
      </c>
      <c r="G118" s="35">
        <f>VegGround!E109</f>
        <v>1928.7751384150001</v>
      </c>
      <c r="H118" s="85">
        <f>VegGround!AY109</f>
        <v>23.304371434292861</v>
      </c>
      <c r="I118" s="35">
        <f>VegGround!F109</f>
        <v>7059.6354265389982</v>
      </c>
      <c r="J118" s="85">
        <f>VegGround!AZ109</f>
        <v>13.178876322322772</v>
      </c>
      <c r="K118" s="35">
        <f>VegGround!G109</f>
        <v>3097.6764724375998</v>
      </c>
      <c r="L118" s="85">
        <f>VegGround!BA109</f>
        <v>16.551715058621767</v>
      </c>
      <c r="M118" s="35">
        <f>VegGround!H109</f>
        <v>2430.249237304</v>
      </c>
      <c r="N118" s="85">
        <f>VegGround!BB109</f>
        <v>22.394940718438669</v>
      </c>
      <c r="O118" s="35">
        <f>VegGround!I109</f>
        <v>1746.6239549532002</v>
      </c>
      <c r="P118" s="85">
        <f>VegGround!BC109</f>
        <v>28.535567786455275</v>
      </c>
      <c r="Q118" s="35">
        <f>VegGround!J109</f>
        <v>2288.6687043326997</v>
      </c>
      <c r="R118" s="85">
        <f>VegGround!BD109</f>
        <v>25.791854638058879</v>
      </c>
      <c r="S118" s="35">
        <f>VegGround!K109</f>
        <v>2486.7942094670002</v>
      </c>
      <c r="T118" s="85">
        <f>VegGround!BE109</f>
        <v>21.560930075662849</v>
      </c>
      <c r="U118" s="35">
        <f>VegGround!L109</f>
        <v>4834.7575526036999</v>
      </c>
      <c r="V118" s="85">
        <f>VegGround!BF109</f>
        <v>16.766979513095077</v>
      </c>
      <c r="W118" s="35">
        <f>VegGround!M109</f>
        <v>8124.5693895759996</v>
      </c>
      <c r="X118" s="85">
        <f>VegGround!BG109</f>
        <v>12.766758203440727</v>
      </c>
      <c r="Y118" s="80">
        <f t="shared" si="8"/>
        <v>39084.907331074297</v>
      </c>
      <c r="Z118" s="87">
        <f t="shared" si="9"/>
        <v>5.6379830035156262</v>
      </c>
    </row>
    <row r="119" spans="1:26" x14ac:dyDescent="0.25">
      <c r="A119" s="13"/>
      <c r="B119" s="37" t="str">
        <f>LookupValues!$B$16</f>
        <v>Transition or felled</v>
      </c>
      <c r="C119" s="35">
        <f>VegGround!C110</f>
        <v>1310.8665283088001</v>
      </c>
      <c r="D119" s="85">
        <f>VegGround!AW110</f>
        <v>29.233218096651083</v>
      </c>
      <c r="E119" s="35">
        <f>VegGround!D110</f>
        <v>225.33153304000001</v>
      </c>
      <c r="F119" s="85">
        <f>VegGround!AX110</f>
        <v>92.915396034731472</v>
      </c>
      <c r="G119" s="35">
        <f>VegGround!E110</f>
        <v>248.67519112739998</v>
      </c>
      <c r="H119" s="85">
        <f>VegGround!AY110</f>
        <v>87.176052156467676</v>
      </c>
      <c r="I119" s="35">
        <f>VegGround!F110</f>
        <v>12.385054335</v>
      </c>
      <c r="J119" s="85">
        <f>VegGround!AZ110</f>
        <v>67.218107565330115</v>
      </c>
      <c r="K119" s="35">
        <f>VegGround!G110</f>
        <v>213.34674987699998</v>
      </c>
      <c r="L119" s="85">
        <f>VegGround!BA110</f>
        <v>51.831336225370393</v>
      </c>
      <c r="M119" s="35">
        <f>VegGround!H110</f>
        <v>354.97368002920001</v>
      </c>
      <c r="N119" s="85">
        <f>VegGround!BB110</f>
        <v>47.178082984155736</v>
      </c>
      <c r="O119" s="35">
        <f>VegGround!I110</f>
        <v>60.547532804700005</v>
      </c>
      <c r="P119" s="85">
        <f>VegGround!BC110</f>
        <v>92.890403945867931</v>
      </c>
      <c r="Q119" s="35">
        <f>VegGround!J110</f>
        <v>97.931395865300004</v>
      </c>
      <c r="R119" s="85">
        <f>VegGround!BD110</f>
        <v>47.83713101680587</v>
      </c>
      <c r="S119" s="35">
        <f>VegGround!K110</f>
        <v>84.277600002300005</v>
      </c>
      <c r="T119" s="85">
        <f>VegGround!BE110</f>
        <v>72.555552993756578</v>
      </c>
      <c r="U119" s="35">
        <f>VegGround!L110</f>
        <v>0</v>
      </c>
      <c r="V119" s="85">
        <f>VegGround!BF110</f>
        <v>0</v>
      </c>
      <c r="W119" s="35">
        <f>VegGround!M110</f>
        <v>0</v>
      </c>
      <c r="X119" s="85">
        <f>VegGround!BG110</f>
        <v>0</v>
      </c>
      <c r="Y119" s="80">
        <f t="shared" si="8"/>
        <v>2608.3352653897</v>
      </c>
      <c r="Z119" s="87">
        <f t="shared" si="9"/>
        <v>20.54320668909153</v>
      </c>
    </row>
    <row r="120" spans="1:26" x14ac:dyDescent="0.25">
      <c r="A120" s="13"/>
      <c r="B120" s="84" t="s">
        <v>194</v>
      </c>
      <c r="C120" s="82">
        <f>SUM(C108:C119)</f>
        <v>7728.1134605503003</v>
      </c>
      <c r="D120" s="86">
        <f>IF(C120=0,0,SQRT(SUM((C108*D108)^2,(C109*D109)^2,(C110*D110)^2,(C111*D111)^2,(C112*D112)^2,(C113*D113)^2,(C114*D114)^2,(C115*D115)^2,(C116*D116)^2,(C117*D117)^2,(C118*D118)^2,(C119*D119)^2))/C120)</f>
        <v>13.142315991184596</v>
      </c>
      <c r="E120" s="82">
        <f>SUM(E108:E119)</f>
        <v>7554.5761587316001</v>
      </c>
      <c r="F120" s="86">
        <f>IF(E120=0,0,SQRT(SUM((E108*F108)^2,(E109*F109)^2,(E110*F110)^2,(E111*F111)^2,(E112*F112)^2,(E113*F113)^2,(E114*F114)^2,(E115*F115)^2,(E116*F116)^2,(E117*F117)^2,(E118*F118)^2,(E119*F119)^2))/E120)</f>
        <v>12.769229756529583</v>
      </c>
      <c r="G120" s="82">
        <f>SUM(G108:G119)</f>
        <v>9705.4913758471994</v>
      </c>
      <c r="H120" s="86">
        <f>IF(G120=0,0,SQRT(SUM((G108*H108)^2,(G109*H109)^2,(G110*H110)^2,(G111*H111)^2,(G112*H112)^2,(G113*H113)^2,(G114*H114)^2,(G115*H115)^2,(G116*H116)^2,(G117*H117)^2,(G118*H118)^2,(G119*H119)^2))/G120)</f>
        <v>10.885545214403482</v>
      </c>
      <c r="I120" s="82">
        <f>SUM(I108:I119)</f>
        <v>27572.065819155603</v>
      </c>
      <c r="J120" s="86">
        <f>IF(I120=0,0,SQRT(SUM((I108*J108)^2,(I109*J109)^2,(I110*J110)^2,(I111*J111)^2,(I112*J112)^2,(I113*J113)^2,(I114*J114)^2,(I115*J115)^2,(I116*J116)^2,(I117*J117)^2,(I118*J118)^2,(I119*J119)^2))/I120)</f>
        <v>8.2608120022281035</v>
      </c>
      <c r="K120" s="82">
        <f>SUM(K108:K119)</f>
        <v>15754.191562288801</v>
      </c>
      <c r="L120" s="86">
        <f>IF(K120=0,0,SQRT(SUM((K108*L108)^2,(K109*L109)^2,(K110*L110)^2,(K111*L111)^2,(K112*L112)^2,(K113*L113)^2,(K114*L114)^2,(K115*L115)^2,(K116*L116)^2,(K117*L117)^2,(K118*L118)^2,(K119*L119)^2))/K120)</f>
        <v>10.132614114547392</v>
      </c>
      <c r="M120" s="82">
        <f>SUM(M108:M119)</f>
        <v>11425.779547247101</v>
      </c>
      <c r="N120" s="86">
        <f>IF(M120=0,0,SQRT(SUM((M108*N108)^2,(M109*N109)^2,(M110*N110)^2,(M111*N111)^2,(M112*N112)^2,(M113*N113)^2,(M114*N114)^2,(M115*N115)^2,(M116*N116)^2,(M117*N117)^2,(M118*N118)^2,(M119*N119)^2))/M120)</f>
        <v>10.880073067086173</v>
      </c>
      <c r="O120" s="82">
        <f>SUM(O108:O119)</f>
        <v>7910.7183903142013</v>
      </c>
      <c r="P120" s="86">
        <f>IF(O120=0,0,SQRT(SUM((O108*P108)^2,(O109*P109)^2,(O110*P110)^2,(O111*P111)^2,(O112*P112)^2,(O113*P113)^2,(O114*P114)^2,(O115*P115)^2,(O116*P116)^2,(O117*P117)^2,(O118*P118)^2,(O119*P119)^2))/O120)</f>
        <v>12.324196881227659</v>
      </c>
      <c r="Q120" s="82">
        <f>SUM(Q108:Q119)</f>
        <v>7805.5689440974002</v>
      </c>
      <c r="R120" s="86">
        <f>IF(Q120=0,0,SQRT(SUM((Q108*R108)^2,(Q109*R109)^2,(Q110*R110)^2,(Q111*R111)^2,(Q112*R112)^2,(Q113*R113)^2,(Q114*R114)^2,(Q115*R115)^2,(Q116*R116)^2,(Q117*R117)^2,(Q118*R118)^2,(Q119*R119)^2))/Q120)</f>
        <v>13.12005632102602</v>
      </c>
      <c r="S120" s="82">
        <f>SUM(S108:S119)</f>
        <v>6842.7765093390008</v>
      </c>
      <c r="T120" s="86">
        <f>IF(S120=0,0,SQRT(SUM((S108*T108)^2,(S109*T109)^2,(S110*T110)^2,(S111*T111)^2,(S112*T112)^2,(S113*T113)^2,(S114*T114)^2,(S115*T115)^2,(S116*T116)^2,(S117*T117)^2,(S118*T118)^2,(S119*T119)^2))/S120)</f>
        <v>13.650841666303007</v>
      </c>
      <c r="U120" s="82">
        <f>SUM(U108:U119)</f>
        <v>7511.5178141485994</v>
      </c>
      <c r="V120" s="86">
        <f>IF(U120=0,0,SQRT(SUM((U108*V108)^2,(U109*V109)^2,(U110*V110)^2,(U111*V111)^2,(U112*V112)^2,(U113*V113)^2,(U114*V114)^2,(U115*V115)^2,(U116*V116)^2,(U117*V117)^2,(U118*V118)^2,(U119*V119)^2))/U120)</f>
        <v>13.08901148626691</v>
      </c>
      <c r="W120" s="82">
        <f>SUM(W108:W119)</f>
        <v>11597.4652104335</v>
      </c>
      <c r="X120" s="86">
        <f>IF(W120=0,0,SQRT(SUM((W108*X108)^2,(W109*X109)^2,(W110*X110)^2,(W111*X111)^2,(W112*X112)^2,(W113*X113)^2,(W114*X114)^2,(W115*X115)^2,(W116*X116)^2,(W117*X117)^2,(W118*X118)^2,(W119*X119)^2))/W120)</f>
        <v>10.871280335085295</v>
      </c>
      <c r="Y120" s="82">
        <f>SUM(Y108:Y119)</f>
        <v>121408.26479215331</v>
      </c>
      <c r="Z120" s="86">
        <f>IF(Y120=0,0,SQRT(SUM((Y108*Z108)^2,(Y109*Z109)^2,(Y110*Z110)^2,(Y111*Z111)^2,(Y112*Z112)^2,(Y113*Z113)^2,(Y114*Z114)^2,(Y115*Z115)^2,(Y116*Z116)^2,(Y117*Z117)^2,(Y118*Z118)^2,(Y119*Z119)^2))/Y120)</f>
        <v>3.4738600531733455</v>
      </c>
    </row>
    <row r="121" spans="1:26" x14ac:dyDescent="0.25">
      <c r="A121" s="13"/>
      <c r="B121" s="56"/>
      <c r="C121" s="57"/>
      <c r="D121" s="58"/>
      <c r="E121" s="57"/>
      <c r="F121" s="58"/>
      <c r="G121" s="57"/>
      <c r="H121" s="58"/>
      <c r="I121" s="57"/>
      <c r="J121" s="58"/>
      <c r="K121" s="57"/>
      <c r="L121" s="58"/>
      <c r="M121" s="57"/>
      <c r="N121" s="58"/>
      <c r="O121" s="57"/>
      <c r="P121" s="58"/>
      <c r="Q121" s="57"/>
      <c r="R121" s="58"/>
      <c r="S121" s="57"/>
      <c r="T121" s="58"/>
      <c r="U121" s="57"/>
      <c r="V121" s="88"/>
      <c r="W121" s="57"/>
      <c r="X121" s="58"/>
      <c r="Y121" s="58"/>
      <c r="Z121" s="58"/>
    </row>
    <row r="122" spans="1:26" x14ac:dyDescent="0.25">
      <c r="A122" s="13"/>
      <c r="B122" s="56"/>
      <c r="C122" s="57"/>
      <c r="D122" s="58"/>
      <c r="E122" s="57"/>
      <c r="F122" s="58"/>
      <c r="G122" s="57"/>
      <c r="H122" s="58"/>
      <c r="I122" s="57"/>
      <c r="J122" s="58"/>
      <c r="K122" s="57"/>
      <c r="L122" s="58"/>
      <c r="M122" s="57"/>
      <c r="N122" s="58"/>
      <c r="O122" s="57"/>
      <c r="P122" s="58"/>
      <c r="Q122" s="57"/>
      <c r="R122" s="58"/>
      <c r="S122" s="57"/>
      <c r="T122" s="58"/>
      <c r="U122" s="57"/>
      <c r="V122" s="58"/>
      <c r="W122" s="57"/>
      <c r="X122" s="58"/>
      <c r="Y122" s="58"/>
      <c r="Z122" s="58"/>
    </row>
    <row r="123" spans="1:26" x14ac:dyDescent="0.25">
      <c r="A123" s="19"/>
      <c r="B123" s="56"/>
      <c r="C123" s="57"/>
      <c r="D123" s="58"/>
      <c r="E123" s="57"/>
      <c r="F123" s="58"/>
      <c r="G123" s="57"/>
      <c r="H123" s="58"/>
      <c r="I123" s="57"/>
      <c r="J123" s="58"/>
      <c r="K123" s="57"/>
      <c r="L123" s="58"/>
      <c r="M123" s="57"/>
      <c r="N123" s="58"/>
      <c r="O123" s="57"/>
      <c r="P123" s="58"/>
      <c r="Q123" s="57"/>
      <c r="R123" s="58"/>
      <c r="S123" s="57"/>
      <c r="T123" s="58"/>
      <c r="U123" s="57"/>
      <c r="V123" s="58"/>
      <c r="W123" s="57"/>
      <c r="X123" s="58"/>
      <c r="Y123" s="58"/>
      <c r="Z123" s="58"/>
    </row>
    <row r="124" spans="1:26" x14ac:dyDescent="0.25">
      <c r="A124" s="13"/>
      <c r="B124" s="56"/>
      <c r="C124" s="57"/>
      <c r="D124" s="58"/>
      <c r="E124" s="57"/>
      <c r="F124" s="58"/>
      <c r="G124" s="57"/>
      <c r="H124" s="58"/>
      <c r="I124" s="57"/>
      <c r="J124" s="58"/>
      <c r="K124" s="57"/>
      <c r="L124" s="58"/>
      <c r="M124" s="57"/>
      <c r="N124" s="58"/>
      <c r="O124" s="57"/>
      <c r="P124" s="58"/>
      <c r="Q124" s="57"/>
      <c r="R124" s="58"/>
      <c r="S124" s="57"/>
      <c r="T124" s="58"/>
      <c r="U124" s="57"/>
      <c r="V124" s="58"/>
      <c r="W124" s="57"/>
      <c r="X124" s="58"/>
      <c r="Y124" s="58"/>
      <c r="Z124" s="58"/>
    </row>
    <row r="125" spans="1:26" x14ac:dyDescent="0.25">
      <c r="A125" s="13"/>
      <c r="B125" s="56"/>
      <c r="C125" s="57"/>
      <c r="D125" s="58"/>
      <c r="E125" s="57"/>
      <c r="F125" s="58"/>
      <c r="G125" s="57"/>
      <c r="H125" s="58"/>
      <c r="I125" s="57"/>
      <c r="J125" s="58"/>
      <c r="K125" s="57"/>
      <c r="L125" s="58"/>
      <c r="M125" s="57"/>
      <c r="N125" s="58"/>
      <c r="O125" s="57"/>
      <c r="P125" s="58"/>
      <c r="Q125" s="57"/>
      <c r="R125" s="58"/>
      <c r="S125" s="57"/>
      <c r="T125" s="58"/>
      <c r="U125" s="57"/>
      <c r="V125" s="58"/>
      <c r="W125" s="57"/>
      <c r="X125" s="58"/>
      <c r="Y125" s="58"/>
      <c r="Z125" s="58"/>
    </row>
    <row r="126" spans="1:26" x14ac:dyDescent="0.25">
      <c r="A126" s="29"/>
      <c r="B126" s="56"/>
      <c r="C126" s="57"/>
      <c r="D126" s="58"/>
      <c r="E126" s="57"/>
      <c r="F126" s="58"/>
      <c r="G126" s="57"/>
      <c r="H126" s="58"/>
      <c r="I126" s="57"/>
      <c r="J126" s="58"/>
      <c r="K126" s="57"/>
      <c r="L126" s="58"/>
      <c r="M126" s="57"/>
      <c r="N126" s="58"/>
      <c r="O126" s="57"/>
      <c r="P126" s="58"/>
      <c r="Q126" s="57"/>
      <c r="R126" s="58"/>
      <c r="S126" s="57"/>
      <c r="T126" s="58"/>
      <c r="U126" s="57"/>
      <c r="V126" s="58"/>
      <c r="W126" s="57"/>
      <c r="X126" s="58"/>
      <c r="Y126" s="58"/>
      <c r="Z126" s="58"/>
    </row>
    <row r="128" spans="1:26" x14ac:dyDescent="0.25">
      <c r="B128" s="13" t="s">
        <v>419</v>
      </c>
      <c r="C128" s="13" t="str">
        <f>VegGround!$B$2</f>
        <v>Vegetation Ground</v>
      </c>
    </row>
    <row r="129" spans="1:26" x14ac:dyDescent="0.25">
      <c r="A129" s="13"/>
      <c r="B129" s="13"/>
    </row>
    <row r="131" spans="1:26" x14ac:dyDescent="0.25">
      <c r="A131" s="13" t="s">
        <v>140</v>
      </c>
      <c r="B131" s="101" t="str">
        <f>$B$2</f>
        <v>Habitat Type</v>
      </c>
      <c r="C131" s="103" t="str">
        <f>$AC$7</f>
        <v>No Ground layer</v>
      </c>
      <c r="D131" s="104"/>
      <c r="E131" s="105" t="str">
        <f>$AC$8</f>
        <v>&gt; 0 and ≤ 10 %</v>
      </c>
      <c r="F131" s="101"/>
      <c r="G131" s="105" t="str">
        <f>$AC$9</f>
        <v>&gt; 10 and ≤ 20 %</v>
      </c>
      <c r="H131" s="101"/>
      <c r="I131" s="105" t="str">
        <f>$AC$10</f>
        <v>&gt; 20 and ≤ 30 %</v>
      </c>
      <c r="J131" s="101"/>
      <c r="K131" s="103" t="str">
        <f>$AC$11</f>
        <v>&gt; 30 and ≤ 40 %</v>
      </c>
      <c r="L131" s="104"/>
      <c r="M131" s="105" t="str">
        <f>$AC$12</f>
        <v>&gt; 40 and ≤ 50 %</v>
      </c>
      <c r="N131" s="101"/>
      <c r="O131" s="105" t="str">
        <f>$AC$13</f>
        <v>&gt; 50 and ≤ 60 %</v>
      </c>
      <c r="P131" s="101"/>
      <c r="Q131" s="105" t="str">
        <f>$AC$14</f>
        <v>&gt; 60 and ≤ 70 %</v>
      </c>
      <c r="R131" s="101"/>
      <c r="S131" s="103" t="str">
        <f>$AC$15</f>
        <v>&gt; 70 and ≤ 80 %</v>
      </c>
      <c r="T131" s="104"/>
      <c r="U131" s="105" t="str">
        <f>$AC$16</f>
        <v>&gt; 80 and ≤ 90 %</v>
      </c>
      <c r="V131" s="101"/>
      <c r="W131" s="103" t="str">
        <f>$AC$17</f>
        <v>&gt; 90 %</v>
      </c>
      <c r="X131" s="104"/>
      <c r="Y131" s="104" t="s">
        <v>194</v>
      </c>
      <c r="Z131" s="104"/>
    </row>
    <row r="132" spans="1:26" ht="25.5" x14ac:dyDescent="0.25">
      <c r="A132" s="13"/>
      <c r="B132" s="102"/>
      <c r="C132" s="32" t="s">
        <v>195</v>
      </c>
      <c r="D132" s="33" t="s">
        <v>196</v>
      </c>
      <c r="E132" s="32" t="s">
        <v>195</v>
      </c>
      <c r="F132" s="33" t="s">
        <v>196</v>
      </c>
      <c r="G132" s="32" t="s">
        <v>195</v>
      </c>
      <c r="H132" s="33" t="s">
        <v>196</v>
      </c>
      <c r="I132" s="32" t="s">
        <v>195</v>
      </c>
      <c r="J132" s="33" t="s">
        <v>196</v>
      </c>
      <c r="K132" s="32" t="s">
        <v>195</v>
      </c>
      <c r="L132" s="33" t="s">
        <v>196</v>
      </c>
      <c r="M132" s="32" t="s">
        <v>195</v>
      </c>
      <c r="N132" s="33" t="s">
        <v>196</v>
      </c>
      <c r="O132" s="32" t="s">
        <v>195</v>
      </c>
      <c r="P132" s="33" t="s">
        <v>196</v>
      </c>
      <c r="Q132" s="32" t="s">
        <v>195</v>
      </c>
      <c r="R132" s="33" t="s">
        <v>196</v>
      </c>
      <c r="S132" s="32" t="s">
        <v>195</v>
      </c>
      <c r="T132" s="33" t="s">
        <v>196</v>
      </c>
      <c r="U132" s="32" t="s">
        <v>195</v>
      </c>
      <c r="V132" s="33" t="s">
        <v>196</v>
      </c>
      <c r="W132" s="32" t="s">
        <v>195</v>
      </c>
      <c r="X132" s="33" t="s">
        <v>196</v>
      </c>
      <c r="Y132" s="32" t="s">
        <v>195</v>
      </c>
      <c r="Z132" s="33" t="s">
        <v>196</v>
      </c>
    </row>
    <row r="133" spans="1:26" x14ac:dyDescent="0.25">
      <c r="A133" s="13"/>
      <c r="B133" s="34" t="str">
        <f>LookupValues!$B$5</f>
        <v>Lowland beech/yew woodland</v>
      </c>
      <c r="C133" s="35">
        <f>VegGround!C122</f>
        <v>0</v>
      </c>
      <c r="D133" s="85">
        <f>VegGround!AW122</f>
        <v>0</v>
      </c>
      <c r="E133" s="35">
        <f>VegGround!D122</f>
        <v>70.088561818000002</v>
      </c>
      <c r="F133" s="85">
        <f>VegGround!AX122</f>
        <v>63.396016961632434</v>
      </c>
      <c r="G133" s="35">
        <f>VegGround!E122</f>
        <v>0</v>
      </c>
      <c r="H133" s="85">
        <f>VegGround!AY122</f>
        <v>0</v>
      </c>
      <c r="I133" s="35">
        <f>VegGround!F122</f>
        <v>167.0004963252</v>
      </c>
      <c r="J133" s="85">
        <f>VegGround!AZ122</f>
        <v>80.481772240207931</v>
      </c>
      <c r="K133" s="35">
        <f>VegGround!G122</f>
        <v>348.19791911430002</v>
      </c>
      <c r="L133" s="85">
        <f>VegGround!BA122</f>
        <v>47.073101078937988</v>
      </c>
      <c r="M133" s="35">
        <f>VegGround!H122</f>
        <v>132.61510869739999</v>
      </c>
      <c r="N133" s="85">
        <f>VegGround!BB122</f>
        <v>55.556811601341487</v>
      </c>
      <c r="O133" s="35">
        <f>VegGround!I122</f>
        <v>95.192494972099993</v>
      </c>
      <c r="P133" s="85">
        <f>VegGround!BC122</f>
        <v>72.535952024300357</v>
      </c>
      <c r="Q133" s="35">
        <f>VegGround!J122</f>
        <v>108.78787201799999</v>
      </c>
      <c r="R133" s="85">
        <f>VegGround!BD122</f>
        <v>50.912805590741677</v>
      </c>
      <c r="S133" s="35">
        <f>VegGround!K122</f>
        <v>316.56189468399998</v>
      </c>
      <c r="T133" s="85">
        <f>VegGround!BE122</f>
        <v>70.532624619347615</v>
      </c>
      <c r="U133" s="35">
        <f>VegGround!L122</f>
        <v>0</v>
      </c>
      <c r="V133" s="85">
        <f>VegGround!BF122</f>
        <v>0</v>
      </c>
      <c r="W133" s="35">
        <f>VegGround!M122</f>
        <v>170.6194511555</v>
      </c>
      <c r="X133" s="85">
        <f>VegGround!BG122</f>
        <v>87.407102780811343</v>
      </c>
      <c r="Y133" s="80">
        <f>SUM(C133,E133,G133,I133,K133,M133,O133,Q133,S133,U133,W133)</f>
        <v>1409.0637987845</v>
      </c>
      <c r="Z133" s="87">
        <f>IF(Y133=0,0,SQRT(SUM((C133*D133)^2,(E133*F133)^2,(G133*H133)^2,(I133*J133)^2,(K133*L133)^2,(M133*N133)^2,(O133*P133)^2,(Q133*R133)^2,(S133*T133)^2,(U133*V133)^2,(W133*X133)^2))/Y133)</f>
        <v>25.810022875342984</v>
      </c>
    </row>
    <row r="134" spans="1:26" x14ac:dyDescent="0.25">
      <c r="A134" s="13"/>
      <c r="B134" s="34" t="str">
        <f>LookupValues!$B$6</f>
        <v>Lowland Mixed Deciduous Woodland</v>
      </c>
      <c r="C134" s="35">
        <f>VegGround!C123</f>
        <v>687.66576847779993</v>
      </c>
      <c r="D134" s="85">
        <f>VegGround!AW123</f>
        <v>46.33352677972352</v>
      </c>
      <c r="E134" s="35">
        <f>VegGround!D123</f>
        <v>3013.7305765787</v>
      </c>
      <c r="F134" s="85">
        <f>VegGround!AX123</f>
        <v>20.648091560486282</v>
      </c>
      <c r="G134" s="35">
        <f>VegGround!E123</f>
        <v>2258.719144791</v>
      </c>
      <c r="H134" s="85">
        <f>VegGround!AY123</f>
        <v>23.593413126409917</v>
      </c>
      <c r="I134" s="35">
        <f>VegGround!F123</f>
        <v>8215.7163568339984</v>
      </c>
      <c r="J134" s="85">
        <f>VegGround!AZ123</f>
        <v>17.148862489595452</v>
      </c>
      <c r="K134" s="35">
        <f>VegGround!G123</f>
        <v>3063.8974147291001</v>
      </c>
      <c r="L134" s="85">
        <f>VegGround!BA123</f>
        <v>20.049612742032949</v>
      </c>
      <c r="M134" s="35">
        <f>VegGround!H123</f>
        <v>2561.8947184200001</v>
      </c>
      <c r="N134" s="85">
        <f>VegGround!BB123</f>
        <v>21.465121927813154</v>
      </c>
      <c r="O134" s="35">
        <f>VegGround!I123</f>
        <v>741.02515225500008</v>
      </c>
      <c r="P134" s="85">
        <f>VegGround!BC123</f>
        <v>44.572093698180275</v>
      </c>
      <c r="Q134" s="35">
        <f>VegGround!J123</f>
        <v>943.84343500090017</v>
      </c>
      <c r="R134" s="85">
        <f>VegGround!BD123</f>
        <v>43.193886876501246</v>
      </c>
      <c r="S134" s="35">
        <f>VegGround!K123</f>
        <v>1396.2439649590001</v>
      </c>
      <c r="T134" s="85">
        <f>VegGround!BE123</f>
        <v>32.278392249718621</v>
      </c>
      <c r="U134" s="35">
        <f>VegGround!L123</f>
        <v>325.34757243019999</v>
      </c>
      <c r="V134" s="85">
        <f>VegGround!BF123</f>
        <v>55.555017204256167</v>
      </c>
      <c r="W134" s="35">
        <f>VegGround!M123</f>
        <v>285.80886922820002</v>
      </c>
      <c r="X134" s="85">
        <f>VegGround!BG123</f>
        <v>53.854379074198484</v>
      </c>
      <c r="Y134" s="80">
        <f t="shared" ref="Y134:Y144" si="10">SUM(C134,E134,G134,I134,K134,M134,O134,Q134,S134,U134,W134)</f>
        <v>23493.8929737039</v>
      </c>
      <c r="Z134" s="87">
        <f t="shared" ref="Z134:Z144" si="11">IF(Y134=0,0,SQRT(SUM((C134*D134)^2,(E134*F134)^2,(G134*H134)^2,(I134*J134)^2,(K134*L134)^2,(M134*N134)^2,(O134*P134)^2,(Q134*R134)^2,(S134*T134)^2,(U134*V134)^2,(W134*X134)^2))/Y134)</f>
        <v>8.4833118091562021</v>
      </c>
    </row>
    <row r="135" spans="1:26" x14ac:dyDescent="0.25">
      <c r="A135" s="13"/>
      <c r="B135" s="34" t="str">
        <f>LookupValues!$B$7</f>
        <v>Native pine woodlands</v>
      </c>
      <c r="C135" s="35">
        <f>VegGround!C124</f>
        <v>0</v>
      </c>
      <c r="D135" s="85">
        <f>VegGround!AW124</f>
        <v>0</v>
      </c>
      <c r="E135" s="35">
        <f>VegGround!D124</f>
        <v>0</v>
      </c>
      <c r="F135" s="85">
        <f>VegGround!AX124</f>
        <v>0</v>
      </c>
      <c r="G135" s="35">
        <f>VegGround!E124</f>
        <v>0</v>
      </c>
      <c r="H135" s="85">
        <f>VegGround!AY124</f>
        <v>0</v>
      </c>
      <c r="I135" s="35">
        <f>VegGround!F124</f>
        <v>0</v>
      </c>
      <c r="J135" s="85">
        <f>VegGround!AZ124</f>
        <v>0</v>
      </c>
      <c r="K135" s="35">
        <f>VegGround!G124</f>
        <v>0</v>
      </c>
      <c r="L135" s="85">
        <f>VegGround!BA124</f>
        <v>0</v>
      </c>
      <c r="M135" s="35">
        <f>VegGround!H124</f>
        <v>0</v>
      </c>
      <c r="N135" s="85">
        <f>VegGround!BB124</f>
        <v>0</v>
      </c>
      <c r="O135" s="35">
        <f>VegGround!I124</f>
        <v>0</v>
      </c>
      <c r="P135" s="85">
        <f>VegGround!BC124</f>
        <v>0</v>
      </c>
      <c r="Q135" s="35">
        <f>VegGround!J124</f>
        <v>0</v>
      </c>
      <c r="R135" s="85">
        <f>VegGround!BD124</f>
        <v>0</v>
      </c>
      <c r="S135" s="35">
        <f>VegGround!K124</f>
        <v>0</v>
      </c>
      <c r="T135" s="85">
        <f>VegGround!BE124</f>
        <v>0</v>
      </c>
      <c r="U135" s="35">
        <f>VegGround!L124</f>
        <v>0</v>
      </c>
      <c r="V135" s="85">
        <f>VegGround!BF124</f>
        <v>0</v>
      </c>
      <c r="W135" s="35">
        <f>VegGround!M124</f>
        <v>0</v>
      </c>
      <c r="X135" s="85">
        <f>VegGround!BG124</f>
        <v>0</v>
      </c>
      <c r="Y135" s="80">
        <f t="shared" si="10"/>
        <v>0</v>
      </c>
      <c r="Z135" s="87">
        <f t="shared" si="11"/>
        <v>0</v>
      </c>
    </row>
    <row r="136" spans="1:26" x14ac:dyDescent="0.25">
      <c r="A136" s="13"/>
      <c r="B136" s="34" t="str">
        <f>LookupValues!$B$8</f>
        <v>Non-HAP native pinewood</v>
      </c>
      <c r="C136" s="35">
        <f>VegGround!C125</f>
        <v>0</v>
      </c>
      <c r="D136" s="85">
        <f>VegGround!AW125</f>
        <v>0</v>
      </c>
      <c r="E136" s="35">
        <f>VegGround!D125</f>
        <v>0</v>
      </c>
      <c r="F136" s="85">
        <f>VegGround!AX125</f>
        <v>0</v>
      </c>
      <c r="G136" s="35">
        <f>VegGround!E125</f>
        <v>0</v>
      </c>
      <c r="H136" s="85">
        <f>VegGround!AY125</f>
        <v>0</v>
      </c>
      <c r="I136" s="35">
        <f>VegGround!F125</f>
        <v>0</v>
      </c>
      <c r="J136" s="85">
        <f>VegGround!AZ125</f>
        <v>0</v>
      </c>
      <c r="K136" s="35">
        <f>VegGround!G125</f>
        <v>0</v>
      </c>
      <c r="L136" s="85">
        <f>VegGround!BA125</f>
        <v>0</v>
      </c>
      <c r="M136" s="35">
        <f>VegGround!H125</f>
        <v>0</v>
      </c>
      <c r="N136" s="85">
        <f>VegGround!BB125</f>
        <v>0</v>
      </c>
      <c r="O136" s="35">
        <f>VegGround!I125</f>
        <v>0</v>
      </c>
      <c r="P136" s="85">
        <f>VegGround!BC125</f>
        <v>0</v>
      </c>
      <c r="Q136" s="35">
        <f>VegGround!J125</f>
        <v>0</v>
      </c>
      <c r="R136" s="85">
        <f>VegGround!BD125</f>
        <v>0</v>
      </c>
      <c r="S136" s="35">
        <f>VegGround!K125</f>
        <v>0</v>
      </c>
      <c r="T136" s="85">
        <f>VegGround!BE125</f>
        <v>0</v>
      </c>
      <c r="U136" s="35">
        <f>VegGround!L125</f>
        <v>0</v>
      </c>
      <c r="V136" s="85">
        <f>VegGround!BF125</f>
        <v>0</v>
      </c>
      <c r="W136" s="35">
        <f>VegGround!M125</f>
        <v>0</v>
      </c>
      <c r="X136" s="85">
        <f>VegGround!BG125</f>
        <v>0</v>
      </c>
      <c r="Y136" s="80">
        <f t="shared" si="10"/>
        <v>0</v>
      </c>
      <c r="Z136" s="87">
        <f t="shared" si="11"/>
        <v>0</v>
      </c>
    </row>
    <row r="137" spans="1:26" ht="30" customHeight="1" x14ac:dyDescent="0.25">
      <c r="A137" s="13"/>
      <c r="B137" s="89" t="str">
        <f>LookupValues!$B$9</f>
        <v>Upland birchwoods (Scot); birch dominated upland oakwoods (Eng, Wal)</v>
      </c>
      <c r="C137" s="35">
        <f>VegGround!C126</f>
        <v>48.410988616000004</v>
      </c>
      <c r="D137" s="85">
        <f>VegGround!AW126</f>
        <v>120.45683801039577</v>
      </c>
      <c r="E137" s="35">
        <f>VegGround!D126</f>
        <v>356.42610603599996</v>
      </c>
      <c r="F137" s="85">
        <f>VegGround!AX126</f>
        <v>66.118013898958324</v>
      </c>
      <c r="G137" s="35">
        <f>VegGround!E126</f>
        <v>915.58843896140002</v>
      </c>
      <c r="H137" s="85">
        <f>VegGround!AY126</f>
        <v>26.440292345717218</v>
      </c>
      <c r="I137" s="35">
        <f>VegGround!F126</f>
        <v>1494.3594510762</v>
      </c>
      <c r="J137" s="85">
        <f>VegGround!AZ126</f>
        <v>33.220868267424123</v>
      </c>
      <c r="K137" s="35">
        <f>VegGround!G126</f>
        <v>392.571788701</v>
      </c>
      <c r="L137" s="85">
        <f>VegGround!BA126</f>
        <v>77.134787104823175</v>
      </c>
      <c r="M137" s="35">
        <f>VegGround!H126</f>
        <v>244.21545866999998</v>
      </c>
      <c r="N137" s="85">
        <f>VegGround!BB126</f>
        <v>56.957731045238724</v>
      </c>
      <c r="O137" s="35">
        <f>VegGround!I126</f>
        <v>0</v>
      </c>
      <c r="P137" s="85">
        <f>VegGround!BC126</f>
        <v>0</v>
      </c>
      <c r="Q137" s="35">
        <f>VegGround!J126</f>
        <v>50.047420235399997</v>
      </c>
      <c r="R137" s="85">
        <f>VegGround!BD126</f>
        <v>65.268456802657965</v>
      </c>
      <c r="S137" s="35">
        <f>VegGround!K126</f>
        <v>0</v>
      </c>
      <c r="T137" s="85">
        <f>VegGround!BE126</f>
        <v>0</v>
      </c>
      <c r="U137" s="35">
        <f>VegGround!L126</f>
        <v>111.03812925</v>
      </c>
      <c r="V137" s="85">
        <f>VegGround!BF126</f>
        <v>112.38187863586838</v>
      </c>
      <c r="W137" s="35">
        <f>VegGround!M126</f>
        <v>14.9507827464</v>
      </c>
      <c r="X137" s="85">
        <f>VegGround!BG126</f>
        <v>79.725751151924925</v>
      </c>
      <c r="Y137" s="80">
        <f t="shared" si="10"/>
        <v>3627.6085642923995</v>
      </c>
      <c r="Z137" s="87">
        <f t="shared" si="11"/>
        <v>19.332198903328202</v>
      </c>
    </row>
    <row r="138" spans="1:26" x14ac:dyDescent="0.25">
      <c r="A138" s="13"/>
      <c r="B138" s="34" t="str">
        <f>LookupValues!$B$10</f>
        <v>Upland mixed ashwoods</v>
      </c>
      <c r="C138" s="35">
        <f>VegGround!C127</f>
        <v>0</v>
      </c>
      <c r="D138" s="85">
        <f>VegGround!AW127</f>
        <v>0</v>
      </c>
      <c r="E138" s="35">
        <f>VegGround!D127</f>
        <v>183.44745613000001</v>
      </c>
      <c r="F138" s="85">
        <f>VegGround!AX127</f>
        <v>59.174753106507843</v>
      </c>
      <c r="G138" s="35">
        <f>VegGround!E127</f>
        <v>548.90782867780001</v>
      </c>
      <c r="H138" s="85">
        <f>VegGround!AY127</f>
        <v>51.939177465592024</v>
      </c>
      <c r="I138" s="35">
        <f>VegGround!F127</f>
        <v>1432.2602676429999</v>
      </c>
      <c r="J138" s="85">
        <f>VegGround!AZ127</f>
        <v>39.926426684517494</v>
      </c>
      <c r="K138" s="35">
        <f>VegGround!G127</f>
        <v>423.74207007220002</v>
      </c>
      <c r="L138" s="85">
        <f>VegGround!BA127</f>
        <v>42.629222043589323</v>
      </c>
      <c r="M138" s="35">
        <f>VegGround!H127</f>
        <v>533.71038661579996</v>
      </c>
      <c r="N138" s="85">
        <f>VegGround!BB127</f>
        <v>51.498388039905848</v>
      </c>
      <c r="O138" s="35">
        <f>VegGround!I127</f>
        <v>440.51049157910006</v>
      </c>
      <c r="P138" s="85">
        <f>VegGround!BC127</f>
        <v>63.887422057333936</v>
      </c>
      <c r="Q138" s="35">
        <f>VegGround!J127</f>
        <v>811.47199506899995</v>
      </c>
      <c r="R138" s="85">
        <f>VegGround!BD127</f>
        <v>41.68433574047409</v>
      </c>
      <c r="S138" s="35">
        <f>VegGround!K127</f>
        <v>352.55242869530002</v>
      </c>
      <c r="T138" s="85">
        <f>VegGround!BE127</f>
        <v>56.895062709265027</v>
      </c>
      <c r="U138" s="35">
        <f>VegGround!L127</f>
        <v>238.72646183419997</v>
      </c>
      <c r="V138" s="85">
        <f>VegGround!BF127</f>
        <v>89.040933653574498</v>
      </c>
      <c r="W138" s="35">
        <f>VegGround!M127</f>
        <v>0</v>
      </c>
      <c r="X138" s="85">
        <f>VegGround!BG127</f>
        <v>0</v>
      </c>
      <c r="Y138" s="80">
        <f t="shared" si="10"/>
        <v>4965.3293863163999</v>
      </c>
      <c r="Z138" s="87">
        <f t="shared" si="11"/>
        <v>18.09534464725866</v>
      </c>
    </row>
    <row r="139" spans="1:26" x14ac:dyDescent="0.25">
      <c r="A139" s="13"/>
      <c r="B139" s="34" t="str">
        <f>LookupValues!$B$11</f>
        <v>Upland oakwood</v>
      </c>
      <c r="C139" s="35">
        <f>VegGround!C128</f>
        <v>0</v>
      </c>
      <c r="D139" s="85">
        <f>VegGround!AW128</f>
        <v>0</v>
      </c>
      <c r="E139" s="35">
        <f>VegGround!D128</f>
        <v>0</v>
      </c>
      <c r="F139" s="85">
        <f>VegGround!AX128</f>
        <v>0</v>
      </c>
      <c r="G139" s="35">
        <f>VegGround!E128</f>
        <v>511.76654321710004</v>
      </c>
      <c r="H139" s="85">
        <f>VegGround!AY128</f>
        <v>55.101656319487475</v>
      </c>
      <c r="I139" s="35">
        <f>VegGround!F128</f>
        <v>479.96792971099995</v>
      </c>
      <c r="J139" s="85">
        <f>VegGround!AZ128</f>
        <v>56.005409897357211</v>
      </c>
      <c r="K139" s="35">
        <f>VegGround!G128</f>
        <v>113.55567641</v>
      </c>
      <c r="L139" s="85">
        <f>VegGround!BA128</f>
        <v>93.499042432755445</v>
      </c>
      <c r="M139" s="35">
        <f>VegGround!H128</f>
        <v>27.374634824000001</v>
      </c>
      <c r="N139" s="85">
        <f>VegGround!BB128</f>
        <v>72.439536269045007</v>
      </c>
      <c r="O139" s="35">
        <f>VegGround!I128</f>
        <v>0</v>
      </c>
      <c r="P139" s="85">
        <f>VegGround!BC128</f>
        <v>0</v>
      </c>
      <c r="Q139" s="35">
        <f>VegGround!J128</f>
        <v>177.87229636999999</v>
      </c>
      <c r="R139" s="85">
        <f>VegGround!BD128</f>
        <v>67.763944629758655</v>
      </c>
      <c r="S139" s="35">
        <f>VegGround!K128</f>
        <v>0</v>
      </c>
      <c r="T139" s="85">
        <f>VegGround!BE128</f>
        <v>0</v>
      </c>
      <c r="U139" s="35">
        <f>VegGround!L128</f>
        <v>202.5132914568</v>
      </c>
      <c r="V139" s="85">
        <f>VegGround!BF128</f>
        <v>93.336640244130237</v>
      </c>
      <c r="W139" s="35">
        <f>VegGround!M128</f>
        <v>0</v>
      </c>
      <c r="X139" s="85">
        <f>VegGround!BG128</f>
        <v>0</v>
      </c>
      <c r="Y139" s="80">
        <f t="shared" si="10"/>
        <v>1513.0503719889</v>
      </c>
      <c r="Z139" s="87">
        <f t="shared" si="11"/>
        <v>30.552625940267639</v>
      </c>
    </row>
    <row r="140" spans="1:26" x14ac:dyDescent="0.25">
      <c r="A140" s="13"/>
      <c r="B140" s="34" t="str">
        <f>LookupValues!$B$12</f>
        <v>Wet woodland</v>
      </c>
      <c r="C140" s="35">
        <f>VegGround!C129</f>
        <v>37.812544578400001</v>
      </c>
      <c r="D140" s="85">
        <f>VegGround!AW129</f>
        <v>53.578019474493786</v>
      </c>
      <c r="E140" s="35">
        <f>VegGround!D129</f>
        <v>477.1052535078</v>
      </c>
      <c r="F140" s="85">
        <f>VegGround!AX129</f>
        <v>31.682175232728557</v>
      </c>
      <c r="G140" s="35">
        <f>VegGround!E129</f>
        <v>772.2113274379999</v>
      </c>
      <c r="H140" s="85">
        <f>VegGround!AY129</f>
        <v>35.92885294533739</v>
      </c>
      <c r="I140" s="35">
        <f>VegGround!F129</f>
        <v>1434.6605574348</v>
      </c>
      <c r="J140" s="85">
        <f>VegGround!AZ129</f>
        <v>24.922983805510601</v>
      </c>
      <c r="K140" s="35">
        <f>VegGround!G129</f>
        <v>987.04675413600012</v>
      </c>
      <c r="L140" s="85">
        <f>VegGround!BA129</f>
        <v>30.270819227440882</v>
      </c>
      <c r="M140" s="35">
        <f>VegGround!H129</f>
        <v>666.52849829030004</v>
      </c>
      <c r="N140" s="85">
        <f>VegGround!BB129</f>
        <v>47.323125797431395</v>
      </c>
      <c r="O140" s="35">
        <f>VegGround!I129</f>
        <v>109.9355223315</v>
      </c>
      <c r="P140" s="85">
        <f>VegGround!BC129</f>
        <v>87.292325664183821</v>
      </c>
      <c r="Q140" s="35">
        <f>VegGround!J129</f>
        <v>29.771825718999999</v>
      </c>
      <c r="R140" s="85">
        <f>VegGround!BD129</f>
        <v>93.88248431182592</v>
      </c>
      <c r="S140" s="35">
        <f>VegGround!K129</f>
        <v>257.47584361399998</v>
      </c>
      <c r="T140" s="85">
        <f>VegGround!BE129</f>
        <v>63.984206144387052</v>
      </c>
      <c r="U140" s="35">
        <f>VegGround!L129</f>
        <v>15.092881455499999</v>
      </c>
      <c r="V140" s="85">
        <f>VegGround!BF129</f>
        <v>60.786593419248348</v>
      </c>
      <c r="W140" s="35">
        <f>VegGround!M129</f>
        <v>220.53907181599999</v>
      </c>
      <c r="X140" s="85">
        <f>VegGround!BG129</f>
        <v>71.563533389474998</v>
      </c>
      <c r="Y140" s="80">
        <f t="shared" si="10"/>
        <v>5008.1800803213</v>
      </c>
      <c r="Z140" s="87">
        <f t="shared" si="11"/>
        <v>13.818981298545994</v>
      </c>
    </row>
    <row r="141" spans="1:26" x14ac:dyDescent="0.25">
      <c r="A141" s="13"/>
      <c r="B141" s="34" t="str">
        <f>LookupValues!$B$13</f>
        <v>Wood Pasture &amp; Parkland</v>
      </c>
      <c r="C141" s="35">
        <f>VegGround!C130</f>
        <v>0</v>
      </c>
      <c r="D141" s="85">
        <f>VegGround!AW130</f>
        <v>0</v>
      </c>
      <c r="E141" s="35">
        <f>VegGround!D130</f>
        <v>14.846853101400001</v>
      </c>
      <c r="F141" s="85">
        <f>VegGround!AX130</f>
        <v>108.89561961960489</v>
      </c>
      <c r="G141" s="35">
        <f>VegGround!E130</f>
        <v>0</v>
      </c>
      <c r="H141" s="85">
        <f>VegGround!AY130</f>
        <v>0</v>
      </c>
      <c r="I141" s="35">
        <f>VegGround!F130</f>
        <v>0</v>
      </c>
      <c r="J141" s="85">
        <f>VegGround!AZ130</f>
        <v>0</v>
      </c>
      <c r="K141" s="35">
        <f>VegGround!G130</f>
        <v>0</v>
      </c>
      <c r="L141" s="85">
        <f>VegGround!BA130</f>
        <v>0</v>
      </c>
      <c r="M141" s="35">
        <f>VegGround!H130</f>
        <v>0</v>
      </c>
      <c r="N141" s="85">
        <f>VegGround!BB130</f>
        <v>0</v>
      </c>
      <c r="O141" s="35">
        <f>VegGround!I130</f>
        <v>0</v>
      </c>
      <c r="P141" s="85">
        <f>VegGround!BC130</f>
        <v>0</v>
      </c>
      <c r="Q141" s="35">
        <f>VegGround!J130</f>
        <v>0</v>
      </c>
      <c r="R141" s="85">
        <f>VegGround!BD130</f>
        <v>0</v>
      </c>
      <c r="S141" s="35">
        <f>VegGround!K130</f>
        <v>0</v>
      </c>
      <c r="T141" s="85">
        <f>VegGround!BE130</f>
        <v>0</v>
      </c>
      <c r="U141" s="35">
        <f>VegGround!L130</f>
        <v>0</v>
      </c>
      <c r="V141" s="85">
        <f>VegGround!BF130</f>
        <v>0</v>
      </c>
      <c r="W141" s="35">
        <f>VegGround!M130</f>
        <v>0</v>
      </c>
      <c r="X141" s="85">
        <f>VegGround!BG130</f>
        <v>0</v>
      </c>
      <c r="Y141" s="80">
        <f t="shared" si="10"/>
        <v>14.846853101400001</v>
      </c>
      <c r="Z141" s="87">
        <f t="shared" si="11"/>
        <v>108.89561961960489</v>
      </c>
    </row>
    <row r="142" spans="1:26" x14ac:dyDescent="0.25">
      <c r="A142" s="13"/>
      <c r="B142" s="34" t="str">
        <f>LookupValues!$B$14</f>
        <v>Broadleaf habitat NOT classified as priority</v>
      </c>
      <c r="C142" s="35">
        <f>VegGround!C131</f>
        <v>144.4922580946</v>
      </c>
      <c r="D142" s="85">
        <f>VegGround!AW131</f>
        <v>137.85136100916313</v>
      </c>
      <c r="E142" s="35">
        <f>VegGround!D131</f>
        <v>267.81794715429999</v>
      </c>
      <c r="F142" s="85">
        <f>VegGround!AX131</f>
        <v>58.965097417385067</v>
      </c>
      <c r="G142" s="35">
        <f>VegGround!E131</f>
        <v>466.41361414900001</v>
      </c>
      <c r="H142" s="85">
        <f>VegGround!AY131</f>
        <v>52.043554892096196</v>
      </c>
      <c r="I142" s="35">
        <f>VegGround!F131</f>
        <v>659.97187321960007</v>
      </c>
      <c r="J142" s="85">
        <f>VegGround!AZ131</f>
        <v>29.395859202517769</v>
      </c>
      <c r="K142" s="35">
        <f>VegGround!G131</f>
        <v>16.6088727715</v>
      </c>
      <c r="L142" s="85">
        <f>VegGround!BA131</f>
        <v>66.331311766291819</v>
      </c>
      <c r="M142" s="35">
        <f>VegGround!H131</f>
        <v>170.00009579079997</v>
      </c>
      <c r="N142" s="85">
        <f>VegGround!BB131</f>
        <v>92.743675218974573</v>
      </c>
      <c r="O142" s="35">
        <f>VegGround!I131</f>
        <v>147.57109829839999</v>
      </c>
      <c r="P142" s="85">
        <f>VegGround!BC131</f>
        <v>81.252011449971093</v>
      </c>
      <c r="Q142" s="35">
        <f>VegGround!J131</f>
        <v>0</v>
      </c>
      <c r="R142" s="85">
        <f>VegGround!BD131</f>
        <v>0</v>
      </c>
      <c r="S142" s="35">
        <f>VegGround!K131</f>
        <v>0</v>
      </c>
      <c r="T142" s="85">
        <f>VegGround!BE131</f>
        <v>0</v>
      </c>
      <c r="U142" s="35">
        <f>VegGround!L131</f>
        <v>71.365993674599991</v>
      </c>
      <c r="V142" s="85">
        <f>VegGround!BF131</f>
        <v>98.665319931099987</v>
      </c>
      <c r="W142" s="35">
        <f>VegGround!M131</f>
        <v>113.37844013029999</v>
      </c>
      <c r="X142" s="85">
        <f>VegGround!BG131</f>
        <v>58.438128302224193</v>
      </c>
      <c r="Y142" s="80">
        <f t="shared" si="10"/>
        <v>2057.6201932831</v>
      </c>
      <c r="Z142" s="87">
        <f t="shared" si="11"/>
        <v>22.264714987873088</v>
      </c>
    </row>
    <row r="143" spans="1:26" x14ac:dyDescent="0.25">
      <c r="A143" s="13"/>
      <c r="B143" s="34" t="str">
        <f>LookupValues!$B$15</f>
        <v>Non-native coniferous woodland</v>
      </c>
      <c r="C143" s="35">
        <f>VegGround!C132</f>
        <v>1331.8209298724</v>
      </c>
      <c r="D143" s="85">
        <f>VegGround!AW132</f>
        <v>30.503575575990798</v>
      </c>
      <c r="E143" s="35">
        <f>VegGround!D132</f>
        <v>6247.5701627059998</v>
      </c>
      <c r="F143" s="85">
        <f>VegGround!AX132</f>
        <v>15.466117295769621</v>
      </c>
      <c r="G143" s="35">
        <f>VegGround!E132</f>
        <v>3924.0547319909997</v>
      </c>
      <c r="H143" s="85">
        <f>VegGround!AY132</f>
        <v>17.128240873269071</v>
      </c>
      <c r="I143" s="35">
        <f>VegGround!F132</f>
        <v>9559.1156719130013</v>
      </c>
      <c r="J143" s="85">
        <f>VegGround!AZ132</f>
        <v>10.173507669506161</v>
      </c>
      <c r="K143" s="35">
        <f>VegGround!G132</f>
        <v>7512.2529432567999</v>
      </c>
      <c r="L143" s="85">
        <f>VegGround!BA132</f>
        <v>12.005624134405679</v>
      </c>
      <c r="M143" s="35">
        <f>VegGround!H132</f>
        <v>5189.1970419848003</v>
      </c>
      <c r="N143" s="85">
        <f>VegGround!BB132</f>
        <v>15.682432141141666</v>
      </c>
      <c r="O143" s="35">
        <f>VegGround!I132</f>
        <v>4881.3152911604002</v>
      </c>
      <c r="P143" s="85">
        <f>VegGround!BC132</f>
        <v>16.851055029114583</v>
      </c>
      <c r="Q143" s="35">
        <f>VegGround!J132</f>
        <v>4529.8631820729997</v>
      </c>
      <c r="R143" s="85">
        <f>VegGround!BD132</f>
        <v>16.365186162006996</v>
      </c>
      <c r="S143" s="35">
        <f>VegGround!K132</f>
        <v>4264.4073148400003</v>
      </c>
      <c r="T143" s="85">
        <f>VegGround!BE132</f>
        <v>17.48626660068356</v>
      </c>
      <c r="U143" s="35">
        <f>VegGround!L132</f>
        <v>8356.6844211368989</v>
      </c>
      <c r="V143" s="85">
        <f>VegGround!BF132</f>
        <v>14.08292575888076</v>
      </c>
      <c r="W143" s="35">
        <f>VegGround!M132</f>
        <v>18099.1216177594</v>
      </c>
      <c r="X143" s="85">
        <f>VegGround!BG132</f>
        <v>8.8155223648338517</v>
      </c>
      <c r="Y143" s="80">
        <f t="shared" si="10"/>
        <v>73895.403308693698</v>
      </c>
      <c r="Z143" s="87">
        <f t="shared" si="11"/>
        <v>4.2114120991886752</v>
      </c>
    </row>
    <row r="144" spans="1:26" x14ac:dyDescent="0.25">
      <c r="A144" s="13"/>
      <c r="B144" s="37" t="str">
        <f>LookupValues!$B$16</f>
        <v>Transition or felled</v>
      </c>
      <c r="C144" s="35">
        <f>VegGround!C133</f>
        <v>466.84868694759996</v>
      </c>
      <c r="D144" s="85">
        <f>VegGround!AW133</f>
        <v>31.591845346475086</v>
      </c>
      <c r="E144" s="35">
        <f>VegGround!D133</f>
        <v>129.99747729800001</v>
      </c>
      <c r="F144" s="85">
        <f>VegGround!AX133</f>
        <v>86.329390470533994</v>
      </c>
      <c r="G144" s="35">
        <f>VegGround!E133</f>
        <v>0</v>
      </c>
      <c r="H144" s="85">
        <f>VegGround!AY133</f>
        <v>0</v>
      </c>
      <c r="I144" s="35">
        <f>VegGround!F133</f>
        <v>344.81104277290001</v>
      </c>
      <c r="J144" s="85">
        <f>VegGround!AZ133</f>
        <v>41.466126860317523</v>
      </c>
      <c r="K144" s="35">
        <f>VegGround!G133</f>
        <v>89.328666886999997</v>
      </c>
      <c r="L144" s="85">
        <f>VegGround!BA133</f>
        <v>105.94583864795612</v>
      </c>
      <c r="M144" s="35">
        <f>VegGround!H133</f>
        <v>230.21440780529997</v>
      </c>
      <c r="N144" s="85">
        <f>VegGround!BB133</f>
        <v>92.241775937203798</v>
      </c>
      <c r="O144" s="35">
        <f>VegGround!I133</f>
        <v>52.211267031999995</v>
      </c>
      <c r="P144" s="85">
        <f>VegGround!BC133</f>
        <v>66.255914979136932</v>
      </c>
      <c r="Q144" s="35">
        <f>VegGround!J133</f>
        <v>53.224212837000003</v>
      </c>
      <c r="R144" s="85">
        <f>VegGround!BD133</f>
        <v>59.153226027122194</v>
      </c>
      <c r="S144" s="35">
        <f>VegGround!K133</f>
        <v>0</v>
      </c>
      <c r="T144" s="85">
        <f>VegGround!BE133</f>
        <v>0</v>
      </c>
      <c r="U144" s="35">
        <f>VegGround!L133</f>
        <v>151.5918435307</v>
      </c>
      <c r="V144" s="85">
        <f>VegGround!BF133</f>
        <v>93.033586160686497</v>
      </c>
      <c r="W144" s="35">
        <f>VegGround!M133</f>
        <v>0</v>
      </c>
      <c r="X144" s="85">
        <f>VegGround!BG133</f>
        <v>0</v>
      </c>
      <c r="Y144" s="80">
        <f t="shared" si="10"/>
        <v>1518.2276051105002</v>
      </c>
      <c r="Z144" s="87">
        <f t="shared" si="11"/>
        <v>23.832189715209076</v>
      </c>
    </row>
    <row r="145" spans="1:26" x14ac:dyDescent="0.25">
      <c r="A145" s="13"/>
      <c r="B145" s="84" t="s">
        <v>194</v>
      </c>
      <c r="C145" s="82">
        <f>SUM(C133:C144)</f>
        <v>2717.0511765868</v>
      </c>
      <c r="D145" s="86">
        <f>IF(C145=0,0,SQRT(SUM((C133*D133)^2,(C134*D134)^2,(C135*D135)^2,(C136*D136)^2,(C137*D137)^2,(C138*D138)^2,(C139*D139)^2,(C140*D140)^2,(C141*D141)^2,(C142*D142)^2,(C143*D143)^2,(C144*D144)^2))/C145)</f>
        <v>21.200147302940756</v>
      </c>
      <c r="E145" s="82">
        <f>SUM(E133:E144)</f>
        <v>10761.030394330201</v>
      </c>
      <c r="F145" s="86">
        <f>IF(E145=0,0,SQRT(SUM((E133*F133)^2,(E134*F134)^2,(E135*F135)^2,(E136*F136)^2,(E137*F137)^2,(E138*F138)^2,(E139*F139)^2,(E140*F140)^2,(E141*F141)^2,(E142*F142)^2,(E143*F143)^2,(E144*F144)^2))/E145)</f>
        <v>11.193162725174771</v>
      </c>
      <c r="G145" s="82">
        <f>SUM(G133:G144)</f>
        <v>9397.6616292253002</v>
      </c>
      <c r="H145" s="86">
        <f>IF(G145=0,0,SQRT(SUM((G133*H133)^2,(G134*H134)^2,(G135*H135)^2,(G136*H136)^2,(G137*H137)^2,(G138*H138)^2,(G139*H139)^2,(G140*H140)^2,(G141*H141)^2,(G142*H142)^2,(G143*H143)^2,(G144*H144)^2))/G145)</f>
        <v>11.114786577141784</v>
      </c>
      <c r="I145" s="82">
        <f>SUM(I133:I144)</f>
        <v>23787.863646929698</v>
      </c>
      <c r="J145" s="86">
        <f>IF(I145=0,0,SQRT(SUM((I133*J133)^2,(I134*J134)^2,(I135*J135)^2,(I136*J136)^2,(I137*J137)^2,(I138*J138)^2,(I139*J139)^2,(I140*J140)^2,(I141*J141)^2,(I142*J142)^2,(I143*J143)^2,(I144*J144)^2))/I145)</f>
        <v>8.1736800307019077</v>
      </c>
      <c r="K145" s="82">
        <f>SUM(K133:K144)</f>
        <v>12947.202106077901</v>
      </c>
      <c r="L145" s="86">
        <f>IF(K145=0,0,SQRT(SUM((K133*L133)^2,(K134*L134)^2,(K135*L135)^2,(K136*L136)^2,(K137*L137)^2,(K138*L138)^2,(K139*L139)^2,(K140*L140)^2,(K141*L141)^2,(K142*L142)^2,(K143*L143)^2,(K144*L144)^2))/K145)</f>
        <v>9.3056315306463446</v>
      </c>
      <c r="M145" s="82">
        <f>SUM(M133:M144)</f>
        <v>9755.7503510984006</v>
      </c>
      <c r="N145" s="86">
        <f>IF(M145=0,0,SQRT(SUM((M133*N133)^2,(M134*N134)^2,(M135*N135)^2,(M136*N136)^2,(M137*N137)^2,(M138*N138)^2,(M139*N139)^2,(M140*N140)^2,(M141*N141)^2,(M142*N142)^2,(M143*N143)^2,(M144*N144)^2))/M145)</f>
        <v>11.390458811578146</v>
      </c>
      <c r="O145" s="82">
        <f>SUM(O133:O144)</f>
        <v>6467.7613176285004</v>
      </c>
      <c r="P145" s="86">
        <f>IF(O145=0,0,SQRT(SUM((O133*P133)^2,(O134*P134)^2,(O135*P135)^2,(O136*P136)^2,(O137*P137)^2,(O138*P138)^2,(O139*P139)^2,(O140*P140)^2,(O141*P141)^2,(O142*P142)^2,(O143*P143)^2,(O144*P144)^2))/O145)</f>
        <v>14.622495936770049</v>
      </c>
      <c r="Q145" s="82">
        <f>SUM(Q133:Q144)</f>
        <v>6704.8822393222999</v>
      </c>
      <c r="R145" s="86">
        <f>IF(Q145=0,0,SQRT(SUM((Q133*R133)^2,(Q134*R134)^2,(Q135*R135)^2,(Q136*R136)^2,(Q137*R137)^2,(Q138*R138)^2,(Q139*R139)^2,(Q140*R140)^2,(Q141*R141)^2,(Q142*R142)^2,(Q143*R143)^2,(Q144*R144)^2))/Q145)</f>
        <v>13.755462693072769</v>
      </c>
      <c r="S145" s="82">
        <f>SUM(S133:S144)</f>
        <v>6587.2414467923008</v>
      </c>
      <c r="T145" s="86">
        <f>IF(S145=0,0,SQRT(SUM((S133*T133)^2,(S134*T134)^2,(S135*T135)^2,(S136*T136)^2,(S137*T137)^2,(S138*T138)^2,(S139*T139)^2,(S140*T140)^2,(S141*T141)^2,(S142*T142)^2,(S143*T143)^2,(S144*T144)^2))/S145)</f>
        <v>14.211692035085985</v>
      </c>
      <c r="U145" s="82">
        <f>SUM(U133:U144)</f>
        <v>9472.3605947688975</v>
      </c>
      <c r="V145" s="86">
        <f>IF(U145=0,0,SQRT(SUM((U133*V133)^2,(U134*V134)^2,(U135*V135)^2,(U136*V136)^2,(U137*V137)^2,(U138*V138)^2,(U139*V139)^2,(U140*V140)^2,(U141*V141)^2,(U142*V142)^2,(U143*V143)^2,(U144*V144)^2))/U145)</f>
        <v>13.09709230596799</v>
      </c>
      <c r="W145" s="82">
        <f>SUM(W133:W144)</f>
        <v>18904.4182328358</v>
      </c>
      <c r="X145" s="86">
        <f>IF(W145=0,0,SQRT(SUM((W133*X133)^2,(W134*X134)^2,(W135*X135)^2,(W136*X136)^2,(W137*X137)^2,(W138*X138)^2,(W139*X139)^2,(W140*X140)^2,(W141*X141)^2,(W142*X142)^2,(W143*X143)^2,(W144*X144)^2))/W145)</f>
        <v>8.5640292733585834</v>
      </c>
      <c r="Y145" s="82">
        <f>SUM(Y133:Y144)</f>
        <v>117503.2231355961</v>
      </c>
      <c r="Z145" s="86">
        <f>IF(Y145=0,0,SQRT(SUM((Y133*Z133)^2,(Y134*Z134)^2,(Y135*Z135)^2,(Y136*Z136)^2,(Y137*Z137)^2,(Y138*Z138)^2,(Y139*Z139)^2,(Y140*Z140)^2,(Y141*Z141)^2,(Y142*Z142)^2,(Y143*Z143)^2,(Y144*Z144)^2))/Y145)</f>
        <v>3.4171350042898836</v>
      </c>
    </row>
    <row r="146" spans="1:26" x14ac:dyDescent="0.25">
      <c r="A146" s="13"/>
      <c r="B146" s="56"/>
      <c r="C146" s="57"/>
      <c r="D146" s="58"/>
      <c r="E146" s="57"/>
      <c r="F146" s="58"/>
      <c r="G146" s="57"/>
      <c r="H146" s="58"/>
      <c r="I146" s="57"/>
      <c r="J146" s="58"/>
      <c r="K146" s="57"/>
      <c r="L146" s="58"/>
      <c r="M146" s="57"/>
      <c r="N146" s="58"/>
      <c r="O146" s="57"/>
      <c r="P146" s="58"/>
      <c r="Q146" s="57"/>
      <c r="R146" s="58"/>
      <c r="S146" s="57"/>
      <c r="T146" s="58"/>
      <c r="U146" s="57"/>
      <c r="V146" s="88"/>
      <c r="W146" s="57"/>
      <c r="X146" s="58"/>
      <c r="Y146" s="58"/>
      <c r="Z146" s="58"/>
    </row>
    <row r="147" spans="1:26" x14ac:dyDescent="0.25">
      <c r="A147" s="13"/>
      <c r="B147" s="56"/>
      <c r="C147" s="57"/>
      <c r="D147" s="58"/>
      <c r="E147" s="57"/>
      <c r="F147" s="58"/>
      <c r="G147" s="57"/>
      <c r="H147" s="58"/>
      <c r="I147" s="57"/>
      <c r="J147" s="58"/>
      <c r="K147" s="57"/>
      <c r="L147" s="58"/>
      <c r="M147" s="57"/>
      <c r="N147" s="58"/>
      <c r="O147" s="57"/>
      <c r="P147" s="58"/>
      <c r="Q147" s="57"/>
      <c r="R147" s="58"/>
      <c r="S147" s="57"/>
      <c r="T147" s="58"/>
      <c r="U147" s="57"/>
      <c r="V147" s="58"/>
      <c r="W147" s="57"/>
      <c r="X147" s="58"/>
      <c r="Y147" s="58"/>
      <c r="Z147" s="58"/>
    </row>
    <row r="148" spans="1:26" x14ac:dyDescent="0.25">
      <c r="A148" s="19"/>
      <c r="B148" s="56"/>
      <c r="C148" s="57"/>
      <c r="D148" s="58"/>
      <c r="E148" s="57"/>
      <c r="F148" s="58"/>
      <c r="G148" s="57"/>
      <c r="H148" s="58"/>
      <c r="I148" s="57"/>
      <c r="J148" s="58"/>
      <c r="K148" s="57"/>
      <c r="L148" s="58"/>
      <c r="M148" s="57"/>
      <c r="N148" s="58"/>
      <c r="O148" s="57"/>
      <c r="P148" s="58"/>
      <c r="Q148" s="57"/>
      <c r="R148" s="58"/>
      <c r="S148" s="57"/>
      <c r="T148" s="58"/>
      <c r="U148" s="57"/>
      <c r="V148" s="58"/>
      <c r="W148" s="57"/>
      <c r="X148" s="58"/>
      <c r="Y148" s="58"/>
      <c r="Z148" s="58"/>
    </row>
    <row r="149" spans="1:26" x14ac:dyDescent="0.25">
      <c r="A149" s="13"/>
      <c r="B149" s="56"/>
      <c r="C149" s="57"/>
      <c r="D149" s="58"/>
      <c r="E149" s="57"/>
      <c r="F149" s="58"/>
      <c r="G149" s="57"/>
      <c r="H149" s="58"/>
      <c r="I149" s="57"/>
      <c r="J149" s="58"/>
      <c r="K149" s="57"/>
      <c r="L149" s="58"/>
      <c r="M149" s="57"/>
      <c r="N149" s="58"/>
      <c r="O149" s="57"/>
      <c r="P149" s="58"/>
      <c r="Q149" s="57"/>
      <c r="R149" s="58"/>
      <c r="S149" s="57"/>
      <c r="T149" s="58"/>
      <c r="U149" s="57"/>
      <c r="V149" s="58"/>
      <c r="W149" s="57"/>
      <c r="X149" s="58"/>
      <c r="Y149" s="58"/>
      <c r="Z149" s="58"/>
    </row>
    <row r="150" spans="1:26" x14ac:dyDescent="0.25">
      <c r="A150" s="13"/>
      <c r="B150" s="56"/>
      <c r="C150" s="57"/>
      <c r="D150" s="58"/>
      <c r="E150" s="57"/>
      <c r="F150" s="58"/>
      <c r="G150" s="57"/>
      <c r="H150" s="58"/>
      <c r="I150" s="57"/>
      <c r="J150" s="58"/>
      <c r="K150" s="57"/>
      <c r="L150" s="58"/>
      <c r="M150" s="57"/>
      <c r="N150" s="58"/>
      <c r="O150" s="57"/>
      <c r="P150" s="58"/>
      <c r="Q150" s="57"/>
      <c r="R150" s="58"/>
      <c r="S150" s="57"/>
      <c r="T150" s="58"/>
      <c r="U150" s="57"/>
      <c r="V150" s="58"/>
      <c r="W150" s="57"/>
      <c r="X150" s="58"/>
      <c r="Y150" s="58"/>
      <c r="Z150" s="58"/>
    </row>
    <row r="151" spans="1:26" x14ac:dyDescent="0.25">
      <c r="A151" s="29"/>
      <c r="B151" s="56"/>
      <c r="C151" s="57"/>
      <c r="D151" s="58"/>
      <c r="E151" s="57"/>
      <c r="F151" s="58"/>
      <c r="G151" s="57"/>
      <c r="H151" s="58"/>
      <c r="I151" s="57"/>
      <c r="J151" s="58"/>
      <c r="K151" s="57"/>
      <c r="L151" s="58"/>
      <c r="M151" s="57"/>
      <c r="N151" s="58"/>
      <c r="O151" s="57"/>
      <c r="P151" s="58"/>
      <c r="Q151" s="57"/>
      <c r="R151" s="58"/>
      <c r="S151" s="57"/>
      <c r="T151" s="58"/>
      <c r="U151" s="57"/>
      <c r="V151" s="58"/>
      <c r="W151" s="57"/>
      <c r="X151" s="58"/>
      <c r="Y151" s="58"/>
      <c r="Z151" s="58"/>
    </row>
    <row r="153" spans="1:26" x14ac:dyDescent="0.25">
      <c r="B153" s="13" t="s">
        <v>419</v>
      </c>
      <c r="C153" s="13" t="str">
        <f>VegGround!$B$2</f>
        <v>Vegetation Ground</v>
      </c>
    </row>
    <row r="154" spans="1:26" x14ac:dyDescent="0.25">
      <c r="A154" s="13"/>
      <c r="B154" s="13"/>
    </row>
    <row r="156" spans="1:26" x14ac:dyDescent="0.25">
      <c r="A156" s="13" t="s">
        <v>421</v>
      </c>
      <c r="B156" s="101" t="str">
        <f>$B$2</f>
        <v>Habitat Type</v>
      </c>
      <c r="C156" s="103" t="str">
        <f>$AC$7</f>
        <v>No Ground layer</v>
      </c>
      <c r="D156" s="104"/>
      <c r="E156" s="105" t="str">
        <f>$AC$8</f>
        <v>&gt; 0 and ≤ 10 %</v>
      </c>
      <c r="F156" s="101"/>
      <c r="G156" s="105" t="str">
        <f>$AC$9</f>
        <v>&gt; 10 and ≤ 20 %</v>
      </c>
      <c r="H156" s="101"/>
      <c r="I156" s="105" t="str">
        <f>$AC$10</f>
        <v>&gt; 20 and ≤ 30 %</v>
      </c>
      <c r="J156" s="101"/>
      <c r="K156" s="103" t="str">
        <f>$AC$11</f>
        <v>&gt; 30 and ≤ 40 %</v>
      </c>
      <c r="L156" s="104"/>
      <c r="M156" s="105" t="str">
        <f>$AC$12</f>
        <v>&gt; 40 and ≤ 50 %</v>
      </c>
      <c r="N156" s="101"/>
      <c r="O156" s="105" t="str">
        <f>$AC$13</f>
        <v>&gt; 50 and ≤ 60 %</v>
      </c>
      <c r="P156" s="101"/>
      <c r="Q156" s="105" t="str">
        <f>$AC$14</f>
        <v>&gt; 60 and ≤ 70 %</v>
      </c>
      <c r="R156" s="101"/>
      <c r="S156" s="103" t="str">
        <f>$AC$15</f>
        <v>&gt; 70 and ≤ 80 %</v>
      </c>
      <c r="T156" s="104"/>
      <c r="U156" s="105" t="str">
        <f>$AC$16</f>
        <v>&gt; 80 and ≤ 90 %</v>
      </c>
      <c r="V156" s="101"/>
      <c r="W156" s="103" t="str">
        <f>$AC$17</f>
        <v>&gt; 90 %</v>
      </c>
      <c r="X156" s="104"/>
      <c r="Y156" s="104" t="s">
        <v>194</v>
      </c>
      <c r="Z156" s="104"/>
    </row>
    <row r="157" spans="1:26" ht="25.5" x14ac:dyDescent="0.25">
      <c r="A157" s="13"/>
      <c r="B157" s="102"/>
      <c r="C157" s="32" t="s">
        <v>195</v>
      </c>
      <c r="D157" s="33" t="s">
        <v>196</v>
      </c>
      <c r="E157" s="32" t="s">
        <v>195</v>
      </c>
      <c r="F157" s="33" t="s">
        <v>196</v>
      </c>
      <c r="G157" s="32" t="s">
        <v>195</v>
      </c>
      <c r="H157" s="33" t="s">
        <v>196</v>
      </c>
      <c r="I157" s="32" t="s">
        <v>195</v>
      </c>
      <c r="J157" s="33" t="s">
        <v>196</v>
      </c>
      <c r="K157" s="32" t="s">
        <v>195</v>
      </c>
      <c r="L157" s="33" t="s">
        <v>196</v>
      </c>
      <c r="M157" s="32" t="s">
        <v>195</v>
      </c>
      <c r="N157" s="33" t="s">
        <v>196</v>
      </c>
      <c r="O157" s="32" t="s">
        <v>195</v>
      </c>
      <c r="P157" s="33" t="s">
        <v>196</v>
      </c>
      <c r="Q157" s="32" t="s">
        <v>195</v>
      </c>
      <c r="R157" s="33" t="s">
        <v>196</v>
      </c>
      <c r="S157" s="32" t="s">
        <v>195</v>
      </c>
      <c r="T157" s="33" t="s">
        <v>196</v>
      </c>
      <c r="U157" s="32" t="s">
        <v>195</v>
      </c>
      <c r="V157" s="33" t="s">
        <v>196</v>
      </c>
      <c r="W157" s="32" t="s">
        <v>195</v>
      </c>
      <c r="X157" s="33" t="s">
        <v>196</v>
      </c>
      <c r="Y157" s="32" t="s">
        <v>195</v>
      </c>
      <c r="Z157" s="33" t="s">
        <v>196</v>
      </c>
    </row>
    <row r="158" spans="1:26" x14ac:dyDescent="0.25">
      <c r="A158" s="13"/>
      <c r="B158" s="34" t="str">
        <f>LookupValues!$B$5</f>
        <v>Lowland beech/yew woodland</v>
      </c>
      <c r="C158" s="35">
        <f>VegGround!C145</f>
        <v>360.59411265100005</v>
      </c>
      <c r="D158" s="85">
        <f>VegGround!AW145</f>
        <v>53.0028732471933</v>
      </c>
      <c r="E158" s="35">
        <f>VegGround!D145</f>
        <v>45.071887962000005</v>
      </c>
      <c r="F158" s="85">
        <f>VegGround!AX145</f>
        <v>75.968227852203398</v>
      </c>
      <c r="G158" s="35">
        <f>VegGround!E145</f>
        <v>13.577330598000001</v>
      </c>
      <c r="H158" s="85">
        <f>VegGround!AY145</f>
        <v>84.581598430126533</v>
      </c>
      <c r="I158" s="35">
        <f>VegGround!F145</f>
        <v>424.35774118500001</v>
      </c>
      <c r="J158" s="85">
        <f>VegGround!AZ145</f>
        <v>45.328166675685061</v>
      </c>
      <c r="K158" s="35">
        <f>VegGround!G145</f>
        <v>433.54994276000002</v>
      </c>
      <c r="L158" s="85">
        <f>VegGround!BA145</f>
        <v>45.137213532598317</v>
      </c>
      <c r="M158" s="35">
        <f>VegGround!H145</f>
        <v>525.1602386628</v>
      </c>
      <c r="N158" s="85">
        <f>VegGround!BB145</f>
        <v>36.412261767488246</v>
      </c>
      <c r="O158" s="35">
        <f>VegGround!I145</f>
        <v>389.14929694909995</v>
      </c>
      <c r="P158" s="85">
        <f>VegGround!BC145</f>
        <v>47.594546198759566</v>
      </c>
      <c r="Q158" s="35">
        <f>VegGround!J145</f>
        <v>366.73252616680003</v>
      </c>
      <c r="R158" s="85">
        <f>VegGround!BD145</f>
        <v>44.402952602856843</v>
      </c>
      <c r="S158" s="35">
        <f>VegGround!K145</f>
        <v>340.20897917529999</v>
      </c>
      <c r="T158" s="85">
        <f>VegGround!BE145</f>
        <v>47.848460908505039</v>
      </c>
      <c r="U158" s="35">
        <f>VegGround!L145</f>
        <v>309.0345662208</v>
      </c>
      <c r="V158" s="85">
        <f>VegGround!BF145</f>
        <v>31.635251282238663</v>
      </c>
      <c r="W158" s="35">
        <f>VegGround!M145</f>
        <v>472.65972786230003</v>
      </c>
      <c r="X158" s="85">
        <f>VegGround!BG145</f>
        <v>31.101398190472306</v>
      </c>
      <c r="Y158" s="80">
        <f>SUM(C158,E158,G158,I158,K158,M158,O158,Q158,S158,U158,W158)</f>
        <v>3680.0963501931005</v>
      </c>
      <c r="Z158" s="87">
        <f>IF(Y158=0,0,SQRT(SUM((C158*D158)^2,(E158*F158)^2,(G158*H158)^2,(I158*J158)^2,(K158*L158)^2,(M158*N158)^2,(O158*P158)^2,(Q158*R158)^2,(S158*T158)^2,(U158*V158)^2,(W158*X158)^2))/Y158)</f>
        <v>14.072006210226228</v>
      </c>
    </row>
    <row r="159" spans="1:26" x14ac:dyDescent="0.25">
      <c r="A159" s="13"/>
      <c r="B159" s="34" t="str">
        <f>LookupValues!$B$6</f>
        <v>Lowland Mixed Deciduous Woodland</v>
      </c>
      <c r="C159" s="35">
        <f>VegGround!C146</f>
        <v>1164.569545671</v>
      </c>
      <c r="D159" s="85">
        <f>VegGround!AW146</f>
        <v>25.510503928556542</v>
      </c>
      <c r="E159" s="35">
        <f>VegGround!D146</f>
        <v>2682.8687727790002</v>
      </c>
      <c r="F159" s="85">
        <f>VegGround!AX146</f>
        <v>18.746150291415081</v>
      </c>
      <c r="G159" s="35">
        <f>VegGround!E146</f>
        <v>4849.7838366010001</v>
      </c>
      <c r="H159" s="85">
        <f>VegGround!AY146</f>
        <v>13.55394482337436</v>
      </c>
      <c r="I159" s="35">
        <f>VegGround!F146</f>
        <v>16627.418545271998</v>
      </c>
      <c r="J159" s="85">
        <f>VegGround!AZ146</f>
        <v>7.1355377832078801</v>
      </c>
      <c r="K159" s="35">
        <f>VegGround!G146</f>
        <v>10556.097696386598</v>
      </c>
      <c r="L159" s="85">
        <f>VegGround!BA146</f>
        <v>9.6000799089725302</v>
      </c>
      <c r="M159" s="35">
        <f>VegGround!H146</f>
        <v>5704.6748506841004</v>
      </c>
      <c r="N159" s="85">
        <f>VegGround!BB146</f>
        <v>12.304167349252459</v>
      </c>
      <c r="O159" s="35">
        <f>VegGround!I146</f>
        <v>4056.9057719569996</v>
      </c>
      <c r="P159" s="85">
        <f>VegGround!BC146</f>
        <v>14.34585608573437</v>
      </c>
      <c r="Q159" s="35">
        <f>VegGround!J146</f>
        <v>4775.3402423330008</v>
      </c>
      <c r="R159" s="85">
        <f>VegGround!BD146</f>
        <v>13.367785088128922</v>
      </c>
      <c r="S159" s="35">
        <f>VegGround!K146</f>
        <v>2961.1792356057008</v>
      </c>
      <c r="T159" s="85">
        <f>VegGround!BE146</f>
        <v>16.765923064119715</v>
      </c>
      <c r="U159" s="35">
        <f>VegGround!L146</f>
        <v>2494.0982498619996</v>
      </c>
      <c r="V159" s="85">
        <f>VegGround!BF146</f>
        <v>18.122686936977047</v>
      </c>
      <c r="W159" s="35">
        <f>VegGround!M146</f>
        <v>4000.0370074519997</v>
      </c>
      <c r="X159" s="85">
        <f>VegGround!BG146</f>
        <v>14.924122627711876</v>
      </c>
      <c r="Y159" s="80">
        <f t="shared" ref="Y159:Y169" si="12">SUM(C159,E159,G159,I159,K159,M159,O159,Q159,S159,U159,W159)</f>
        <v>59872.973754603401</v>
      </c>
      <c r="Z159" s="87">
        <f t="shared" ref="Z159:Z169" si="13">IF(Y159=0,0,SQRT(SUM((C159*D159)^2,(E159*F159)^2,(G159*H159)^2,(I159*J159)^2,(K159*L159)^2,(M159*N159)^2,(O159*P159)^2,(Q159*R159)^2,(S159*T159)^2,(U159*V159)^2,(W159*X159)^2))/Y159)</f>
        <v>3.8283728057790376</v>
      </c>
    </row>
    <row r="160" spans="1:26" x14ac:dyDescent="0.25">
      <c r="A160" s="13"/>
      <c r="B160" s="34" t="str">
        <f>LookupValues!$B$7</f>
        <v>Native pine woodlands</v>
      </c>
      <c r="C160" s="35">
        <f>VegGround!C147</f>
        <v>0</v>
      </c>
      <c r="D160" s="85">
        <f>VegGround!AW147</f>
        <v>0</v>
      </c>
      <c r="E160" s="35">
        <f>VegGround!D147</f>
        <v>0</v>
      </c>
      <c r="F160" s="85">
        <f>VegGround!AX147</f>
        <v>0</v>
      </c>
      <c r="G160" s="35">
        <f>VegGround!E147</f>
        <v>0</v>
      </c>
      <c r="H160" s="85">
        <f>VegGround!AY147</f>
        <v>0</v>
      </c>
      <c r="I160" s="35">
        <f>VegGround!F147</f>
        <v>0</v>
      </c>
      <c r="J160" s="85">
        <f>VegGround!AZ147</f>
        <v>0</v>
      </c>
      <c r="K160" s="35">
        <f>VegGround!G147</f>
        <v>0</v>
      </c>
      <c r="L160" s="85">
        <f>VegGround!BA147</f>
        <v>0</v>
      </c>
      <c r="M160" s="35">
        <f>VegGround!H147</f>
        <v>0</v>
      </c>
      <c r="N160" s="85">
        <f>VegGround!BB147</f>
        <v>0</v>
      </c>
      <c r="O160" s="35">
        <f>VegGround!I147</f>
        <v>0</v>
      </c>
      <c r="P160" s="85">
        <f>VegGround!BC147</f>
        <v>0</v>
      </c>
      <c r="Q160" s="35">
        <f>VegGround!J147</f>
        <v>0</v>
      </c>
      <c r="R160" s="85">
        <f>VegGround!BD147</f>
        <v>0</v>
      </c>
      <c r="S160" s="35">
        <f>VegGround!K147</f>
        <v>0</v>
      </c>
      <c r="T160" s="85">
        <f>VegGround!BE147</f>
        <v>0</v>
      </c>
      <c r="U160" s="35">
        <f>VegGround!L147</f>
        <v>0</v>
      </c>
      <c r="V160" s="85">
        <f>VegGround!BF147</f>
        <v>0</v>
      </c>
      <c r="W160" s="35">
        <f>VegGround!M147</f>
        <v>0</v>
      </c>
      <c r="X160" s="85">
        <f>VegGround!BG147</f>
        <v>0</v>
      </c>
      <c r="Y160" s="80">
        <f t="shared" si="12"/>
        <v>0</v>
      </c>
      <c r="Z160" s="87">
        <f t="shared" si="13"/>
        <v>0</v>
      </c>
    </row>
    <row r="161" spans="1:26" x14ac:dyDescent="0.25">
      <c r="A161" s="13"/>
      <c r="B161" s="34" t="str">
        <f>LookupValues!$B$8</f>
        <v>Non-HAP native pinewood</v>
      </c>
      <c r="C161" s="35">
        <f>VegGround!C148</f>
        <v>0</v>
      </c>
      <c r="D161" s="85">
        <f>VegGround!AW148</f>
        <v>0</v>
      </c>
      <c r="E161" s="35">
        <f>VegGround!D148</f>
        <v>0</v>
      </c>
      <c r="F161" s="85">
        <f>VegGround!AX148</f>
        <v>0</v>
      </c>
      <c r="G161" s="35">
        <f>VegGround!E148</f>
        <v>0</v>
      </c>
      <c r="H161" s="85">
        <f>VegGround!AY148</f>
        <v>0</v>
      </c>
      <c r="I161" s="35">
        <f>VegGround!F148</f>
        <v>0</v>
      </c>
      <c r="J161" s="85">
        <f>VegGround!AZ148</f>
        <v>0</v>
      </c>
      <c r="K161" s="35">
        <f>VegGround!G148</f>
        <v>0</v>
      </c>
      <c r="L161" s="85">
        <f>VegGround!BA148</f>
        <v>0</v>
      </c>
      <c r="M161" s="35">
        <f>VegGround!H148</f>
        <v>0</v>
      </c>
      <c r="N161" s="85">
        <f>VegGround!BB148</f>
        <v>0</v>
      </c>
      <c r="O161" s="35">
        <f>VegGround!I148</f>
        <v>0</v>
      </c>
      <c r="P161" s="85">
        <f>VegGround!BC148</f>
        <v>0</v>
      </c>
      <c r="Q161" s="35">
        <f>VegGround!J148</f>
        <v>0</v>
      </c>
      <c r="R161" s="85">
        <f>VegGround!BD148</f>
        <v>0</v>
      </c>
      <c r="S161" s="35">
        <f>VegGround!K148</f>
        <v>0</v>
      </c>
      <c r="T161" s="85">
        <f>VegGround!BE148</f>
        <v>0</v>
      </c>
      <c r="U161" s="35">
        <f>VegGround!L148</f>
        <v>0</v>
      </c>
      <c r="V161" s="85">
        <f>VegGround!BF148</f>
        <v>0</v>
      </c>
      <c r="W161" s="35">
        <f>VegGround!M148</f>
        <v>0</v>
      </c>
      <c r="X161" s="85">
        <f>VegGround!BG148</f>
        <v>0</v>
      </c>
      <c r="Y161" s="80">
        <f t="shared" si="12"/>
        <v>0</v>
      </c>
      <c r="Z161" s="87">
        <f t="shared" si="13"/>
        <v>0</v>
      </c>
    </row>
    <row r="162" spans="1:26" ht="30" customHeight="1" x14ac:dyDescent="0.25">
      <c r="A162" s="13"/>
      <c r="B162" s="89" t="str">
        <f>LookupValues!$B$9</f>
        <v>Upland birchwoods (Scot); birch dominated upland oakwoods (Eng, Wal)</v>
      </c>
      <c r="C162" s="35">
        <f>VegGround!C149</f>
        <v>0</v>
      </c>
      <c r="D162" s="85">
        <f>VegGround!AW149</f>
        <v>0</v>
      </c>
      <c r="E162" s="35">
        <f>VegGround!D149</f>
        <v>0</v>
      </c>
      <c r="F162" s="85">
        <f>VegGround!AX149</f>
        <v>0</v>
      </c>
      <c r="G162" s="35">
        <f>VegGround!E149</f>
        <v>11.533491271000001</v>
      </c>
      <c r="H162" s="85">
        <f>VegGround!AY149</f>
        <v>51.01143310446205</v>
      </c>
      <c r="I162" s="35">
        <f>VegGround!F149</f>
        <v>331.87278883410005</v>
      </c>
      <c r="J162" s="85">
        <f>VegGround!AZ149</f>
        <v>43.418568839666627</v>
      </c>
      <c r="K162" s="35">
        <f>VegGround!G149</f>
        <v>271.21001738759998</v>
      </c>
      <c r="L162" s="85">
        <f>VegGround!BA149</f>
        <v>55.592853384219993</v>
      </c>
      <c r="M162" s="35">
        <f>VegGround!H149</f>
        <v>393.32096321600005</v>
      </c>
      <c r="N162" s="85">
        <f>VegGround!BB149</f>
        <v>49.497002967369426</v>
      </c>
      <c r="O162" s="35">
        <f>VegGround!I149</f>
        <v>0</v>
      </c>
      <c r="P162" s="85">
        <f>VegGround!BC149</f>
        <v>0</v>
      </c>
      <c r="Q162" s="35">
        <f>VegGround!J149</f>
        <v>216.749266366</v>
      </c>
      <c r="R162" s="85">
        <f>VegGround!BD149</f>
        <v>63.075254098994073</v>
      </c>
      <c r="S162" s="35">
        <f>VegGround!K149</f>
        <v>17.9027827026</v>
      </c>
      <c r="T162" s="85">
        <f>VegGround!BE149</f>
        <v>104.20697254913158</v>
      </c>
      <c r="U162" s="35">
        <f>VegGround!L149</f>
        <v>148.71463425600001</v>
      </c>
      <c r="V162" s="85">
        <f>VegGround!BF149</f>
        <v>84.427443153706079</v>
      </c>
      <c r="W162" s="35">
        <f>VegGround!M149</f>
        <v>29.704148502999999</v>
      </c>
      <c r="X162" s="85">
        <f>VegGround!BG149</f>
        <v>96.415294209990407</v>
      </c>
      <c r="Y162" s="80">
        <f t="shared" si="12"/>
        <v>1421.0080925363</v>
      </c>
      <c r="Z162" s="87">
        <f t="shared" si="13"/>
        <v>24.076795342756242</v>
      </c>
    </row>
    <row r="163" spans="1:26" x14ac:dyDescent="0.25">
      <c r="A163" s="13"/>
      <c r="B163" s="34" t="str">
        <f>LookupValues!$B$10</f>
        <v>Upland mixed ashwoods</v>
      </c>
      <c r="C163" s="35">
        <f>VegGround!C150</f>
        <v>207.41957814</v>
      </c>
      <c r="D163" s="85">
        <f>VegGround!AW150</f>
        <v>69.924847484213416</v>
      </c>
      <c r="E163" s="35">
        <f>VegGround!D150</f>
        <v>327.90850375190001</v>
      </c>
      <c r="F163" s="85">
        <f>VegGround!AX150</f>
        <v>54.692783809910161</v>
      </c>
      <c r="G163" s="35">
        <f>VegGround!E150</f>
        <v>274.81698842449998</v>
      </c>
      <c r="H163" s="85">
        <f>VegGround!AY150</f>
        <v>52.165687159776155</v>
      </c>
      <c r="I163" s="35">
        <f>VegGround!F150</f>
        <v>685.64773731060018</v>
      </c>
      <c r="J163" s="85">
        <f>VegGround!AZ150</f>
        <v>35.603948748969813</v>
      </c>
      <c r="K163" s="35">
        <f>VegGround!G150</f>
        <v>830.41486432500005</v>
      </c>
      <c r="L163" s="85">
        <f>VegGround!BA150</f>
        <v>28.503111624444173</v>
      </c>
      <c r="M163" s="35">
        <f>VegGround!H150</f>
        <v>387.56733937999996</v>
      </c>
      <c r="N163" s="85">
        <f>VegGround!BB150</f>
        <v>45.191111640829028</v>
      </c>
      <c r="O163" s="35">
        <f>VegGround!I150</f>
        <v>45.191014363000001</v>
      </c>
      <c r="P163" s="85">
        <f>VegGround!BC150</f>
        <v>63.095109697565555</v>
      </c>
      <c r="Q163" s="35">
        <f>VegGround!J150</f>
        <v>210.33239528079997</v>
      </c>
      <c r="R163" s="85">
        <f>VegGround!BD150</f>
        <v>62.20135350237581</v>
      </c>
      <c r="S163" s="35">
        <f>VegGround!K150</f>
        <v>121.8067708894</v>
      </c>
      <c r="T163" s="85">
        <f>VegGround!BE150</f>
        <v>92.688572613273394</v>
      </c>
      <c r="U163" s="35">
        <f>VegGround!L150</f>
        <v>15.642282678999999</v>
      </c>
      <c r="V163" s="85">
        <f>VegGround!BF150</f>
        <v>80.823179796970763</v>
      </c>
      <c r="W163" s="35">
        <f>VegGround!M150</f>
        <v>134.15451851099999</v>
      </c>
      <c r="X163" s="85">
        <f>VegGround!BG150</f>
        <v>92.129052572032862</v>
      </c>
      <c r="Y163" s="80">
        <f t="shared" si="12"/>
        <v>3240.9019930551995</v>
      </c>
      <c r="Z163" s="87">
        <f t="shared" si="13"/>
        <v>15.918534838672285</v>
      </c>
    </row>
    <row r="164" spans="1:26" x14ac:dyDescent="0.25">
      <c r="A164" s="13"/>
      <c r="B164" s="34" t="str">
        <f>LookupValues!$B$11</f>
        <v>Upland oakwood</v>
      </c>
      <c r="C164" s="35">
        <f>VegGround!C151</f>
        <v>322.13796067999999</v>
      </c>
      <c r="D164" s="85">
        <f>VegGround!AW151</f>
        <v>57.188463166935676</v>
      </c>
      <c r="E164" s="35">
        <f>VegGround!D151</f>
        <v>118.96903508000001</v>
      </c>
      <c r="F164" s="85">
        <f>VegGround!AX151</f>
        <v>43.870117323499485</v>
      </c>
      <c r="G164" s="35">
        <f>VegGround!E151</f>
        <v>106.5101329101</v>
      </c>
      <c r="H164" s="85">
        <f>VegGround!AY151</f>
        <v>73.478573836321786</v>
      </c>
      <c r="I164" s="35">
        <f>VegGround!F151</f>
        <v>934.09427643140009</v>
      </c>
      <c r="J164" s="85">
        <f>VegGround!AZ151</f>
        <v>26.967550435561151</v>
      </c>
      <c r="K164" s="35">
        <f>VegGround!G151</f>
        <v>1724.5268093106001</v>
      </c>
      <c r="L164" s="85">
        <f>VegGround!BA151</f>
        <v>34.535958349714285</v>
      </c>
      <c r="M164" s="35">
        <f>VegGround!H151</f>
        <v>522.49131585600003</v>
      </c>
      <c r="N164" s="85">
        <f>VegGround!BB151</f>
        <v>44.25467111151449</v>
      </c>
      <c r="O164" s="35">
        <f>VegGround!I151</f>
        <v>564.99871896900004</v>
      </c>
      <c r="P164" s="85">
        <f>VegGround!BC151</f>
        <v>38.259773185352124</v>
      </c>
      <c r="Q164" s="35">
        <f>VegGround!J151</f>
        <v>288.91341886090004</v>
      </c>
      <c r="R164" s="85">
        <f>VegGround!BD151</f>
        <v>57.849817375233329</v>
      </c>
      <c r="S164" s="35">
        <f>VegGround!K151</f>
        <v>264.37232820310004</v>
      </c>
      <c r="T164" s="85">
        <f>VegGround!BE151</f>
        <v>61.201526402162486</v>
      </c>
      <c r="U164" s="35">
        <f>VegGround!L151</f>
        <v>157.78783663639999</v>
      </c>
      <c r="V164" s="85">
        <f>VegGround!BF151</f>
        <v>84.7894307700968</v>
      </c>
      <c r="W164" s="35">
        <f>VegGround!M151</f>
        <v>187.34868709159997</v>
      </c>
      <c r="X164" s="85">
        <f>VegGround!BG151</f>
        <v>71.572573944096746</v>
      </c>
      <c r="Y164" s="80">
        <f t="shared" si="12"/>
        <v>5192.1505200291003</v>
      </c>
      <c r="Z164" s="87">
        <f t="shared" si="13"/>
        <v>15.541482840376652</v>
      </c>
    </row>
    <row r="165" spans="1:26" x14ac:dyDescent="0.25">
      <c r="A165" s="13"/>
      <c r="B165" s="34" t="str">
        <f>LookupValues!$B$12</f>
        <v>Wet woodland</v>
      </c>
      <c r="C165" s="35">
        <f>VegGround!C152</f>
        <v>77.354449840699999</v>
      </c>
      <c r="D165" s="85">
        <f>VegGround!AW152</f>
        <v>71.67145427806696</v>
      </c>
      <c r="E165" s="35">
        <f>VegGround!D152</f>
        <v>90.203873728999994</v>
      </c>
      <c r="F165" s="85">
        <f>VegGround!AX152</f>
        <v>59.890239552628493</v>
      </c>
      <c r="G165" s="35">
        <f>VegGround!E152</f>
        <v>810.11428477920003</v>
      </c>
      <c r="H165" s="85">
        <f>VegGround!AY152</f>
        <v>34.03401836975096</v>
      </c>
      <c r="I165" s="35">
        <f>VegGround!F152</f>
        <v>2327.1824421929996</v>
      </c>
      <c r="J165" s="85">
        <f>VegGround!AZ152</f>
        <v>17.25509412660238</v>
      </c>
      <c r="K165" s="35">
        <f>VegGround!G152</f>
        <v>779.32097690960006</v>
      </c>
      <c r="L165" s="85">
        <f>VegGround!BA152</f>
        <v>31.536520235203881</v>
      </c>
      <c r="M165" s="35">
        <f>VegGround!H152</f>
        <v>603.66821358600009</v>
      </c>
      <c r="N165" s="85">
        <f>VegGround!BB152</f>
        <v>59.501116658349673</v>
      </c>
      <c r="O165" s="35">
        <f>VegGround!I152</f>
        <v>83.60334420689999</v>
      </c>
      <c r="P165" s="85">
        <f>VegGround!BC152</f>
        <v>73.683661408574608</v>
      </c>
      <c r="Q165" s="35">
        <f>VegGround!J152</f>
        <v>572.30435000119996</v>
      </c>
      <c r="R165" s="85">
        <f>VegGround!BD152</f>
        <v>39.300174675664927</v>
      </c>
      <c r="S165" s="35">
        <f>VegGround!K152</f>
        <v>360.5079873171</v>
      </c>
      <c r="T165" s="85">
        <f>VegGround!BE152</f>
        <v>47.292987399615718</v>
      </c>
      <c r="U165" s="35">
        <f>VegGround!L152</f>
        <v>0</v>
      </c>
      <c r="V165" s="85">
        <f>VegGround!BF152</f>
        <v>0</v>
      </c>
      <c r="W165" s="35">
        <f>VegGround!M152</f>
        <v>0</v>
      </c>
      <c r="X165" s="85">
        <f>VegGround!BG152</f>
        <v>0</v>
      </c>
      <c r="Y165" s="80">
        <f t="shared" si="12"/>
        <v>5704.2599225627</v>
      </c>
      <c r="Z165" s="87">
        <f t="shared" si="13"/>
        <v>12.59448229017158</v>
      </c>
    </row>
    <row r="166" spans="1:26" x14ac:dyDescent="0.25">
      <c r="A166" s="13"/>
      <c r="B166" s="34" t="str">
        <f>LookupValues!$B$13</f>
        <v>Wood Pasture &amp; Parkland</v>
      </c>
      <c r="C166" s="35">
        <f>VegGround!C153</f>
        <v>0</v>
      </c>
      <c r="D166" s="85">
        <f>VegGround!AW153</f>
        <v>0</v>
      </c>
      <c r="E166" s="35">
        <f>VegGround!D153</f>
        <v>0</v>
      </c>
      <c r="F166" s="85">
        <f>VegGround!AX153</f>
        <v>0</v>
      </c>
      <c r="G166" s="35">
        <f>VegGround!E153</f>
        <v>0</v>
      </c>
      <c r="H166" s="85">
        <f>VegGround!AY153</f>
        <v>0</v>
      </c>
      <c r="I166" s="35">
        <f>VegGround!F153</f>
        <v>128.14684216449999</v>
      </c>
      <c r="J166" s="85">
        <f>VegGround!AZ153</f>
        <v>94.794823869194303</v>
      </c>
      <c r="K166" s="35">
        <f>VegGround!G153</f>
        <v>0</v>
      </c>
      <c r="L166" s="85">
        <f>VegGround!BA153</f>
        <v>0</v>
      </c>
      <c r="M166" s="35">
        <f>VegGround!H153</f>
        <v>0</v>
      </c>
      <c r="N166" s="85">
        <f>VegGround!BB153</f>
        <v>0</v>
      </c>
      <c r="O166" s="35">
        <f>VegGround!I153</f>
        <v>0</v>
      </c>
      <c r="P166" s="85">
        <f>VegGround!BC153</f>
        <v>0</v>
      </c>
      <c r="Q166" s="35">
        <f>VegGround!J153</f>
        <v>0</v>
      </c>
      <c r="R166" s="85">
        <f>VegGround!BD153</f>
        <v>0</v>
      </c>
      <c r="S166" s="35">
        <f>VegGround!K153</f>
        <v>0</v>
      </c>
      <c r="T166" s="85">
        <f>VegGround!BE153</f>
        <v>0</v>
      </c>
      <c r="U166" s="35">
        <f>VegGround!L153</f>
        <v>22.3404082821</v>
      </c>
      <c r="V166" s="85">
        <f>VegGround!BF153</f>
        <v>95.298621993676164</v>
      </c>
      <c r="W166" s="35">
        <f>VegGround!M153</f>
        <v>129.16639175</v>
      </c>
      <c r="X166" s="85">
        <f>VegGround!BG153</f>
        <v>96.415294150238509</v>
      </c>
      <c r="Y166" s="80">
        <f t="shared" si="12"/>
        <v>279.6536421966</v>
      </c>
      <c r="Z166" s="87">
        <f t="shared" si="13"/>
        <v>62.673453531348308</v>
      </c>
    </row>
    <row r="167" spans="1:26" x14ac:dyDescent="0.25">
      <c r="A167" s="13"/>
      <c r="B167" s="34" t="str">
        <f>LookupValues!$B$14</f>
        <v>Broadleaf habitat NOT classified as priority</v>
      </c>
      <c r="C167" s="35">
        <f>VegGround!C154</f>
        <v>631.45377160789997</v>
      </c>
      <c r="D167" s="85">
        <f>VegGround!AW154</f>
        <v>34.284532536848936</v>
      </c>
      <c r="E167" s="35">
        <f>VegGround!D154</f>
        <v>319.28410150550002</v>
      </c>
      <c r="F167" s="85">
        <f>VegGround!AX154</f>
        <v>34.453264389094699</v>
      </c>
      <c r="G167" s="35">
        <f>VegGround!E154</f>
        <v>153.85918602859999</v>
      </c>
      <c r="H167" s="85">
        <f>VegGround!AY154</f>
        <v>39.273021078877932</v>
      </c>
      <c r="I167" s="35">
        <f>VegGround!F154</f>
        <v>1692.3801652523998</v>
      </c>
      <c r="J167" s="85">
        <f>VegGround!AZ154</f>
        <v>20.195699133037142</v>
      </c>
      <c r="K167" s="35">
        <f>VegGround!G154</f>
        <v>364.53411782280006</v>
      </c>
      <c r="L167" s="85">
        <f>VegGround!BA154</f>
        <v>46.127546939357146</v>
      </c>
      <c r="M167" s="35">
        <f>VegGround!H154</f>
        <v>217.59161742500001</v>
      </c>
      <c r="N167" s="85">
        <f>VegGround!BB154</f>
        <v>60.158682343147383</v>
      </c>
      <c r="O167" s="35">
        <f>VegGround!I154</f>
        <v>250.28120739079998</v>
      </c>
      <c r="P167" s="85">
        <f>VegGround!BC154</f>
        <v>52.104613375264861</v>
      </c>
      <c r="Q167" s="35">
        <f>VegGround!J154</f>
        <v>43.505891759300006</v>
      </c>
      <c r="R167" s="85">
        <f>VegGround!BD154</f>
        <v>61.717735178235756</v>
      </c>
      <c r="S167" s="35">
        <f>VegGround!K154</f>
        <v>73.437707900300012</v>
      </c>
      <c r="T167" s="85">
        <f>VegGround!BE154</f>
        <v>88.606943449212039</v>
      </c>
      <c r="U167" s="35">
        <f>VegGround!L154</f>
        <v>81.367146865000009</v>
      </c>
      <c r="V167" s="85">
        <f>VegGround!BF154</f>
        <v>86.217098756502835</v>
      </c>
      <c r="W167" s="35">
        <f>VegGround!M154</f>
        <v>19.549752927300002</v>
      </c>
      <c r="X167" s="85">
        <f>VegGround!BG154</f>
        <v>57.477521870706092</v>
      </c>
      <c r="Y167" s="80">
        <f t="shared" si="12"/>
        <v>3847.2446664848999</v>
      </c>
      <c r="Z167" s="87">
        <f t="shared" si="13"/>
        <v>13.044519143886999</v>
      </c>
    </row>
    <row r="168" spans="1:26" x14ac:dyDescent="0.25">
      <c r="A168" s="13"/>
      <c r="B168" s="34" t="str">
        <f>LookupValues!$B$15</f>
        <v>Non-native coniferous woodland</v>
      </c>
      <c r="C168" s="35">
        <f>VegGround!C155</f>
        <v>1628.9997297050998</v>
      </c>
      <c r="D168" s="85">
        <f>VegGround!AW155</f>
        <v>18.925555822258904</v>
      </c>
      <c r="E168" s="35">
        <f>VegGround!D155</f>
        <v>1284.2275635008</v>
      </c>
      <c r="F168" s="85">
        <f>VegGround!AX155</f>
        <v>20.499964794386166</v>
      </c>
      <c r="G168" s="35">
        <f>VegGround!E155</f>
        <v>1228.9734374144002</v>
      </c>
      <c r="H168" s="85">
        <f>VegGround!AY155</f>
        <v>21.085841464688205</v>
      </c>
      <c r="I168" s="35">
        <f>VegGround!F155</f>
        <v>8171.2544053747006</v>
      </c>
      <c r="J168" s="85">
        <f>VegGround!AZ155</f>
        <v>8.5305215021958372</v>
      </c>
      <c r="K168" s="35">
        <f>VegGround!G155</f>
        <v>3768.7142074301</v>
      </c>
      <c r="L168" s="85">
        <f>VegGround!BA155</f>
        <v>11.937954836809162</v>
      </c>
      <c r="M168" s="35">
        <f>VegGround!H155</f>
        <v>2973.7485187706998</v>
      </c>
      <c r="N168" s="85">
        <f>VegGround!BB155</f>
        <v>14.97011348188456</v>
      </c>
      <c r="O168" s="35">
        <f>VegGround!I155</f>
        <v>1580.0683058917</v>
      </c>
      <c r="P168" s="85">
        <f>VegGround!BC155</f>
        <v>20.580289486829372</v>
      </c>
      <c r="Q168" s="35">
        <f>VegGround!J155</f>
        <v>2798.5855219348</v>
      </c>
      <c r="R168" s="85">
        <f>VegGround!BD155</f>
        <v>15.390587590036613</v>
      </c>
      <c r="S168" s="35">
        <f>VegGround!K155</f>
        <v>3320.8059831491005</v>
      </c>
      <c r="T168" s="85">
        <f>VegGround!BE155</f>
        <v>15.232603866939519</v>
      </c>
      <c r="U168" s="35">
        <f>VegGround!L155</f>
        <v>3301.1174613580997</v>
      </c>
      <c r="V168" s="85">
        <f>VegGround!BF155</f>
        <v>14.24506550098681</v>
      </c>
      <c r="W168" s="35">
        <f>VegGround!M155</f>
        <v>5454.4760607703001</v>
      </c>
      <c r="X168" s="85">
        <f>VegGround!BG155</f>
        <v>10.688716971899627</v>
      </c>
      <c r="Y168" s="80">
        <f t="shared" si="12"/>
        <v>35510.971195299797</v>
      </c>
      <c r="Z168" s="87">
        <f t="shared" si="13"/>
        <v>4.201612199349519</v>
      </c>
    </row>
    <row r="169" spans="1:26" x14ac:dyDescent="0.25">
      <c r="A169" s="13"/>
      <c r="B169" s="37" t="str">
        <f>LookupValues!$B$16</f>
        <v>Transition or felled</v>
      </c>
      <c r="C169" s="35">
        <f>VegGround!C156</f>
        <v>514.66973989659994</v>
      </c>
      <c r="D169" s="85">
        <f>VegGround!AW156</f>
        <v>18.922272607410981</v>
      </c>
      <c r="E169" s="35">
        <f>VegGround!D156</f>
        <v>40.655510369799998</v>
      </c>
      <c r="F169" s="85">
        <f>VegGround!AX156</f>
        <v>39.104877912741635</v>
      </c>
      <c r="G169" s="35">
        <f>VegGround!E156</f>
        <v>0</v>
      </c>
      <c r="H169" s="85">
        <f>VegGround!AY156</f>
        <v>0</v>
      </c>
      <c r="I169" s="35">
        <f>VegGround!F156</f>
        <v>99.262260697300007</v>
      </c>
      <c r="J169" s="85">
        <f>VegGround!AZ156</f>
        <v>50.437450039562854</v>
      </c>
      <c r="K169" s="35">
        <f>VegGround!G156</f>
        <v>4.3870015586999997</v>
      </c>
      <c r="L169" s="85">
        <f>VegGround!BA156</f>
        <v>80.357172264821401</v>
      </c>
      <c r="M169" s="35">
        <f>VegGround!H156</f>
        <v>102.76433707</v>
      </c>
      <c r="N169" s="85">
        <f>VegGround!BB156</f>
        <v>81.827688822951828</v>
      </c>
      <c r="O169" s="35">
        <f>VegGround!I156</f>
        <v>153.20335346339999</v>
      </c>
      <c r="P169" s="85">
        <f>VegGround!BC156</f>
        <v>36.288902590190162</v>
      </c>
      <c r="Q169" s="35">
        <f>VegGround!J156</f>
        <v>82.514738791100001</v>
      </c>
      <c r="R169" s="85">
        <f>VegGround!BD156</f>
        <v>60.615765497274928</v>
      </c>
      <c r="S169" s="35">
        <f>VegGround!K156</f>
        <v>179.1627900883</v>
      </c>
      <c r="T169" s="85">
        <f>VegGround!BE156</f>
        <v>70.213833340135807</v>
      </c>
      <c r="U169" s="35">
        <f>VegGround!L156</f>
        <v>2.9512690922</v>
      </c>
      <c r="V169" s="85">
        <f>VegGround!BF156</f>
        <v>96.415294202729555</v>
      </c>
      <c r="W169" s="35">
        <f>VegGround!M156</f>
        <v>55.513166501000001</v>
      </c>
      <c r="X169" s="85">
        <f>VegGround!BG156</f>
        <v>64.727678709470169</v>
      </c>
      <c r="Y169" s="80">
        <f t="shared" si="12"/>
        <v>1235.0841675284</v>
      </c>
      <c r="Z169" s="87">
        <f t="shared" si="13"/>
        <v>16.601769146450088</v>
      </c>
    </row>
    <row r="170" spans="1:26" x14ac:dyDescent="0.25">
      <c r="A170" s="13"/>
      <c r="B170" s="84" t="s">
        <v>194</v>
      </c>
      <c r="C170" s="82">
        <f>SUM(C158:C169)</f>
        <v>4907.1988881922998</v>
      </c>
      <c r="D170" s="86">
        <f>IF(C170=0,0,SQRT(SUM((C158*D158)^2,(C159*D159)^2,(C160*D160)^2,(C161*D161)^2,(C162*D162)^2,(C163*D163)^2,(C164*D164)^2,(C165*D165)^2,(C166*D166)^2,(C167*D167)^2,(C168*D168)^2,(C169*D169)^2))/C170)</f>
        <v>11.781336768202218</v>
      </c>
      <c r="E170" s="82">
        <f>SUM(E158:E169)</f>
        <v>4909.1892486780007</v>
      </c>
      <c r="F170" s="86">
        <f>IF(E170=0,0,SQRT(SUM((E158*F158)^2,(E159*F159)^2,(E160*F160)^2,(E161*F161)^2,(E162*F162)^2,(E163*F163)^2,(E164*F164)^2,(E165*F165)^2,(E166*F166)^2,(E167*F167)^2,(E168*F168)^2,(E169*F169)^2))/E170)</f>
        <v>12.4504380822938</v>
      </c>
      <c r="G170" s="82">
        <f>SUM(G158:G169)</f>
        <v>7449.1686880267989</v>
      </c>
      <c r="H170" s="86">
        <f>IF(G170=0,0,SQRT(SUM((G158*H158)^2,(G159*H159)^2,(G160*H160)^2,(G161*H161)^2,(G162*H162)^2,(G163*H163)^2,(G164*H164)^2,(G165*H165)^2,(G166*H166)^2,(G167*H167)^2,(G168*H168)^2,(G169*H169)^2))/G170)</f>
        <v>10.448210805806131</v>
      </c>
      <c r="I170" s="82">
        <f>SUM(I158:I169)</f>
        <v>31421.617204714996</v>
      </c>
      <c r="J170" s="86">
        <f>IF(I170=0,0,SQRT(SUM((I158*J158)^2,(I159*J159)^2,(I160*J160)^2,(I161*J161)^2,(I162*J162)^2,(I163*J163)^2,(I164*J164)^2,(I165*J165)^2,(I166*J166)^2,(I167*J167)^2,(I168*J168)^2,(I169*J169)^2))/I170)</f>
        <v>4.8991194594688121</v>
      </c>
      <c r="K170" s="82">
        <f>SUM(K158:K169)</f>
        <v>18732.755633891</v>
      </c>
      <c r="L170" s="86">
        <f>IF(K170=0,0,SQRT(SUM((K158*L158)^2,(K159*L159)^2,(K160*L160)^2,(K161*L161)^2,(K162*L162)^2,(K163*L163)^2,(K164*L164)^2,(K165*L165)^2,(K166*L166)^2,(K167*L167)^2,(K168*L168)^2,(K169*L169)^2))/K170)</f>
        <v>7.1417709446869573</v>
      </c>
      <c r="M170" s="82">
        <f>SUM(M158:M169)</f>
        <v>11430.9873946506</v>
      </c>
      <c r="N170" s="86">
        <f>IF(M170=0,0,SQRT(SUM((M158*N158)^2,(M159*N159)^2,(M160*N160)^2,(M161*N161)^2,(M162*N162)^2,(M163*N163)^2,(M164*N164)^2,(M165*N165)^2,(M166*N166)^2,(M167*N167)^2,(M168*N168)^2,(M169*N169)^2))/M170)</f>
        <v>8.7599225242908432</v>
      </c>
      <c r="O170" s="82">
        <f>SUM(O158:O169)</f>
        <v>7123.4010131908999</v>
      </c>
      <c r="P170" s="86">
        <f>IF(O170=0,0,SQRT(SUM((O158*P158)^2,(O159*P159)^2,(O160*P160)^2,(O161*P161)^2,(O162*P162)^2,(O163*P163)^2,(O164*P164)^2,(O165*P165)^2,(O166*P166)^2,(O167*P167)^2,(O168*P168)^2,(O169*P169)^2))/O170)</f>
        <v>10.41295404812389</v>
      </c>
      <c r="Q170" s="82">
        <f>SUM(Q158:Q169)</f>
        <v>9354.9783514939008</v>
      </c>
      <c r="R170" s="86">
        <f>IF(Q170=0,0,SQRT(SUM((Q158*R158)^2,(Q159*R159)^2,(Q160*R160)^2,(Q161*R161)^2,(Q162*R162)^2,(Q163*R163)^2,(Q164*R164)^2,(Q165*R165)^2,(Q166*R166)^2,(Q167*R167)^2,(Q168*R168)^2,(Q169*R169)^2))/Q170)</f>
        <v>9.1773378227467433</v>
      </c>
      <c r="S170" s="82">
        <f>SUM(S158:S169)</f>
        <v>7639.3845650309022</v>
      </c>
      <c r="T170" s="86">
        <f>IF(S170=0,0,SQRT(SUM((S158*T158)^2,(S159*T159)^2,(S160*T160)^2,(S161*T161)^2,(S162*T162)^2,(S163*T163)^2,(S164*T164)^2,(S165*T165)^2,(S166*T166)^2,(S167*T167)^2,(S168*T168)^2,(S169*T169)^2))/S170)</f>
        <v>10.284333605222677</v>
      </c>
      <c r="U170" s="82">
        <f>SUM(U158:U169)</f>
        <v>6533.0538552515991</v>
      </c>
      <c r="V170" s="86">
        <f>IF(U170=0,0,SQRT(SUM((U158*V158)^2,(U159*V159)^2,(U160*V160)^2,(U161*V161)^2,(U162*V162)^2,(U163*V163)^2,(U164*V164)^2,(U165*V165)^2,(U166*V166)^2,(U167*V167)^2,(U168*V168)^2,(U169*V169)^2))/U170)</f>
        <v>10.540549251502579</v>
      </c>
      <c r="W170" s="82">
        <f>SUM(W158:W169)</f>
        <v>10482.6094613685</v>
      </c>
      <c r="X170" s="86">
        <f>IF(W170=0,0,SQRT(SUM((W158*X158)^2,(W159*X159)^2,(W160*X160)^2,(W161*X161)^2,(W162*X162)^2,(W163*X163)^2,(W164*X164)^2,(W165*X165)^2,(W166*X166)^2,(W167*X167)^2,(W168*X168)^2,(W169*X169)^2))/W170)</f>
        <v>8.3649452167140357</v>
      </c>
      <c r="Y170" s="82">
        <f>SUM(Y158:Y169)</f>
        <v>119984.3443044895</v>
      </c>
      <c r="Z170" s="86">
        <f>IF(Y170=0,0,SQRT(SUM((Y158*Z158)^2,(Y159*Z159)^2,(Y160*Z160)^2,(Y161*Z161)^2,(Y162*Z162)^2,(Y163*Z163)^2,(Y164*Z164)^2,(Y165*Z165)^2,(Y166*Z166)^2,(Y167*Z167)^2,(Y168*Z168)^2,(Y169*Z169)^2))/Y170)</f>
        <v>2.5854787669182224</v>
      </c>
    </row>
    <row r="171" spans="1:26" x14ac:dyDescent="0.25">
      <c r="A171" s="13"/>
      <c r="B171" s="56"/>
      <c r="C171" s="57"/>
      <c r="D171" s="58"/>
      <c r="E171" s="57"/>
      <c r="F171" s="58"/>
      <c r="G171" s="57"/>
      <c r="H171" s="58"/>
      <c r="I171" s="57"/>
      <c r="J171" s="58"/>
      <c r="K171" s="57"/>
      <c r="L171" s="58"/>
      <c r="M171" s="57"/>
      <c r="N171" s="58"/>
      <c r="O171" s="57"/>
      <c r="P171" s="58"/>
      <c r="Q171" s="57"/>
      <c r="R171" s="58"/>
      <c r="S171" s="57"/>
      <c r="T171" s="58"/>
      <c r="U171" s="57"/>
      <c r="V171" s="88"/>
      <c r="W171" s="57"/>
      <c r="X171" s="58"/>
      <c r="Y171" s="58"/>
      <c r="Z171" s="58"/>
    </row>
    <row r="172" spans="1:26" x14ac:dyDescent="0.25">
      <c r="A172" s="13"/>
      <c r="B172" s="56"/>
      <c r="C172" s="57"/>
      <c r="D172" s="58"/>
      <c r="E172" s="57"/>
      <c r="F172" s="58"/>
      <c r="G172" s="57"/>
      <c r="H172" s="58"/>
      <c r="I172" s="57"/>
      <c r="J172" s="58"/>
      <c r="K172" s="57"/>
      <c r="L172" s="58"/>
      <c r="M172" s="57"/>
      <c r="N172" s="58"/>
      <c r="O172" s="57"/>
      <c r="P172" s="58"/>
      <c r="Q172" s="57"/>
      <c r="R172" s="58"/>
      <c r="S172" s="57"/>
      <c r="T172" s="58"/>
      <c r="U172" s="57"/>
      <c r="V172" s="58"/>
      <c r="W172" s="57"/>
      <c r="X172" s="58"/>
      <c r="Y172" s="58"/>
      <c r="Z172" s="58"/>
    </row>
    <row r="173" spans="1:26" x14ac:dyDescent="0.25">
      <c r="A173" s="19"/>
      <c r="B173" s="56"/>
      <c r="C173" s="57"/>
      <c r="D173" s="58"/>
      <c r="E173" s="57"/>
      <c r="F173" s="58"/>
      <c r="G173" s="57"/>
      <c r="H173" s="58"/>
      <c r="I173" s="57"/>
      <c r="J173" s="58"/>
      <c r="K173" s="57"/>
      <c r="L173" s="58"/>
      <c r="M173" s="57"/>
      <c r="N173" s="58"/>
      <c r="O173" s="57"/>
      <c r="P173" s="58"/>
      <c r="Q173" s="57"/>
      <c r="R173" s="58"/>
      <c r="S173" s="57"/>
      <c r="T173" s="58"/>
      <c r="U173" s="57"/>
      <c r="V173" s="58"/>
      <c r="W173" s="57"/>
      <c r="X173" s="58"/>
      <c r="Y173" s="58"/>
      <c r="Z173" s="58"/>
    </row>
    <row r="174" spans="1:26" x14ac:dyDescent="0.25">
      <c r="A174" s="13"/>
      <c r="B174" s="56"/>
      <c r="C174" s="57"/>
      <c r="D174" s="58"/>
      <c r="E174" s="57"/>
      <c r="F174" s="58"/>
      <c r="G174" s="57"/>
      <c r="H174" s="58"/>
      <c r="I174" s="57"/>
      <c r="J174" s="58"/>
      <c r="K174" s="57"/>
      <c r="L174" s="58"/>
      <c r="M174" s="57"/>
      <c r="N174" s="58"/>
      <c r="O174" s="57"/>
      <c r="P174" s="58"/>
      <c r="Q174" s="57"/>
      <c r="R174" s="58"/>
      <c r="S174" s="57"/>
      <c r="T174" s="58"/>
      <c r="U174" s="57"/>
      <c r="V174" s="58"/>
      <c r="W174" s="57"/>
      <c r="X174" s="58"/>
      <c r="Y174" s="58"/>
      <c r="Z174" s="58"/>
    </row>
    <row r="175" spans="1:26" x14ac:dyDescent="0.25">
      <c r="A175" s="13"/>
      <c r="B175" s="56"/>
      <c r="C175" s="57"/>
      <c r="D175" s="58"/>
      <c r="E175" s="57"/>
      <c r="F175" s="58"/>
      <c r="G175" s="57"/>
      <c r="H175" s="58"/>
      <c r="I175" s="57"/>
      <c r="J175" s="58"/>
      <c r="K175" s="57"/>
      <c r="L175" s="58"/>
      <c r="M175" s="57"/>
      <c r="N175" s="58"/>
      <c r="O175" s="57"/>
      <c r="P175" s="58"/>
      <c r="Q175" s="57"/>
      <c r="R175" s="58"/>
      <c r="S175" s="57"/>
      <c r="T175" s="58"/>
      <c r="U175" s="57"/>
      <c r="V175" s="58"/>
      <c r="W175" s="57"/>
      <c r="X175" s="58"/>
      <c r="Y175" s="58"/>
      <c r="Z175" s="58"/>
    </row>
    <row r="176" spans="1:26" x14ac:dyDescent="0.25">
      <c r="A176" s="29"/>
      <c r="B176" s="56"/>
      <c r="C176" s="57"/>
      <c r="D176" s="58"/>
      <c r="E176" s="57"/>
      <c r="F176" s="58"/>
      <c r="G176" s="57"/>
      <c r="H176" s="58"/>
      <c r="I176" s="57"/>
      <c r="J176" s="58"/>
      <c r="K176" s="57"/>
      <c r="L176" s="58"/>
      <c r="M176" s="57"/>
      <c r="N176" s="58"/>
      <c r="O176" s="57"/>
      <c r="P176" s="58"/>
      <c r="Q176" s="57"/>
      <c r="R176" s="58"/>
      <c r="S176" s="57"/>
      <c r="T176" s="58"/>
      <c r="U176" s="57"/>
      <c r="V176" s="58"/>
      <c r="W176" s="57"/>
      <c r="X176" s="58"/>
      <c r="Y176" s="58"/>
      <c r="Z176" s="58"/>
    </row>
    <row r="178" spans="1:26" x14ac:dyDescent="0.25">
      <c r="B178" s="13" t="s">
        <v>419</v>
      </c>
      <c r="C178" s="13" t="str">
        <f>VegGround!$B$2</f>
        <v>Vegetation Ground</v>
      </c>
    </row>
    <row r="179" spans="1:26" x14ac:dyDescent="0.25">
      <c r="A179" s="13"/>
      <c r="B179" s="13"/>
    </row>
    <row r="181" spans="1:26" x14ac:dyDescent="0.25">
      <c r="A181" s="13" t="s">
        <v>136</v>
      </c>
      <c r="B181" s="101" t="str">
        <f>$B$2</f>
        <v>Habitat Type</v>
      </c>
      <c r="C181" s="103" t="str">
        <f>$AC$7</f>
        <v>No Ground layer</v>
      </c>
      <c r="D181" s="104"/>
      <c r="E181" s="105" t="str">
        <f>$AC$8</f>
        <v>&gt; 0 and ≤ 10 %</v>
      </c>
      <c r="F181" s="101"/>
      <c r="G181" s="105" t="str">
        <f>$AC$9</f>
        <v>&gt; 10 and ≤ 20 %</v>
      </c>
      <c r="H181" s="101"/>
      <c r="I181" s="105" t="str">
        <f>$AC$10</f>
        <v>&gt; 20 and ≤ 30 %</v>
      </c>
      <c r="J181" s="101"/>
      <c r="K181" s="103" t="str">
        <f>$AC$11</f>
        <v>&gt; 30 and ≤ 40 %</v>
      </c>
      <c r="L181" s="104"/>
      <c r="M181" s="105" t="str">
        <f>$AC$12</f>
        <v>&gt; 40 and ≤ 50 %</v>
      </c>
      <c r="N181" s="101"/>
      <c r="O181" s="105" t="str">
        <f>$AC$13</f>
        <v>&gt; 50 and ≤ 60 %</v>
      </c>
      <c r="P181" s="101"/>
      <c r="Q181" s="105" t="str">
        <f>$AC$14</f>
        <v>&gt; 60 and ≤ 70 %</v>
      </c>
      <c r="R181" s="101"/>
      <c r="S181" s="103" t="str">
        <f>$AC$15</f>
        <v>&gt; 70 and ≤ 80 %</v>
      </c>
      <c r="T181" s="104"/>
      <c r="U181" s="105" t="str">
        <f>$AC$16</f>
        <v>&gt; 80 and ≤ 90 %</v>
      </c>
      <c r="V181" s="101"/>
      <c r="W181" s="103" t="str">
        <f>$AC$17</f>
        <v>&gt; 90 %</v>
      </c>
      <c r="X181" s="104"/>
      <c r="Y181" s="104" t="s">
        <v>194</v>
      </c>
      <c r="Z181" s="104"/>
    </row>
    <row r="182" spans="1:26" ht="25.5" x14ac:dyDescent="0.25">
      <c r="A182" s="13"/>
      <c r="B182" s="102"/>
      <c r="C182" s="32" t="s">
        <v>195</v>
      </c>
      <c r="D182" s="33" t="s">
        <v>196</v>
      </c>
      <c r="E182" s="32" t="s">
        <v>195</v>
      </c>
      <c r="F182" s="33" t="s">
        <v>196</v>
      </c>
      <c r="G182" s="32" t="s">
        <v>195</v>
      </c>
      <c r="H182" s="33" t="s">
        <v>196</v>
      </c>
      <c r="I182" s="32" t="s">
        <v>195</v>
      </c>
      <c r="J182" s="33" t="s">
        <v>196</v>
      </c>
      <c r="K182" s="32" t="s">
        <v>195</v>
      </c>
      <c r="L182" s="33" t="s">
        <v>196</v>
      </c>
      <c r="M182" s="32" t="s">
        <v>195</v>
      </c>
      <c r="N182" s="33" t="s">
        <v>196</v>
      </c>
      <c r="O182" s="32" t="s">
        <v>195</v>
      </c>
      <c r="P182" s="33" t="s">
        <v>196</v>
      </c>
      <c r="Q182" s="32" t="s">
        <v>195</v>
      </c>
      <c r="R182" s="33" t="s">
        <v>196</v>
      </c>
      <c r="S182" s="32" t="s">
        <v>195</v>
      </c>
      <c r="T182" s="33" t="s">
        <v>196</v>
      </c>
      <c r="U182" s="32" t="s">
        <v>195</v>
      </c>
      <c r="V182" s="33" t="s">
        <v>196</v>
      </c>
      <c r="W182" s="32" t="s">
        <v>195</v>
      </c>
      <c r="X182" s="33" t="s">
        <v>196</v>
      </c>
      <c r="Y182" s="32" t="s">
        <v>195</v>
      </c>
      <c r="Z182" s="33" t="s">
        <v>196</v>
      </c>
    </row>
    <row r="183" spans="1:26" x14ac:dyDescent="0.25">
      <c r="A183" s="13"/>
      <c r="B183" s="34" t="str">
        <f>LookupValues!$B$5</f>
        <v>Lowland beech/yew woodland</v>
      </c>
      <c r="C183" s="35">
        <f>VegGround!C168</f>
        <v>0</v>
      </c>
      <c r="D183" s="85">
        <f>VegGround!AW168</f>
        <v>0</v>
      </c>
      <c r="E183" s="35">
        <f>VegGround!D168</f>
        <v>0</v>
      </c>
      <c r="F183" s="85">
        <f>VegGround!AX168</f>
        <v>0</v>
      </c>
      <c r="G183" s="35">
        <f>VegGround!E168</f>
        <v>0</v>
      </c>
      <c r="H183" s="85">
        <f>VegGround!AY168</f>
        <v>0</v>
      </c>
      <c r="I183" s="35">
        <f>VegGround!F168</f>
        <v>54.063384730000003</v>
      </c>
      <c r="J183" s="85">
        <f>VegGround!AZ168</f>
        <v>95.672504915342657</v>
      </c>
      <c r="K183" s="35">
        <f>VegGround!G168</f>
        <v>24.284668742000001</v>
      </c>
      <c r="L183" s="85">
        <f>VegGround!BA168</f>
        <v>96.094897775272585</v>
      </c>
      <c r="M183" s="35">
        <f>VegGround!H168</f>
        <v>0</v>
      </c>
      <c r="N183" s="85">
        <f>VegGround!BB168</f>
        <v>0</v>
      </c>
      <c r="O183" s="35">
        <f>VegGround!I168</f>
        <v>0</v>
      </c>
      <c r="P183" s="85">
        <f>VegGround!BC168</f>
        <v>0</v>
      </c>
      <c r="Q183" s="35">
        <f>VegGround!J168</f>
        <v>215.34377803999999</v>
      </c>
      <c r="R183" s="85">
        <f>VegGround!BD168</f>
        <v>96.094897564395552</v>
      </c>
      <c r="S183" s="35">
        <f>VegGround!K168</f>
        <v>215.34419087000001</v>
      </c>
      <c r="T183" s="85">
        <f>VegGround!BE168</f>
        <v>96.094896906391924</v>
      </c>
      <c r="U183" s="35">
        <f>VegGround!L168</f>
        <v>0</v>
      </c>
      <c r="V183" s="85">
        <f>VegGround!BF168</f>
        <v>0</v>
      </c>
      <c r="W183" s="35">
        <f>VegGround!M168</f>
        <v>215.34297312999999</v>
      </c>
      <c r="X183" s="85">
        <f>VegGround!BG168</f>
        <v>96.094898857608399</v>
      </c>
      <c r="Y183" s="80">
        <f>SUM(C183,E183,G183,I183,K183,M183,O183,Q183,S183,U183,W183)</f>
        <v>724.37899551200007</v>
      </c>
      <c r="Z183" s="87">
        <f>IF(Y183=0,0,SQRT(SUM((C183*D183)^2,(E183*F183)^2,(G183*H183)^2,(I183*J183)^2,(K183*L183)^2,(M183*N183)^2,(O183*P183)^2,(Q183*R183)^2,(S183*T183)^2,(U183*V183)^2,(W183*X183)^2))/Y183)</f>
        <v>50.095970408371763</v>
      </c>
    </row>
    <row r="184" spans="1:26" x14ac:dyDescent="0.25">
      <c r="A184" s="13"/>
      <c r="B184" s="34" t="str">
        <f>LookupValues!$B$6</f>
        <v>Lowland Mixed Deciduous Woodland</v>
      </c>
      <c r="C184" s="35">
        <f>VegGround!C169</f>
        <v>447.24497817910009</v>
      </c>
      <c r="D184" s="85">
        <f>VegGround!AW169</f>
        <v>61.105045593117246</v>
      </c>
      <c r="E184" s="35">
        <f>VegGround!D169</f>
        <v>1611.0519235899999</v>
      </c>
      <c r="F184" s="85">
        <f>VegGround!AX169</f>
        <v>32.349028196227202</v>
      </c>
      <c r="G184" s="35">
        <f>VegGround!E169</f>
        <v>1459.1954659165001</v>
      </c>
      <c r="H184" s="85">
        <f>VegGround!AY169</f>
        <v>25.582488196543281</v>
      </c>
      <c r="I184" s="35">
        <f>VegGround!F169</f>
        <v>11631.424669009999</v>
      </c>
      <c r="J184" s="85">
        <f>VegGround!AZ169</f>
        <v>11.682558999204186</v>
      </c>
      <c r="K184" s="35">
        <f>VegGround!G169</f>
        <v>14219.415535292301</v>
      </c>
      <c r="L184" s="85">
        <f>VegGround!BA169</f>
        <v>9.6510932973818893</v>
      </c>
      <c r="M184" s="35">
        <f>VegGround!H169</f>
        <v>9117.7948873898004</v>
      </c>
      <c r="N184" s="85">
        <f>VegGround!BB169</f>
        <v>12.111530535043439</v>
      </c>
      <c r="O184" s="35">
        <f>VegGround!I169</f>
        <v>8304.5542264037995</v>
      </c>
      <c r="P184" s="85">
        <f>VegGround!BC169</f>
        <v>12.999345127107317</v>
      </c>
      <c r="Q184" s="35">
        <f>VegGround!J169</f>
        <v>8786.6523884321014</v>
      </c>
      <c r="R184" s="85">
        <f>VegGround!BD169</f>
        <v>12.847816442061232</v>
      </c>
      <c r="S184" s="35">
        <f>VegGround!K169</f>
        <v>4307.0161092223998</v>
      </c>
      <c r="T184" s="85">
        <f>VegGround!BE169</f>
        <v>17.705169502514</v>
      </c>
      <c r="U184" s="35">
        <f>VegGround!L169</f>
        <v>4322.5573355591005</v>
      </c>
      <c r="V184" s="85">
        <f>VegGround!BF169</f>
        <v>18.444690134220298</v>
      </c>
      <c r="W184" s="35">
        <f>VegGround!M169</f>
        <v>5940.8863469668995</v>
      </c>
      <c r="X184" s="85">
        <f>VegGround!BG169</f>
        <v>15.568203312675525</v>
      </c>
      <c r="Y184" s="80">
        <f t="shared" ref="Y184:Y194" si="14">SUM(C184,E184,G184,I184,K184,M184,O184,Q184,S184,U184,W184)</f>
        <v>70147.793865961998</v>
      </c>
      <c r="Z184" s="87">
        <f t="shared" ref="Z184:Z194" si="15">IF(Y184=0,0,SQRT(SUM((C184*D184)^2,(E184*F184)^2,(G184*H184)^2,(I184*J184)^2,(K184*L184)^2,(M184*N184)^2,(O184*P184)^2,(Q184*R184)^2,(S184*T184)^2,(U184*V184)^2,(W184*X184)^2))/Y184)</f>
        <v>4.4961214400033347</v>
      </c>
    </row>
    <row r="185" spans="1:26" x14ac:dyDescent="0.25">
      <c r="A185" s="13"/>
      <c r="B185" s="34" t="str">
        <f>LookupValues!$B$7</f>
        <v>Native pine woodlands</v>
      </c>
      <c r="C185" s="35">
        <f>VegGround!C170</f>
        <v>0</v>
      </c>
      <c r="D185" s="85">
        <f>VegGround!AW170</f>
        <v>0</v>
      </c>
      <c r="E185" s="35">
        <f>VegGround!D170</f>
        <v>0</v>
      </c>
      <c r="F185" s="85">
        <f>VegGround!AX170</f>
        <v>0</v>
      </c>
      <c r="G185" s="35">
        <f>VegGround!E170</f>
        <v>0</v>
      </c>
      <c r="H185" s="85">
        <f>VegGround!AY170</f>
        <v>0</v>
      </c>
      <c r="I185" s="35">
        <f>VegGround!F170</f>
        <v>0</v>
      </c>
      <c r="J185" s="85">
        <f>VegGround!AZ170</f>
        <v>0</v>
      </c>
      <c r="K185" s="35">
        <f>VegGround!G170</f>
        <v>0</v>
      </c>
      <c r="L185" s="85">
        <f>VegGround!BA170</f>
        <v>0</v>
      </c>
      <c r="M185" s="35">
        <f>VegGround!H170</f>
        <v>0</v>
      </c>
      <c r="N185" s="85">
        <f>VegGround!BB170</f>
        <v>0</v>
      </c>
      <c r="O185" s="35">
        <f>VegGround!I170</f>
        <v>0</v>
      </c>
      <c r="P185" s="85">
        <f>VegGround!BC170</f>
        <v>0</v>
      </c>
      <c r="Q185" s="35">
        <f>VegGround!J170</f>
        <v>0</v>
      </c>
      <c r="R185" s="85">
        <f>VegGround!BD170</f>
        <v>0</v>
      </c>
      <c r="S185" s="35">
        <f>VegGround!K170</f>
        <v>0</v>
      </c>
      <c r="T185" s="85">
        <f>VegGround!BE170</f>
        <v>0</v>
      </c>
      <c r="U185" s="35">
        <f>VegGround!L170</f>
        <v>0</v>
      </c>
      <c r="V185" s="85">
        <f>VegGround!BF170</f>
        <v>0</v>
      </c>
      <c r="W185" s="35">
        <f>VegGround!M170</f>
        <v>0</v>
      </c>
      <c r="X185" s="85">
        <f>VegGround!BG170</f>
        <v>0</v>
      </c>
      <c r="Y185" s="80">
        <f t="shared" si="14"/>
        <v>0</v>
      </c>
      <c r="Z185" s="87">
        <f t="shared" si="15"/>
        <v>0</v>
      </c>
    </row>
    <row r="186" spans="1:26" x14ac:dyDescent="0.25">
      <c r="A186" s="13"/>
      <c r="B186" s="34" t="str">
        <f>LookupValues!$B$8</f>
        <v>Non-HAP native pinewood</v>
      </c>
      <c r="C186" s="35">
        <f>VegGround!C171</f>
        <v>0</v>
      </c>
      <c r="D186" s="85">
        <f>VegGround!AW171</f>
        <v>0</v>
      </c>
      <c r="E186" s="35">
        <f>VegGround!D171</f>
        <v>0</v>
      </c>
      <c r="F186" s="85">
        <f>VegGround!AX171</f>
        <v>0</v>
      </c>
      <c r="G186" s="35">
        <f>VegGround!E171</f>
        <v>0</v>
      </c>
      <c r="H186" s="85">
        <f>VegGround!AY171</f>
        <v>0</v>
      </c>
      <c r="I186" s="35">
        <f>VegGround!F171</f>
        <v>0</v>
      </c>
      <c r="J186" s="85">
        <f>VegGround!AZ171</f>
        <v>0</v>
      </c>
      <c r="K186" s="35">
        <f>VegGround!G171</f>
        <v>0</v>
      </c>
      <c r="L186" s="85">
        <f>VegGround!BA171</f>
        <v>0</v>
      </c>
      <c r="M186" s="35">
        <f>VegGround!H171</f>
        <v>0</v>
      </c>
      <c r="N186" s="85">
        <f>VegGround!BB171</f>
        <v>0</v>
      </c>
      <c r="O186" s="35">
        <f>VegGround!I171</f>
        <v>0</v>
      </c>
      <c r="P186" s="85">
        <f>VegGround!BC171</f>
        <v>0</v>
      </c>
      <c r="Q186" s="35">
        <f>VegGround!J171</f>
        <v>0</v>
      </c>
      <c r="R186" s="85">
        <f>VegGround!BD171</f>
        <v>0</v>
      </c>
      <c r="S186" s="35">
        <f>VegGround!K171</f>
        <v>0</v>
      </c>
      <c r="T186" s="85">
        <f>VegGround!BE171</f>
        <v>0</v>
      </c>
      <c r="U186" s="35">
        <f>VegGround!L171</f>
        <v>0</v>
      </c>
      <c r="V186" s="85">
        <f>VegGround!BF171</f>
        <v>0</v>
      </c>
      <c r="W186" s="35">
        <f>VegGround!M171</f>
        <v>0</v>
      </c>
      <c r="X186" s="85">
        <f>VegGround!BG171</f>
        <v>0</v>
      </c>
      <c r="Y186" s="80">
        <f t="shared" si="14"/>
        <v>0</v>
      </c>
      <c r="Z186" s="87">
        <f t="shared" si="15"/>
        <v>0</v>
      </c>
    </row>
    <row r="187" spans="1:26" ht="30" customHeight="1" x14ac:dyDescent="0.25">
      <c r="A187" s="13"/>
      <c r="B187" s="89" t="str">
        <f>LookupValues!$B$9</f>
        <v>Upland birchwoods (Scot); birch dominated upland oakwoods (Eng, Wal)</v>
      </c>
      <c r="C187" s="35">
        <f>VegGround!C172</f>
        <v>0</v>
      </c>
      <c r="D187" s="85">
        <f>VegGround!AW172</f>
        <v>0</v>
      </c>
      <c r="E187" s="35">
        <f>VegGround!D172</f>
        <v>0</v>
      </c>
      <c r="F187" s="85">
        <f>VegGround!AX172</f>
        <v>0</v>
      </c>
      <c r="G187" s="35">
        <f>VegGround!E172</f>
        <v>0</v>
      </c>
      <c r="H187" s="85">
        <f>VegGround!AY172</f>
        <v>0</v>
      </c>
      <c r="I187" s="35">
        <f>VegGround!F172</f>
        <v>0</v>
      </c>
      <c r="J187" s="85">
        <f>VegGround!AZ172</f>
        <v>0</v>
      </c>
      <c r="K187" s="35">
        <f>VegGround!G172</f>
        <v>0</v>
      </c>
      <c r="L187" s="85">
        <f>VegGround!BA172</f>
        <v>0</v>
      </c>
      <c r="M187" s="35">
        <f>VegGround!H172</f>
        <v>0</v>
      </c>
      <c r="N187" s="85">
        <f>VegGround!BB172</f>
        <v>0</v>
      </c>
      <c r="O187" s="35">
        <f>VegGround!I172</f>
        <v>0</v>
      </c>
      <c r="P187" s="85">
        <f>VegGround!BC172</f>
        <v>0</v>
      </c>
      <c r="Q187" s="35">
        <f>VegGround!J172</f>
        <v>430.68716740999997</v>
      </c>
      <c r="R187" s="85">
        <f>VegGround!BD172</f>
        <v>67.824222688915413</v>
      </c>
      <c r="S187" s="35">
        <f>VegGround!K172</f>
        <v>0</v>
      </c>
      <c r="T187" s="85">
        <f>VegGround!BE172</f>
        <v>0</v>
      </c>
      <c r="U187" s="35">
        <f>VegGround!L172</f>
        <v>0</v>
      </c>
      <c r="V187" s="85">
        <f>VegGround!BF172</f>
        <v>0</v>
      </c>
      <c r="W187" s="35">
        <f>VegGround!M172</f>
        <v>0</v>
      </c>
      <c r="X187" s="85">
        <f>VegGround!BG172</f>
        <v>0</v>
      </c>
      <c r="Y187" s="80">
        <f t="shared" si="14"/>
        <v>430.68716740999997</v>
      </c>
      <c r="Z187" s="87">
        <f t="shared" si="15"/>
        <v>67.824222688915413</v>
      </c>
    </row>
    <row r="188" spans="1:26" x14ac:dyDescent="0.25">
      <c r="A188" s="13"/>
      <c r="B188" s="34" t="str">
        <f>LookupValues!$B$10</f>
        <v>Upland mixed ashwoods</v>
      </c>
      <c r="C188" s="35">
        <f>VegGround!C173</f>
        <v>0</v>
      </c>
      <c r="D188" s="85">
        <f>VegGround!AW173</f>
        <v>0</v>
      </c>
      <c r="E188" s="35">
        <f>VegGround!D173</f>
        <v>0</v>
      </c>
      <c r="F188" s="85">
        <f>VegGround!AX173</f>
        <v>0</v>
      </c>
      <c r="G188" s="35">
        <f>VegGround!E173</f>
        <v>288.47167241</v>
      </c>
      <c r="H188" s="85">
        <f>VegGround!AY173</f>
        <v>63.823988499272019</v>
      </c>
      <c r="I188" s="35">
        <f>VegGround!F173</f>
        <v>75.805764874999994</v>
      </c>
      <c r="J188" s="85">
        <f>VegGround!AZ173</f>
        <v>71.201666284363014</v>
      </c>
      <c r="K188" s="35">
        <f>VegGround!G173</f>
        <v>293.69726292000001</v>
      </c>
      <c r="L188" s="85">
        <f>VegGround!BA173</f>
        <v>74.888659892979959</v>
      </c>
      <c r="M188" s="35">
        <f>VegGround!H173</f>
        <v>971.99696677099996</v>
      </c>
      <c r="N188" s="85">
        <f>VegGround!BB173</f>
        <v>43.171711941682929</v>
      </c>
      <c r="O188" s="35">
        <f>VegGround!I173</f>
        <v>0</v>
      </c>
      <c r="P188" s="85">
        <f>VegGround!BC173</f>
        <v>0</v>
      </c>
      <c r="Q188" s="35">
        <f>VegGround!J173</f>
        <v>226.0964037315</v>
      </c>
      <c r="R188" s="85">
        <f>VegGround!BD173</f>
        <v>90.483909443803526</v>
      </c>
      <c r="S188" s="35">
        <f>VegGround!K173</f>
        <v>93.500515593000003</v>
      </c>
      <c r="T188" s="85">
        <f>VegGround!BE173</f>
        <v>102.12953507265134</v>
      </c>
      <c r="U188" s="35">
        <f>VegGround!L173</f>
        <v>172.6895707461</v>
      </c>
      <c r="V188" s="85">
        <f>VegGround!BF173</f>
        <v>95.613343725448075</v>
      </c>
      <c r="W188" s="35">
        <f>VegGround!M173</f>
        <v>268.17227627139999</v>
      </c>
      <c r="X188" s="85">
        <f>VegGround!BG173</f>
        <v>55.312096457485545</v>
      </c>
      <c r="Y188" s="80">
        <f t="shared" si="14"/>
        <v>2390.4304333179998</v>
      </c>
      <c r="Z188" s="87">
        <f t="shared" si="15"/>
        <v>25.152735680666442</v>
      </c>
    </row>
    <row r="189" spans="1:26" x14ac:dyDescent="0.25">
      <c r="A189" s="13"/>
      <c r="B189" s="34" t="str">
        <f>LookupValues!$B$11</f>
        <v>Upland oakwood</v>
      </c>
      <c r="C189" s="35">
        <f>VegGround!C174</f>
        <v>0</v>
      </c>
      <c r="D189" s="85">
        <f>VegGround!AW174</f>
        <v>0</v>
      </c>
      <c r="E189" s="35">
        <f>VegGround!D174</f>
        <v>0</v>
      </c>
      <c r="F189" s="85">
        <f>VegGround!AX174</f>
        <v>0</v>
      </c>
      <c r="G189" s="35">
        <f>VegGround!E174</f>
        <v>0</v>
      </c>
      <c r="H189" s="85">
        <f>VegGround!AY174</f>
        <v>0</v>
      </c>
      <c r="I189" s="35">
        <f>VegGround!F174</f>
        <v>789.69905071970004</v>
      </c>
      <c r="J189" s="85">
        <f>VegGround!AZ174</f>
        <v>42.9732760559084</v>
      </c>
      <c r="K189" s="35">
        <f>VegGround!G174</f>
        <v>255.93425981199999</v>
      </c>
      <c r="L189" s="85">
        <f>VegGround!BA174</f>
        <v>74.779699271789681</v>
      </c>
      <c r="M189" s="35">
        <f>VegGround!H174</f>
        <v>380.81391148360001</v>
      </c>
      <c r="N189" s="85">
        <f>VegGround!BB174</f>
        <v>38.208844205909415</v>
      </c>
      <c r="O189" s="35">
        <f>VegGround!I174</f>
        <v>762.27615919000004</v>
      </c>
      <c r="P189" s="85">
        <f>VegGround!BC174</f>
        <v>45.485047325677606</v>
      </c>
      <c r="Q189" s="35">
        <f>VegGround!J174</f>
        <v>550.87556186969994</v>
      </c>
      <c r="R189" s="85">
        <f>VegGround!BD174</f>
        <v>59.547910469271102</v>
      </c>
      <c r="S189" s="35">
        <f>VegGround!K174</f>
        <v>936.78499686700002</v>
      </c>
      <c r="T189" s="85">
        <f>VegGround!BE174</f>
        <v>42.026896776475461</v>
      </c>
      <c r="U189" s="35">
        <f>VegGround!L174</f>
        <v>600.91887653410004</v>
      </c>
      <c r="V189" s="85">
        <f>VegGround!BF174</f>
        <v>51.027909633892953</v>
      </c>
      <c r="W189" s="35">
        <f>VegGround!M174</f>
        <v>941.29850262469995</v>
      </c>
      <c r="X189" s="85">
        <f>VegGround!BG174</f>
        <v>43.236368939820274</v>
      </c>
      <c r="Y189" s="80">
        <f t="shared" si="14"/>
        <v>5218.6013191007996</v>
      </c>
      <c r="Z189" s="87">
        <f t="shared" si="15"/>
        <v>17.303927076753759</v>
      </c>
    </row>
    <row r="190" spans="1:26" x14ac:dyDescent="0.25">
      <c r="A190" s="13"/>
      <c r="B190" s="34" t="str">
        <f>LookupValues!$B$12</f>
        <v>Wet woodland</v>
      </c>
      <c r="C190" s="35">
        <f>VegGround!C175</f>
        <v>0</v>
      </c>
      <c r="D190" s="85">
        <f>VegGround!AW175</f>
        <v>0</v>
      </c>
      <c r="E190" s="35">
        <f>VegGround!D175</f>
        <v>137.51421499</v>
      </c>
      <c r="F190" s="85">
        <f>VegGround!AX175</f>
        <v>96.09489803843428</v>
      </c>
      <c r="G190" s="35">
        <f>VegGround!E175</f>
        <v>98.526335802999995</v>
      </c>
      <c r="H190" s="85">
        <f>VegGround!AY175</f>
        <v>69.400851478647994</v>
      </c>
      <c r="I190" s="35">
        <f>VegGround!F175</f>
        <v>1130.504733085</v>
      </c>
      <c r="J190" s="85">
        <f>VegGround!AZ175</f>
        <v>36.730244882857761</v>
      </c>
      <c r="K190" s="35">
        <f>VegGround!G175</f>
        <v>1233.1014087240001</v>
      </c>
      <c r="L190" s="85">
        <f>VegGround!BA175</f>
        <v>35.2503868776529</v>
      </c>
      <c r="M190" s="35">
        <f>VegGround!H175</f>
        <v>9.0959509657000002</v>
      </c>
      <c r="N190" s="85">
        <f>VegGround!BB175</f>
        <v>91.412891934770656</v>
      </c>
      <c r="O190" s="35">
        <f>VegGround!I175</f>
        <v>212.7925445514</v>
      </c>
      <c r="P190" s="85">
        <f>VegGround!BC175</f>
        <v>55.828547415497816</v>
      </c>
      <c r="Q190" s="35">
        <f>VegGround!J175</f>
        <v>1492.5824305205001</v>
      </c>
      <c r="R190" s="85">
        <f>VegGround!BD175</f>
        <v>48.428903985190118</v>
      </c>
      <c r="S190" s="35">
        <f>VegGround!K175</f>
        <v>640.3960053658999</v>
      </c>
      <c r="T190" s="85">
        <f>VegGround!BE175</f>
        <v>46.416551853705897</v>
      </c>
      <c r="U190" s="35">
        <f>VegGround!L175</f>
        <v>293.17314898000001</v>
      </c>
      <c r="V190" s="85">
        <f>VegGround!BF175</f>
        <v>74.964602303513516</v>
      </c>
      <c r="W190" s="35">
        <f>VegGround!M175</f>
        <v>371.10157990550005</v>
      </c>
      <c r="X190" s="85">
        <f>VegGround!BG175</f>
        <v>106.51600374572661</v>
      </c>
      <c r="Y190" s="80">
        <f t="shared" si="14"/>
        <v>5618.7883528910015</v>
      </c>
      <c r="Z190" s="87">
        <f t="shared" si="15"/>
        <v>19.602150350304143</v>
      </c>
    </row>
    <row r="191" spans="1:26" x14ac:dyDescent="0.25">
      <c r="A191" s="13"/>
      <c r="B191" s="34" t="str">
        <f>LookupValues!$B$13</f>
        <v>Wood Pasture &amp; Parkland</v>
      </c>
      <c r="C191" s="35">
        <f>VegGround!C176</f>
        <v>0</v>
      </c>
      <c r="D191" s="85">
        <f>VegGround!AW176</f>
        <v>0</v>
      </c>
      <c r="E191" s="35">
        <f>VegGround!D176</f>
        <v>55.094745062800001</v>
      </c>
      <c r="F191" s="85">
        <f>VegGround!AX176</f>
        <v>88.303057768329182</v>
      </c>
      <c r="G191" s="35">
        <f>VegGround!E176</f>
        <v>0</v>
      </c>
      <c r="H191" s="85">
        <f>VegGround!AY176</f>
        <v>0</v>
      </c>
      <c r="I191" s="35">
        <f>VegGround!F176</f>
        <v>0</v>
      </c>
      <c r="J191" s="85">
        <f>VegGround!AZ176</f>
        <v>0</v>
      </c>
      <c r="K191" s="35">
        <f>VegGround!G176</f>
        <v>0</v>
      </c>
      <c r="L191" s="85">
        <f>VegGround!BA176</f>
        <v>0</v>
      </c>
      <c r="M191" s="35">
        <f>VegGround!H176</f>
        <v>0</v>
      </c>
      <c r="N191" s="85">
        <f>VegGround!BB176</f>
        <v>0</v>
      </c>
      <c r="O191" s="35">
        <f>VegGround!I176</f>
        <v>0</v>
      </c>
      <c r="P191" s="85">
        <f>VegGround!BC176</f>
        <v>0</v>
      </c>
      <c r="Q191" s="35">
        <f>VegGround!J176</f>
        <v>0</v>
      </c>
      <c r="R191" s="85">
        <f>VegGround!BD176</f>
        <v>0</v>
      </c>
      <c r="S191" s="35">
        <f>VegGround!K176</f>
        <v>0</v>
      </c>
      <c r="T191" s="85">
        <f>VegGround!BE176</f>
        <v>0</v>
      </c>
      <c r="U191" s="35">
        <f>VegGround!L176</f>
        <v>0</v>
      </c>
      <c r="V191" s="85">
        <f>VegGround!BF176</f>
        <v>0</v>
      </c>
      <c r="W191" s="35">
        <f>VegGround!M176</f>
        <v>742.91437824000002</v>
      </c>
      <c r="X191" s="85">
        <f>VegGround!BG176</f>
        <v>47.648531611049684</v>
      </c>
      <c r="Y191" s="80">
        <f t="shared" si="14"/>
        <v>798.00912330280005</v>
      </c>
      <c r="Z191" s="87">
        <f t="shared" si="15"/>
        <v>44.775839641935768</v>
      </c>
    </row>
    <row r="192" spans="1:26" x14ac:dyDescent="0.25">
      <c r="A192" s="13"/>
      <c r="B192" s="34" t="str">
        <f>LookupValues!$B$14</f>
        <v>Broadleaf habitat NOT classified as priority</v>
      </c>
      <c r="C192" s="35">
        <f>VegGround!C177</f>
        <v>30.869933599299998</v>
      </c>
      <c r="D192" s="85">
        <f>VegGround!AW177</f>
        <v>56.498019612975973</v>
      </c>
      <c r="E192" s="35">
        <f>VegGround!D177</f>
        <v>0</v>
      </c>
      <c r="F192" s="85">
        <f>VegGround!AX177</f>
        <v>0</v>
      </c>
      <c r="G192" s="35">
        <f>VegGround!E177</f>
        <v>0</v>
      </c>
      <c r="H192" s="85">
        <f>VegGround!AY177</f>
        <v>0</v>
      </c>
      <c r="I192" s="35">
        <f>VegGround!F177</f>
        <v>96.964339198999994</v>
      </c>
      <c r="J192" s="85">
        <f>VegGround!AZ177</f>
        <v>60.809247232322143</v>
      </c>
      <c r="K192" s="35">
        <f>VegGround!G177</f>
        <v>11.190267027099999</v>
      </c>
      <c r="L192" s="85">
        <f>VegGround!BA177</f>
        <v>99.425180818221236</v>
      </c>
      <c r="M192" s="35">
        <f>VegGround!H177</f>
        <v>216.71336557000001</v>
      </c>
      <c r="N192" s="85">
        <f>VegGround!BB177</f>
        <v>94.274936722527499</v>
      </c>
      <c r="O192" s="35">
        <f>VegGround!I177</f>
        <v>0</v>
      </c>
      <c r="P192" s="85">
        <f>VegGround!BC177</f>
        <v>0</v>
      </c>
      <c r="Q192" s="35">
        <f>VegGround!J177</f>
        <v>215.34353213</v>
      </c>
      <c r="R192" s="85">
        <f>VegGround!BD177</f>
        <v>96.094897958246463</v>
      </c>
      <c r="S192" s="35">
        <f>VegGround!K177</f>
        <v>151.561112084</v>
      </c>
      <c r="T192" s="85">
        <f>VegGround!BE177</f>
        <v>65.097232329627019</v>
      </c>
      <c r="U192" s="35">
        <f>VegGround!L177</f>
        <v>78.528209645000004</v>
      </c>
      <c r="V192" s="85">
        <f>VegGround!BF177</f>
        <v>102.12954040830877</v>
      </c>
      <c r="W192" s="35">
        <f>VegGround!M177</f>
        <v>215.34365271999999</v>
      </c>
      <c r="X192" s="85">
        <f>VegGround!BG177</f>
        <v>96.094897769275917</v>
      </c>
      <c r="Y192" s="80">
        <f t="shared" si="14"/>
        <v>1016.5144119744001</v>
      </c>
      <c r="Z192" s="87">
        <f t="shared" si="15"/>
        <v>37.776097800704143</v>
      </c>
    </row>
    <row r="193" spans="1:26" x14ac:dyDescent="0.25">
      <c r="A193" s="13"/>
      <c r="B193" s="34" t="str">
        <f>LookupValues!$B$15</f>
        <v>Non-native coniferous woodland</v>
      </c>
      <c r="C193" s="35">
        <f>VegGround!C178</f>
        <v>54.929474668800005</v>
      </c>
      <c r="D193" s="85">
        <f>VegGround!AW178</f>
        <v>77.673766168702912</v>
      </c>
      <c r="E193" s="35">
        <f>VegGround!D178</f>
        <v>0</v>
      </c>
      <c r="F193" s="85">
        <f>VegGround!AX178</f>
        <v>0</v>
      </c>
      <c r="G193" s="35">
        <f>VegGround!E178</f>
        <v>0</v>
      </c>
      <c r="H193" s="85">
        <f>VegGround!AY178</f>
        <v>0</v>
      </c>
      <c r="I193" s="35">
        <f>VegGround!F178</f>
        <v>1675.373319537</v>
      </c>
      <c r="J193" s="85">
        <f>VegGround!AZ178</f>
        <v>29.106010558237749</v>
      </c>
      <c r="K193" s="35">
        <f>VegGround!G178</f>
        <v>2937.4162291461998</v>
      </c>
      <c r="L193" s="85">
        <f>VegGround!BA178</f>
        <v>18.981079610046255</v>
      </c>
      <c r="M193" s="35">
        <f>VegGround!H178</f>
        <v>1238.6328116668999</v>
      </c>
      <c r="N193" s="85">
        <f>VegGround!BB178</f>
        <v>30.739533016209435</v>
      </c>
      <c r="O193" s="35">
        <f>VegGround!I178</f>
        <v>2165.2080193082002</v>
      </c>
      <c r="P193" s="85">
        <f>VegGround!BC178</f>
        <v>23.873240820006089</v>
      </c>
      <c r="Q193" s="35">
        <f>VegGround!J178</f>
        <v>1052.5525336172</v>
      </c>
      <c r="R193" s="85">
        <f>VegGround!BD178</f>
        <v>32.054857057804149</v>
      </c>
      <c r="S193" s="35">
        <f>VegGround!K178</f>
        <v>1041.6583959110001</v>
      </c>
      <c r="T193" s="85">
        <f>VegGround!BE178</f>
        <v>32.003725395442657</v>
      </c>
      <c r="U193" s="35">
        <f>VegGround!L178</f>
        <v>2805.2138258170999</v>
      </c>
      <c r="V193" s="85">
        <f>VegGround!BF178</f>
        <v>19.799757240075621</v>
      </c>
      <c r="W193" s="35">
        <f>VegGround!M178</f>
        <v>1786.7996602379001</v>
      </c>
      <c r="X193" s="85">
        <f>VegGround!BG178</f>
        <v>26.279977520290018</v>
      </c>
      <c r="Y193" s="80">
        <f t="shared" si="14"/>
        <v>14757.7842699103</v>
      </c>
      <c r="Z193" s="87">
        <f t="shared" si="15"/>
        <v>8.8779618468385788</v>
      </c>
    </row>
    <row r="194" spans="1:26" x14ac:dyDescent="0.25">
      <c r="A194" s="13"/>
      <c r="B194" s="37" t="str">
        <f>LookupValues!$B$16</f>
        <v>Transition or felled</v>
      </c>
      <c r="C194" s="35">
        <f>VegGround!C179</f>
        <v>119.45229273250001</v>
      </c>
      <c r="D194" s="85">
        <f>VegGround!AW179</f>
        <v>31.941149803540846</v>
      </c>
      <c r="E194" s="35">
        <f>VegGround!D179</f>
        <v>0</v>
      </c>
      <c r="F194" s="85">
        <f>VegGround!AX179</f>
        <v>0</v>
      </c>
      <c r="G194" s="35">
        <f>VegGround!E179</f>
        <v>0</v>
      </c>
      <c r="H194" s="85">
        <f>VegGround!AY179</f>
        <v>0</v>
      </c>
      <c r="I194" s="35">
        <f>VegGround!F179</f>
        <v>828.08287129399991</v>
      </c>
      <c r="J194" s="85">
        <f>VegGround!AZ179</f>
        <v>60.520752301545492</v>
      </c>
      <c r="K194" s="35">
        <f>VegGround!G179</f>
        <v>198.44401941999999</v>
      </c>
      <c r="L194" s="85">
        <f>VegGround!BA179</f>
        <v>96.111428059375299</v>
      </c>
      <c r="M194" s="35">
        <f>VegGround!H179</f>
        <v>37.163646245000002</v>
      </c>
      <c r="N194" s="85">
        <f>VegGround!BB179</f>
        <v>96.094898058231848</v>
      </c>
      <c r="O194" s="35">
        <f>VegGround!I179</f>
        <v>0</v>
      </c>
      <c r="P194" s="85">
        <f>VegGround!BC179</f>
        <v>0</v>
      </c>
      <c r="Q194" s="35">
        <f>VegGround!J179</f>
        <v>0</v>
      </c>
      <c r="R194" s="85">
        <f>VegGround!BD179</f>
        <v>0</v>
      </c>
      <c r="S194" s="35">
        <f>VegGround!K179</f>
        <v>0</v>
      </c>
      <c r="T194" s="85">
        <f>VegGround!BE179</f>
        <v>0</v>
      </c>
      <c r="U194" s="35">
        <f>VegGround!L179</f>
        <v>0</v>
      </c>
      <c r="V194" s="85">
        <f>VegGround!BF179</f>
        <v>0</v>
      </c>
      <c r="W194" s="35">
        <f>VegGround!M179</f>
        <v>291.17137688639997</v>
      </c>
      <c r="X194" s="85">
        <f>VegGround!BG179</f>
        <v>74.053965164885298</v>
      </c>
      <c r="Y194" s="80">
        <f t="shared" si="14"/>
        <v>1474.3142065779</v>
      </c>
      <c r="Z194" s="87">
        <f t="shared" si="15"/>
        <v>39.36166689243894</v>
      </c>
    </row>
    <row r="195" spans="1:26" x14ac:dyDescent="0.25">
      <c r="A195" s="13"/>
      <c r="B195" s="84" t="s">
        <v>194</v>
      </c>
      <c r="C195" s="82">
        <f>SUM(C183:C194)</f>
        <v>652.4966791797001</v>
      </c>
      <c r="D195" s="86">
        <f>IF(C195=0,0,SQRT(SUM((C183*D183)^2,(C184*D184)^2,(C185*D185)^2,(C186*D186)^2,(C187*D187)^2,(C188*D188)^2,(C189*D189)^2,(C190*D190)^2,(C191*D191)^2,(C192*D192)^2,(C193*D193)^2,(C194*D194)^2))/C195)</f>
        <v>42.8757717380022</v>
      </c>
      <c r="E195" s="82">
        <f>SUM(E183:E194)</f>
        <v>1803.6608836427999</v>
      </c>
      <c r="F195" s="86">
        <f>IF(E195=0,0,SQRT(SUM((E183*F183)^2,(E184*F184)^2,(E185*F185)^2,(E186*F186)^2,(E187*F187)^2,(E188*F188)^2,(E189*F189)^2,(E190*F190)^2,(E191*F191)^2,(E192*F192)^2,(E193*F193)^2,(E194*F194)^2))/E195)</f>
        <v>29.930704368524388</v>
      </c>
      <c r="G195" s="82">
        <f>SUM(G183:G194)</f>
        <v>1846.1934741295001</v>
      </c>
      <c r="H195" s="86">
        <f>IF(G195=0,0,SQRT(SUM((G183*H183)^2,(G184*H184)^2,(G185*H185)^2,(G186*H186)^2,(G187*H187)^2,(G188*H188)^2,(G189*H189)^2,(G190*H190)^2,(G191*H191)^2,(G192*H192)^2,(G193*H193)^2,(G194*H194)^2))/G195)</f>
        <v>22.847659001335806</v>
      </c>
      <c r="I195" s="82">
        <f>SUM(I183:I194)</f>
        <v>16281.918132449699</v>
      </c>
      <c r="J195" s="86">
        <f>IF(I195=0,0,SQRT(SUM((I183*J183)^2,(I184*J184)^2,(I185*J185)^2,(I186*J186)^2,(I187*J187)^2,(I188*J188)^2,(I189*J189)^2,(I190*J190)^2,(I191*J191)^2,(I192*J192)^2,(I193*J193)^2,(I194*J194)^2))/I195)</f>
        <v>9.9642177624016348</v>
      </c>
      <c r="K195" s="82">
        <f>SUM(K183:K194)</f>
        <v>19173.483651083603</v>
      </c>
      <c r="L195" s="86">
        <f>IF(K195=0,0,SQRT(SUM((K183*L183)^2,(K184*L184)^2,(K185*L185)^2,(K186*L186)^2,(K187*L187)^2,(K188*L188)^2,(K189*L189)^2,(K190*L190)^2,(K191*L191)^2,(K192*L192)^2,(K193*L193)^2,(K194*L194)^2))/K195)</f>
        <v>8.2549663172808856</v>
      </c>
      <c r="M195" s="82">
        <f>SUM(M183:M194)</f>
        <v>11972.211540091999</v>
      </c>
      <c r="N195" s="86">
        <f>IF(M195=0,0,SQRT(SUM((M183*N183)^2,(M184*N184)^2,(M185*N185)^2,(M186*N186)^2,(M187*N187)^2,(M188*N188)^2,(M189*N189)^2,(M190*N190)^2,(M191*N191)^2,(M192*N192)^2,(M193*N193)^2,(M194*N194)^2))/M195)</f>
        <v>10.581239962984938</v>
      </c>
      <c r="O195" s="82">
        <f>SUM(O183:O194)</f>
        <v>11444.830949453399</v>
      </c>
      <c r="P195" s="86">
        <f>IF(O195=0,0,SQRT(SUM((O183*P183)^2,(O184*P184)^2,(O185*P185)^2,(O186*P186)^2,(O187*P187)^2,(O188*P188)^2,(O189*P189)^2,(O190*P190)^2,(O191*P191)^2,(O192*P192)^2,(O193*P193)^2,(O194*P194)^2))/O195)</f>
        <v>10.937404639564939</v>
      </c>
      <c r="Q195" s="82">
        <f>SUM(Q183:Q194)</f>
        <v>12970.133795751002</v>
      </c>
      <c r="R195" s="86">
        <f>IF(Q195=0,0,SQRT(SUM((Q183*R183)^2,(Q184*R184)^2,(Q185*R185)^2,(Q186*R186)^2,(Q187*R187)^2,(Q188*R188)^2,(Q189*R189)^2,(Q190*R190)^2,(Q191*R191)^2,(Q192*R192)^2,(Q193*R193)^2,(Q194*R194)^2))/Q195)</f>
        <v>11.516525645498463</v>
      </c>
      <c r="S195" s="82">
        <f>SUM(S183:S194)</f>
        <v>7386.2613259133004</v>
      </c>
      <c r="T195" s="86">
        <f>IF(S195=0,0,SQRT(SUM((S183*T183)^2,(S184*T184)^2,(S185*T185)^2,(S186*T186)^2,(S187*T187)^2,(S188*T188)^2,(S189*T189)^2,(S190*T190)^2,(S191*T191)^2,(S192*T192)^2,(S193*T193)^2,(S194*T194)^2))/S195)</f>
        <v>13.522888441886504</v>
      </c>
      <c r="U195" s="82">
        <f>SUM(U183:U194)</f>
        <v>8273.0809672813994</v>
      </c>
      <c r="V195" s="86">
        <f>IF(U195=0,0,SQRT(SUM((U183*V183)^2,(U184*V184)^2,(U185*V185)^2,(U186*V186)^2,(U187*V187)^2,(U188*V188)^2,(U189*V189)^2,(U190*V190)^2,(U191*V191)^2,(U192*V192)^2,(U193*V193)^2,(U194*V194)^2))/U195)</f>
        <v>12.793117881650415</v>
      </c>
      <c r="W195" s="82">
        <f>SUM(W183:W194)</f>
        <v>10773.030746982799</v>
      </c>
      <c r="X195" s="86">
        <f>IF(W195=0,0,SQRT(SUM((W183*X183)^2,(W184*X184)^2,(W185*X185)^2,(W186*X186)^2,(W187*X187)^2,(W188*X188)^2,(W189*X189)^2,(W190*X190)^2,(W191*X191)^2,(W192*X192)^2,(W193*X193)^2,(W194*X194)^2))/W195)</f>
        <v>12.021554083904377</v>
      </c>
      <c r="Y195" s="82">
        <f>SUM(Y183:Y194)</f>
        <v>102577.30214595921</v>
      </c>
      <c r="Z195" s="86">
        <f>IF(Y195=0,0,SQRT(SUM((Y183*Z183)^2,(Y184*Z184)^2,(Y185*Z185)^2,(Y186*Z186)^2,(Y187*Z187)^2,(Y188*Z188)^2,(Y189*Z189)^2,(Y190*Z190)^2,(Y191*Z191)^2,(Y192*Z192)^2,(Y193*Z193)^2,(Y194*Z194)^2))/Y195)</f>
        <v>3.7608979010512251</v>
      </c>
    </row>
    <row r="196" spans="1:26" x14ac:dyDescent="0.25">
      <c r="A196" s="13"/>
      <c r="B196" s="56"/>
      <c r="C196" s="57"/>
      <c r="D196" s="58"/>
      <c r="E196" s="57"/>
      <c r="F196" s="58"/>
      <c r="G196" s="57"/>
      <c r="H196" s="58"/>
      <c r="I196" s="57"/>
      <c r="J196" s="58"/>
      <c r="K196" s="57"/>
      <c r="L196" s="58"/>
      <c r="M196" s="57"/>
      <c r="N196" s="58"/>
      <c r="O196" s="57"/>
      <c r="P196" s="58"/>
      <c r="Q196" s="57"/>
      <c r="R196" s="58"/>
      <c r="S196" s="57"/>
      <c r="T196" s="58"/>
      <c r="U196" s="57"/>
      <c r="V196" s="88"/>
      <c r="W196" s="57"/>
      <c r="X196" s="58"/>
      <c r="Y196" s="58"/>
      <c r="Z196" s="58"/>
    </row>
    <row r="197" spans="1:26" x14ac:dyDescent="0.25">
      <c r="A197" s="13"/>
      <c r="B197" s="56"/>
      <c r="C197" s="57"/>
      <c r="D197" s="58"/>
      <c r="E197" s="57"/>
      <c r="F197" s="58"/>
      <c r="G197" s="57"/>
      <c r="H197" s="58"/>
      <c r="I197" s="57"/>
      <c r="J197" s="58"/>
      <c r="K197" s="57"/>
      <c r="L197" s="58"/>
      <c r="M197" s="57"/>
      <c r="N197" s="58"/>
      <c r="O197" s="57"/>
      <c r="P197" s="58"/>
      <c r="Q197" s="57"/>
      <c r="R197" s="58"/>
      <c r="S197" s="57"/>
      <c r="T197" s="58"/>
      <c r="U197" s="57"/>
      <c r="V197" s="58"/>
      <c r="W197" s="57"/>
      <c r="X197" s="58"/>
      <c r="Y197" s="58"/>
      <c r="Z197" s="58"/>
    </row>
    <row r="198" spans="1:26" x14ac:dyDescent="0.25">
      <c r="A198" s="19"/>
      <c r="B198" s="56"/>
      <c r="C198" s="57"/>
      <c r="D198" s="58"/>
      <c r="E198" s="57"/>
      <c r="F198" s="58"/>
      <c r="G198" s="57"/>
      <c r="H198" s="58"/>
      <c r="I198" s="57"/>
      <c r="J198" s="58"/>
      <c r="K198" s="57"/>
      <c r="L198" s="58"/>
      <c r="M198" s="57"/>
      <c r="N198" s="58"/>
      <c r="O198" s="57"/>
      <c r="P198" s="58"/>
      <c r="Q198" s="57"/>
      <c r="R198" s="58"/>
      <c r="S198" s="57"/>
      <c r="T198" s="58"/>
      <c r="U198" s="57"/>
      <c r="V198" s="58"/>
      <c r="W198" s="57"/>
      <c r="X198" s="58"/>
      <c r="Y198" s="58"/>
      <c r="Z198" s="58"/>
    </row>
    <row r="199" spans="1:26" x14ac:dyDescent="0.25">
      <c r="A199" s="13"/>
      <c r="B199" s="56"/>
      <c r="C199" s="57"/>
      <c r="D199" s="58"/>
      <c r="E199" s="57"/>
      <c r="F199" s="58"/>
      <c r="G199" s="57"/>
      <c r="H199" s="58"/>
      <c r="I199" s="57"/>
      <c r="J199" s="58"/>
      <c r="K199" s="57"/>
      <c r="L199" s="58"/>
      <c r="M199" s="57"/>
      <c r="N199" s="58"/>
      <c r="O199" s="57"/>
      <c r="P199" s="58"/>
      <c r="Q199" s="57"/>
      <c r="R199" s="58"/>
      <c r="S199" s="57"/>
      <c r="T199" s="58"/>
      <c r="U199" s="57"/>
      <c r="V199" s="58"/>
      <c r="W199" s="57"/>
      <c r="X199" s="58"/>
      <c r="Y199" s="58"/>
      <c r="Z199" s="58"/>
    </row>
    <row r="200" spans="1:26" x14ac:dyDescent="0.25">
      <c r="A200" s="13"/>
      <c r="B200" s="56"/>
      <c r="C200" s="57"/>
      <c r="D200" s="58"/>
      <c r="E200" s="57"/>
      <c r="F200" s="58"/>
      <c r="G200" s="57"/>
      <c r="H200" s="58"/>
      <c r="I200" s="57"/>
      <c r="J200" s="58"/>
      <c r="K200" s="57"/>
      <c r="L200" s="58"/>
      <c r="M200" s="57"/>
      <c r="N200" s="58"/>
      <c r="O200" s="57"/>
      <c r="P200" s="58"/>
      <c r="Q200" s="57"/>
      <c r="R200" s="58"/>
      <c r="S200" s="57"/>
      <c r="T200" s="58"/>
      <c r="U200" s="57"/>
      <c r="V200" s="58"/>
      <c r="W200" s="57"/>
      <c r="X200" s="58"/>
      <c r="Y200" s="58"/>
      <c r="Z200" s="58"/>
    </row>
    <row r="201" spans="1:26" x14ac:dyDescent="0.25">
      <c r="A201" s="29"/>
      <c r="B201" s="56"/>
      <c r="C201" s="57"/>
      <c r="D201" s="58"/>
      <c r="E201" s="57"/>
      <c r="F201" s="58"/>
      <c r="G201" s="57"/>
      <c r="H201" s="58"/>
      <c r="I201" s="57"/>
      <c r="J201" s="58"/>
      <c r="K201" s="57"/>
      <c r="L201" s="58"/>
      <c r="M201" s="57"/>
      <c r="N201" s="58"/>
      <c r="O201" s="57"/>
      <c r="P201" s="58"/>
      <c r="Q201" s="57"/>
      <c r="R201" s="58"/>
      <c r="S201" s="57"/>
      <c r="T201" s="58"/>
      <c r="U201" s="57"/>
      <c r="V201" s="58"/>
      <c r="W201" s="57"/>
      <c r="X201" s="58"/>
      <c r="Y201" s="58"/>
      <c r="Z201" s="58"/>
    </row>
    <row r="203" spans="1:26" x14ac:dyDescent="0.25">
      <c r="B203" s="13" t="s">
        <v>419</v>
      </c>
      <c r="C203" s="13" t="str">
        <f>VegGround!$B$2</f>
        <v>Vegetation Ground</v>
      </c>
    </row>
    <row r="204" spans="1:26" x14ac:dyDescent="0.25">
      <c r="A204" s="13"/>
      <c r="B204" s="13"/>
    </row>
    <row r="206" spans="1:26" x14ac:dyDescent="0.25">
      <c r="A206" s="13" t="s">
        <v>134</v>
      </c>
      <c r="B206" s="101" t="str">
        <f>$B$2</f>
        <v>Habitat Type</v>
      </c>
      <c r="C206" s="103" t="str">
        <f>$AC$7</f>
        <v>No Ground layer</v>
      </c>
      <c r="D206" s="104"/>
      <c r="E206" s="105" t="str">
        <f>$AC$8</f>
        <v>&gt; 0 and ≤ 10 %</v>
      </c>
      <c r="F206" s="101"/>
      <c r="G206" s="105" t="str">
        <f>$AC$9</f>
        <v>&gt; 10 and ≤ 20 %</v>
      </c>
      <c r="H206" s="101"/>
      <c r="I206" s="105" t="str">
        <f>$AC$10</f>
        <v>&gt; 20 and ≤ 30 %</v>
      </c>
      <c r="J206" s="101"/>
      <c r="K206" s="103" t="str">
        <f>$AC$11</f>
        <v>&gt; 30 and ≤ 40 %</v>
      </c>
      <c r="L206" s="104"/>
      <c r="M206" s="105" t="str">
        <f>$AC$12</f>
        <v>&gt; 40 and ≤ 50 %</v>
      </c>
      <c r="N206" s="101"/>
      <c r="O206" s="105" t="str">
        <f>$AC$13</f>
        <v>&gt; 50 and ≤ 60 %</v>
      </c>
      <c r="P206" s="101"/>
      <c r="Q206" s="105" t="str">
        <f>$AC$14</f>
        <v>&gt; 60 and ≤ 70 %</v>
      </c>
      <c r="R206" s="101"/>
      <c r="S206" s="103" t="str">
        <f>$AC$15</f>
        <v>&gt; 70 and ≤ 80 %</v>
      </c>
      <c r="T206" s="104"/>
      <c r="U206" s="105" t="str">
        <f>$AC$16</f>
        <v>&gt; 80 and ≤ 90 %</v>
      </c>
      <c r="V206" s="101"/>
      <c r="W206" s="103" t="str">
        <f>$AC$17</f>
        <v>&gt; 90 %</v>
      </c>
      <c r="X206" s="104"/>
      <c r="Y206" s="104" t="s">
        <v>194</v>
      </c>
      <c r="Z206" s="104"/>
    </row>
    <row r="207" spans="1:26" ht="25.5" x14ac:dyDescent="0.25">
      <c r="A207" s="13"/>
      <c r="B207" s="102"/>
      <c r="C207" s="32" t="s">
        <v>195</v>
      </c>
      <c r="D207" s="33" t="s">
        <v>196</v>
      </c>
      <c r="E207" s="32" t="s">
        <v>195</v>
      </c>
      <c r="F207" s="33" t="s">
        <v>196</v>
      </c>
      <c r="G207" s="32" t="s">
        <v>195</v>
      </c>
      <c r="H207" s="33" t="s">
        <v>196</v>
      </c>
      <c r="I207" s="32" t="s">
        <v>195</v>
      </c>
      <c r="J207" s="33" t="s">
        <v>196</v>
      </c>
      <c r="K207" s="32" t="s">
        <v>195</v>
      </c>
      <c r="L207" s="33" t="s">
        <v>196</v>
      </c>
      <c r="M207" s="32" t="s">
        <v>195</v>
      </c>
      <c r="N207" s="33" t="s">
        <v>196</v>
      </c>
      <c r="O207" s="32" t="s">
        <v>195</v>
      </c>
      <c r="P207" s="33" t="s">
        <v>196</v>
      </c>
      <c r="Q207" s="32" t="s">
        <v>195</v>
      </c>
      <c r="R207" s="33" t="s">
        <v>196</v>
      </c>
      <c r="S207" s="32" t="s">
        <v>195</v>
      </c>
      <c r="T207" s="33" t="s">
        <v>196</v>
      </c>
      <c r="U207" s="32" t="s">
        <v>195</v>
      </c>
      <c r="V207" s="33" t="s">
        <v>196</v>
      </c>
      <c r="W207" s="32" t="s">
        <v>195</v>
      </c>
      <c r="X207" s="33" t="s">
        <v>196</v>
      </c>
      <c r="Y207" s="32" t="s">
        <v>195</v>
      </c>
      <c r="Z207" s="33" t="s">
        <v>196</v>
      </c>
    </row>
    <row r="208" spans="1:26" x14ac:dyDescent="0.25">
      <c r="A208" s="13"/>
      <c r="B208" s="34" t="str">
        <f>LookupValues!$B$5</f>
        <v>Lowland beech/yew woodland</v>
      </c>
      <c r="C208" s="35">
        <f>VegGround!C191</f>
        <v>0</v>
      </c>
      <c r="D208" s="85">
        <f>VegGround!AW191</f>
        <v>0</v>
      </c>
      <c r="E208" s="35">
        <f>VegGround!D191</f>
        <v>0</v>
      </c>
      <c r="F208" s="85">
        <f>VegGround!AX191</f>
        <v>0</v>
      </c>
      <c r="G208" s="35">
        <f>VegGround!E191</f>
        <v>0</v>
      </c>
      <c r="H208" s="85">
        <f>VegGround!AY191</f>
        <v>0</v>
      </c>
      <c r="I208" s="35">
        <f>VegGround!F191</f>
        <v>260.37234357300002</v>
      </c>
      <c r="J208" s="85">
        <f>VegGround!AZ191</f>
        <v>93.9245037963763</v>
      </c>
      <c r="K208" s="35">
        <f>VegGround!G191</f>
        <v>232.21586785400001</v>
      </c>
      <c r="L208" s="85">
        <f>VegGround!BA191</f>
        <v>74.115014417479969</v>
      </c>
      <c r="M208" s="35">
        <f>VegGround!H191</f>
        <v>466.68210835100001</v>
      </c>
      <c r="N208" s="85">
        <f>VegGround!BB191</f>
        <v>59.772056428680834</v>
      </c>
      <c r="O208" s="35">
        <f>VegGround!I191</f>
        <v>478.0647016291</v>
      </c>
      <c r="P208" s="85">
        <f>VegGround!BC191</f>
        <v>49.16385820230353</v>
      </c>
      <c r="Q208" s="35">
        <f>VegGround!J191</f>
        <v>450.60244391800001</v>
      </c>
      <c r="R208" s="85">
        <f>VegGround!BD191</f>
        <v>57.36387811692569</v>
      </c>
      <c r="S208" s="35">
        <f>VegGround!K191</f>
        <v>297.40528518359997</v>
      </c>
      <c r="T208" s="85">
        <f>VegGround!BE191</f>
        <v>80.243506612099281</v>
      </c>
      <c r="U208" s="35">
        <f>VegGround!L191</f>
        <v>85.823046375000004</v>
      </c>
      <c r="V208" s="85">
        <f>VegGround!BF191</f>
        <v>100.89496503972663</v>
      </c>
      <c r="W208" s="35">
        <f>VegGround!M191</f>
        <v>1467.7129055772</v>
      </c>
      <c r="X208" s="85">
        <f>VegGround!BG191</f>
        <v>30.280095681502186</v>
      </c>
      <c r="Y208" s="80">
        <f>SUM(C208,E208,G208,I208,K208,M208,O208,Q208,S208,U208,W208)</f>
        <v>3738.8787024609001</v>
      </c>
      <c r="Z208" s="87">
        <f>IF(Y208=0,0,SQRT(SUM((C208*D208)^2,(E208*F208)^2,(G208*H208)^2,(I208*J208)^2,(K208*L208)^2,(M208*N208)^2,(O208*P208)^2,(Q208*R208)^2,(S208*T208)^2,(U208*V208)^2,(W208*X208)^2))/Y208)</f>
        <v>19.858012534222507</v>
      </c>
    </row>
    <row r="209" spans="1:26" x14ac:dyDescent="0.25">
      <c r="A209" s="13"/>
      <c r="B209" s="34" t="str">
        <f>LookupValues!$B$6</f>
        <v>Lowland Mixed Deciduous Woodland</v>
      </c>
      <c r="C209" s="35">
        <f>VegGround!C192</f>
        <v>471.65508373</v>
      </c>
      <c r="D209" s="85">
        <f>VegGround!AW192</f>
        <v>57.861370775934432</v>
      </c>
      <c r="E209" s="35">
        <f>VegGround!D192</f>
        <v>2578.8488177579998</v>
      </c>
      <c r="F209" s="85">
        <f>VegGround!AX192</f>
        <v>29.151441030886701</v>
      </c>
      <c r="G209" s="35">
        <f>VegGround!E192</f>
        <v>2529.4444870447005</v>
      </c>
      <c r="H209" s="85">
        <f>VegGround!AY192</f>
        <v>23.202854717391649</v>
      </c>
      <c r="I209" s="35">
        <f>VegGround!F192</f>
        <v>10344.0479997981</v>
      </c>
      <c r="J209" s="85">
        <f>VegGround!AZ192</f>
        <v>12.920136168857729</v>
      </c>
      <c r="K209" s="35">
        <f>VegGround!G192</f>
        <v>13189.318008232</v>
      </c>
      <c r="L209" s="85">
        <f>VegGround!BA192</f>
        <v>11.008547442327885</v>
      </c>
      <c r="M209" s="35">
        <f>VegGround!H192</f>
        <v>9717.2615002348975</v>
      </c>
      <c r="N209" s="85">
        <f>VegGround!BB192</f>
        <v>12.830685939354952</v>
      </c>
      <c r="O209" s="35">
        <f>VegGround!I192</f>
        <v>12046.572497281799</v>
      </c>
      <c r="P209" s="85">
        <f>VegGround!BC192</f>
        <v>11.841297645607481</v>
      </c>
      <c r="Q209" s="35">
        <f>VegGround!J192</f>
        <v>9191.7458414395005</v>
      </c>
      <c r="R209" s="85">
        <f>VegGround!BD192</f>
        <v>13.932348910635413</v>
      </c>
      <c r="S209" s="35">
        <f>VegGround!K192</f>
        <v>10669.828389875402</v>
      </c>
      <c r="T209" s="85">
        <f>VegGround!BE192</f>
        <v>12.608265202841952</v>
      </c>
      <c r="U209" s="35">
        <f>VegGround!L192</f>
        <v>12142.683708519999</v>
      </c>
      <c r="V209" s="85">
        <f>VegGround!BF192</f>
        <v>11.540309487493966</v>
      </c>
      <c r="W209" s="35">
        <f>VegGround!M192</f>
        <v>11925.482967297901</v>
      </c>
      <c r="X209" s="85">
        <f>VegGround!BG192</f>
        <v>11.793437213059725</v>
      </c>
      <c r="Y209" s="80">
        <f t="shared" ref="Y209:Y219" si="16">SUM(C209,E209,G209,I209,K209,M209,O209,Q209,S209,U209,W209)</f>
        <v>94806.889301212301</v>
      </c>
      <c r="Z209" s="87">
        <f t="shared" ref="Z209:Z219" si="17">IF(Y209=0,0,SQRT(SUM((C209*D209)^2,(E209*F209)^2,(G209*H209)^2,(I209*J209)^2,(K209*L209)^2,(M209*N209)^2,(O209*P209)^2,(Q209*R209)^2,(S209*T209)^2,(U209*V209)^2,(W209*X209)^2))/Y209)</f>
        <v>4.2004932891259106</v>
      </c>
    </row>
    <row r="210" spans="1:26" x14ac:dyDescent="0.25">
      <c r="A210" s="13"/>
      <c r="B210" s="34" t="str">
        <f>LookupValues!$B$7</f>
        <v>Native pine woodlands</v>
      </c>
      <c r="C210" s="35">
        <f>VegGround!C193</f>
        <v>0</v>
      </c>
      <c r="D210" s="85">
        <f>VegGround!AW193</f>
        <v>0</v>
      </c>
      <c r="E210" s="35">
        <f>VegGround!D193</f>
        <v>0</v>
      </c>
      <c r="F210" s="85">
        <f>VegGround!AX193</f>
        <v>0</v>
      </c>
      <c r="G210" s="35">
        <f>VegGround!E193</f>
        <v>0</v>
      </c>
      <c r="H210" s="85">
        <f>VegGround!AY193</f>
        <v>0</v>
      </c>
      <c r="I210" s="35">
        <f>VegGround!F193</f>
        <v>0</v>
      </c>
      <c r="J210" s="85">
        <f>VegGround!AZ193</f>
        <v>0</v>
      </c>
      <c r="K210" s="35">
        <f>VegGround!G193</f>
        <v>0</v>
      </c>
      <c r="L210" s="85">
        <f>VegGround!BA193</f>
        <v>0</v>
      </c>
      <c r="M210" s="35">
        <f>VegGround!H193</f>
        <v>0</v>
      </c>
      <c r="N210" s="85">
        <f>VegGround!BB193</f>
        <v>0</v>
      </c>
      <c r="O210" s="35">
        <f>VegGround!I193</f>
        <v>0</v>
      </c>
      <c r="P210" s="85">
        <f>VegGround!BC193</f>
        <v>0</v>
      </c>
      <c r="Q210" s="35">
        <f>VegGround!J193</f>
        <v>0</v>
      </c>
      <c r="R210" s="85">
        <f>VegGround!BD193</f>
        <v>0</v>
      </c>
      <c r="S210" s="35">
        <f>VegGround!K193</f>
        <v>0</v>
      </c>
      <c r="T210" s="85">
        <f>VegGround!BE193</f>
        <v>0</v>
      </c>
      <c r="U210" s="35">
        <f>VegGround!L193</f>
        <v>0</v>
      </c>
      <c r="V210" s="85">
        <f>VegGround!BF193</f>
        <v>0</v>
      </c>
      <c r="W210" s="35">
        <f>VegGround!M193</f>
        <v>0</v>
      </c>
      <c r="X210" s="85">
        <f>VegGround!BG193</f>
        <v>0</v>
      </c>
      <c r="Y210" s="80">
        <f t="shared" si="16"/>
        <v>0</v>
      </c>
      <c r="Z210" s="87">
        <f t="shared" si="17"/>
        <v>0</v>
      </c>
    </row>
    <row r="211" spans="1:26" x14ac:dyDescent="0.25">
      <c r="A211" s="13"/>
      <c r="B211" s="34" t="str">
        <f>LookupValues!$B$8</f>
        <v>Non-HAP native pinewood</v>
      </c>
      <c r="C211" s="35">
        <f>VegGround!C194</f>
        <v>0</v>
      </c>
      <c r="D211" s="85">
        <f>VegGround!AW194</f>
        <v>0</v>
      </c>
      <c r="E211" s="35">
        <f>VegGround!D194</f>
        <v>0</v>
      </c>
      <c r="F211" s="85">
        <f>VegGround!AX194</f>
        <v>0</v>
      </c>
      <c r="G211" s="35">
        <f>VegGround!E194</f>
        <v>0</v>
      </c>
      <c r="H211" s="85">
        <f>VegGround!AY194</f>
        <v>0</v>
      </c>
      <c r="I211" s="35">
        <f>VegGround!F194</f>
        <v>0</v>
      </c>
      <c r="J211" s="85">
        <f>VegGround!AZ194</f>
        <v>0</v>
      </c>
      <c r="K211" s="35">
        <f>VegGround!G194</f>
        <v>0</v>
      </c>
      <c r="L211" s="85">
        <f>VegGround!BA194</f>
        <v>0</v>
      </c>
      <c r="M211" s="35">
        <f>VegGround!H194</f>
        <v>0</v>
      </c>
      <c r="N211" s="85">
        <f>VegGround!BB194</f>
        <v>0</v>
      </c>
      <c r="O211" s="35">
        <f>VegGround!I194</f>
        <v>0</v>
      </c>
      <c r="P211" s="85">
        <f>VegGround!BC194</f>
        <v>0</v>
      </c>
      <c r="Q211" s="35">
        <f>VegGround!J194</f>
        <v>0</v>
      </c>
      <c r="R211" s="85">
        <f>VegGround!BD194</f>
        <v>0</v>
      </c>
      <c r="S211" s="35">
        <f>VegGround!K194</f>
        <v>0</v>
      </c>
      <c r="T211" s="85">
        <f>VegGround!BE194</f>
        <v>0</v>
      </c>
      <c r="U211" s="35">
        <f>VegGround!L194</f>
        <v>0</v>
      </c>
      <c r="V211" s="85">
        <f>VegGround!BF194</f>
        <v>0</v>
      </c>
      <c r="W211" s="35">
        <f>VegGround!M194</f>
        <v>0</v>
      </c>
      <c r="X211" s="85">
        <f>VegGround!BG194</f>
        <v>0</v>
      </c>
      <c r="Y211" s="80">
        <f t="shared" si="16"/>
        <v>0</v>
      </c>
      <c r="Z211" s="87">
        <f t="shared" si="17"/>
        <v>0</v>
      </c>
    </row>
    <row r="212" spans="1:26" ht="30" customHeight="1" x14ac:dyDescent="0.25">
      <c r="A212" s="13"/>
      <c r="B212" s="89" t="str">
        <f>LookupValues!$B$9</f>
        <v>Upland birchwoods (Scot); birch dominated upland oakwoods (Eng, Wal)</v>
      </c>
      <c r="C212" s="35">
        <f>VegGround!C195</f>
        <v>0</v>
      </c>
      <c r="D212" s="85">
        <f>VegGround!AW195</f>
        <v>0</v>
      </c>
      <c r="E212" s="35">
        <f>VegGround!D195</f>
        <v>0</v>
      </c>
      <c r="F212" s="85">
        <f>VegGround!AX195</f>
        <v>0</v>
      </c>
      <c r="G212" s="35">
        <f>VegGround!E195</f>
        <v>0</v>
      </c>
      <c r="H212" s="85">
        <f>VegGround!AY195</f>
        <v>0</v>
      </c>
      <c r="I212" s="35">
        <f>VegGround!F195</f>
        <v>0</v>
      </c>
      <c r="J212" s="85">
        <f>VegGround!AZ195</f>
        <v>0</v>
      </c>
      <c r="K212" s="35">
        <f>VegGround!G195</f>
        <v>0</v>
      </c>
      <c r="L212" s="85">
        <f>VegGround!BA195</f>
        <v>0</v>
      </c>
      <c r="M212" s="35">
        <f>VegGround!H195</f>
        <v>0</v>
      </c>
      <c r="N212" s="85">
        <f>VegGround!BB195</f>
        <v>0</v>
      </c>
      <c r="O212" s="35">
        <f>VegGround!I195</f>
        <v>0</v>
      </c>
      <c r="P212" s="85">
        <f>VegGround!BC195</f>
        <v>0</v>
      </c>
      <c r="Q212" s="35">
        <f>VegGround!J195</f>
        <v>0</v>
      </c>
      <c r="R212" s="85">
        <f>VegGround!BD195</f>
        <v>0</v>
      </c>
      <c r="S212" s="35">
        <f>VegGround!K195</f>
        <v>0</v>
      </c>
      <c r="T212" s="85">
        <f>VegGround!BE195</f>
        <v>0</v>
      </c>
      <c r="U212" s="35">
        <f>VegGround!L195</f>
        <v>0</v>
      </c>
      <c r="V212" s="85">
        <f>VegGround!BF195</f>
        <v>0</v>
      </c>
      <c r="W212" s="35">
        <f>VegGround!M195</f>
        <v>0</v>
      </c>
      <c r="X212" s="85">
        <f>VegGround!BG195</f>
        <v>0</v>
      </c>
      <c r="Y212" s="80">
        <f t="shared" si="16"/>
        <v>0</v>
      </c>
      <c r="Z212" s="87">
        <f t="shared" si="17"/>
        <v>0</v>
      </c>
    </row>
    <row r="213" spans="1:26" x14ac:dyDescent="0.25">
      <c r="A213" s="13"/>
      <c r="B213" s="34" t="str">
        <f>LookupValues!$B$10</f>
        <v>Upland mixed ashwoods</v>
      </c>
      <c r="C213" s="35">
        <f>VegGround!C196</f>
        <v>0</v>
      </c>
      <c r="D213" s="85">
        <f>VegGround!AW196</f>
        <v>0</v>
      </c>
      <c r="E213" s="35">
        <f>VegGround!D196</f>
        <v>0</v>
      </c>
      <c r="F213" s="85">
        <f>VegGround!AX196</f>
        <v>0</v>
      </c>
      <c r="G213" s="35">
        <f>VegGround!E196</f>
        <v>0</v>
      </c>
      <c r="H213" s="85">
        <f>VegGround!AY196</f>
        <v>0</v>
      </c>
      <c r="I213" s="35">
        <f>VegGround!F196</f>
        <v>106.7814012364</v>
      </c>
      <c r="J213" s="85">
        <f>VegGround!AZ196</f>
        <v>65.960902197961104</v>
      </c>
      <c r="K213" s="35">
        <f>VegGround!G196</f>
        <v>0</v>
      </c>
      <c r="L213" s="85">
        <f>VegGround!BA196</f>
        <v>0</v>
      </c>
      <c r="M213" s="35">
        <f>VegGround!H196</f>
        <v>77.476736973000001</v>
      </c>
      <c r="N213" s="85">
        <f>VegGround!BB196</f>
        <v>97.694257357736817</v>
      </c>
      <c r="O213" s="35">
        <f>VegGround!I196</f>
        <v>0</v>
      </c>
      <c r="P213" s="85">
        <f>VegGround!BC196</f>
        <v>0</v>
      </c>
      <c r="Q213" s="35">
        <f>VegGround!J196</f>
        <v>124.7004365</v>
      </c>
      <c r="R213" s="85">
        <f>VegGround!BD196</f>
        <v>96.845134990051562</v>
      </c>
      <c r="S213" s="35">
        <f>VegGround!K196</f>
        <v>0</v>
      </c>
      <c r="T213" s="85">
        <f>VegGround!BE196</f>
        <v>0</v>
      </c>
      <c r="U213" s="35">
        <f>VegGround!L196</f>
        <v>0</v>
      </c>
      <c r="V213" s="85">
        <f>VegGround!BF196</f>
        <v>0</v>
      </c>
      <c r="W213" s="35">
        <f>VegGround!M196</f>
        <v>0</v>
      </c>
      <c r="X213" s="85">
        <f>VegGround!BG196</f>
        <v>0</v>
      </c>
      <c r="Y213" s="80">
        <f t="shared" si="16"/>
        <v>308.95857470939995</v>
      </c>
      <c r="Z213" s="87">
        <f t="shared" si="17"/>
        <v>51.456563724496888</v>
      </c>
    </row>
    <row r="214" spans="1:26" x14ac:dyDescent="0.25">
      <c r="A214" s="13"/>
      <c r="B214" s="34" t="str">
        <f>LookupValues!$B$11</f>
        <v>Upland oakwood</v>
      </c>
      <c r="C214" s="35">
        <f>VegGround!C197</f>
        <v>0</v>
      </c>
      <c r="D214" s="85">
        <f>VegGround!AW197</f>
        <v>0</v>
      </c>
      <c r="E214" s="35">
        <f>VegGround!D197</f>
        <v>0</v>
      </c>
      <c r="F214" s="85">
        <f>VegGround!AX197</f>
        <v>0</v>
      </c>
      <c r="G214" s="35">
        <f>VegGround!E197</f>
        <v>0</v>
      </c>
      <c r="H214" s="85">
        <f>VegGround!AY197</f>
        <v>0</v>
      </c>
      <c r="I214" s="35">
        <f>VegGround!F197</f>
        <v>0</v>
      </c>
      <c r="J214" s="85">
        <f>VegGround!AZ197</f>
        <v>0</v>
      </c>
      <c r="K214" s="35">
        <f>VegGround!G197</f>
        <v>420.78121727000001</v>
      </c>
      <c r="L214" s="85">
        <f>VegGround!BA197</f>
        <v>70.464913993553637</v>
      </c>
      <c r="M214" s="35">
        <f>VegGround!H197</f>
        <v>0</v>
      </c>
      <c r="N214" s="85">
        <f>VegGround!BB197</f>
        <v>0</v>
      </c>
      <c r="O214" s="35">
        <f>VegGround!I197</f>
        <v>0</v>
      </c>
      <c r="P214" s="85">
        <f>VegGround!BC197</f>
        <v>0</v>
      </c>
      <c r="Q214" s="35">
        <f>VegGround!J197</f>
        <v>229.27978920910002</v>
      </c>
      <c r="R214" s="85">
        <f>VegGround!BD197</f>
        <v>97.678176834616281</v>
      </c>
      <c r="S214" s="35">
        <f>VegGround!K197</f>
        <v>0</v>
      </c>
      <c r="T214" s="85">
        <f>VegGround!BE197</f>
        <v>0</v>
      </c>
      <c r="U214" s="35">
        <f>VegGround!L197</f>
        <v>189.58727987</v>
      </c>
      <c r="V214" s="85">
        <f>VegGround!BF197</f>
        <v>97.694257560697196</v>
      </c>
      <c r="W214" s="35">
        <f>VegGround!M197</f>
        <v>0</v>
      </c>
      <c r="X214" s="85">
        <f>VegGround!BG197</f>
        <v>0</v>
      </c>
      <c r="Y214" s="80">
        <f t="shared" si="16"/>
        <v>839.64828634909998</v>
      </c>
      <c r="Z214" s="87">
        <f t="shared" si="17"/>
        <v>49.447041388364752</v>
      </c>
    </row>
    <row r="215" spans="1:26" x14ac:dyDescent="0.25">
      <c r="A215" s="13"/>
      <c r="B215" s="34" t="str">
        <f>LookupValues!$B$12</f>
        <v>Wet woodland</v>
      </c>
      <c r="C215" s="35">
        <f>VegGround!C198</f>
        <v>32.088601496000003</v>
      </c>
      <c r="D215" s="85">
        <f>VegGround!AW198</f>
        <v>74.041458685850856</v>
      </c>
      <c r="E215" s="35">
        <f>VegGround!D198</f>
        <v>560.50754026439995</v>
      </c>
      <c r="F215" s="85">
        <f>VegGround!AX198</f>
        <v>58.920172599578635</v>
      </c>
      <c r="G215" s="35">
        <f>VegGround!E198</f>
        <v>844.11081182199996</v>
      </c>
      <c r="H215" s="85">
        <f>VegGround!AY198</f>
        <v>38.374618351061656</v>
      </c>
      <c r="I215" s="35">
        <f>VegGround!F198</f>
        <v>2869.9443856100002</v>
      </c>
      <c r="J215" s="85">
        <f>VegGround!AZ198</f>
        <v>26.129034073505437</v>
      </c>
      <c r="K215" s="35">
        <f>VegGround!G198</f>
        <v>2831.3942401499999</v>
      </c>
      <c r="L215" s="85">
        <f>VegGround!BA198</f>
        <v>26.246778511355874</v>
      </c>
      <c r="M215" s="35">
        <f>VegGround!H198</f>
        <v>1306.2278635039997</v>
      </c>
      <c r="N215" s="85">
        <f>VegGround!BB198</f>
        <v>34.748345341154447</v>
      </c>
      <c r="O215" s="35">
        <f>VegGround!I198</f>
        <v>1825.7401544986999</v>
      </c>
      <c r="P215" s="85">
        <f>VegGround!BC198</f>
        <v>32.842337236245491</v>
      </c>
      <c r="Q215" s="35">
        <f>VegGround!J198</f>
        <v>1691.2295482284001</v>
      </c>
      <c r="R215" s="85">
        <f>VegGround!BD198</f>
        <v>32.693981615088752</v>
      </c>
      <c r="S215" s="35">
        <f>VegGround!K198</f>
        <v>550.10084059799999</v>
      </c>
      <c r="T215" s="85">
        <f>VegGround!BE198</f>
        <v>50.738613822989578</v>
      </c>
      <c r="U215" s="35">
        <f>VegGround!L198</f>
        <v>390.69716591860004</v>
      </c>
      <c r="V215" s="85">
        <f>VegGround!BF198</f>
        <v>71.782386127674656</v>
      </c>
      <c r="W215" s="35">
        <f>VegGround!M198</f>
        <v>594.84656047350006</v>
      </c>
      <c r="X215" s="85">
        <f>VegGround!BG198</f>
        <v>52.944222541241977</v>
      </c>
      <c r="Y215" s="80">
        <f t="shared" si="16"/>
        <v>13496.887712563599</v>
      </c>
      <c r="Z215" s="87">
        <f t="shared" si="17"/>
        <v>11.611752301981442</v>
      </c>
    </row>
    <row r="216" spans="1:26" x14ac:dyDescent="0.25">
      <c r="A216" s="13"/>
      <c r="B216" s="34" t="str">
        <f>LookupValues!$B$13</f>
        <v>Wood Pasture &amp; Parkland</v>
      </c>
      <c r="C216" s="35">
        <f>VegGround!C199</f>
        <v>0</v>
      </c>
      <c r="D216" s="85">
        <f>VegGround!AW199</f>
        <v>0</v>
      </c>
      <c r="E216" s="35">
        <f>VegGround!D199</f>
        <v>0</v>
      </c>
      <c r="F216" s="85">
        <f>VegGround!AX199</f>
        <v>0</v>
      </c>
      <c r="G216" s="35">
        <f>VegGround!E199</f>
        <v>0</v>
      </c>
      <c r="H216" s="85">
        <f>VegGround!AY199</f>
        <v>0</v>
      </c>
      <c r="I216" s="35">
        <f>VegGround!F199</f>
        <v>426.48554367000003</v>
      </c>
      <c r="J216" s="85">
        <f>VegGround!AZ199</f>
        <v>70.24645223591115</v>
      </c>
      <c r="K216" s="35">
        <f>VegGround!G199</f>
        <v>256.4838783166</v>
      </c>
      <c r="L216" s="85">
        <f>VegGround!BA199</f>
        <v>96.764492641649795</v>
      </c>
      <c r="M216" s="35">
        <f>VegGround!H199</f>
        <v>0</v>
      </c>
      <c r="N216" s="85">
        <f>VegGround!BB199</f>
        <v>0</v>
      </c>
      <c r="O216" s="35">
        <f>VegGround!I199</f>
        <v>254.03468275</v>
      </c>
      <c r="P216" s="85">
        <f>VegGround!BC199</f>
        <v>97.694257196735848</v>
      </c>
      <c r="Q216" s="35">
        <f>VegGround!J199</f>
        <v>241.05987259599999</v>
      </c>
      <c r="R216" s="85">
        <f>VegGround!BD199</f>
        <v>97.659962621468779</v>
      </c>
      <c r="S216" s="35">
        <f>VegGround!K199</f>
        <v>0</v>
      </c>
      <c r="T216" s="85">
        <f>VegGround!BE199</f>
        <v>0</v>
      </c>
      <c r="U216" s="35">
        <f>VegGround!L199</f>
        <v>0</v>
      </c>
      <c r="V216" s="85">
        <f>VegGround!BF199</f>
        <v>0</v>
      </c>
      <c r="W216" s="35">
        <f>VegGround!M199</f>
        <v>0</v>
      </c>
      <c r="X216" s="85">
        <f>VegGround!BG199</f>
        <v>0</v>
      </c>
      <c r="Y216" s="80">
        <f t="shared" si="16"/>
        <v>1178.0639773326002</v>
      </c>
      <c r="Z216" s="87">
        <f t="shared" si="17"/>
        <v>43.973787457117425</v>
      </c>
    </row>
    <row r="217" spans="1:26" x14ac:dyDescent="0.25">
      <c r="A217" s="13"/>
      <c r="B217" s="34" t="str">
        <f>LookupValues!$B$14</f>
        <v>Broadleaf habitat NOT classified as priority</v>
      </c>
      <c r="C217" s="35">
        <f>VegGround!C200</f>
        <v>41.781319627099997</v>
      </c>
      <c r="D217" s="85">
        <f>VegGround!AW200</f>
        <v>63.806283823571825</v>
      </c>
      <c r="E217" s="35">
        <f>VegGround!D200</f>
        <v>236.90691894699998</v>
      </c>
      <c r="F217" s="85">
        <f>VegGround!AX200</f>
        <v>51.792035222767907</v>
      </c>
      <c r="G217" s="35">
        <f>VegGround!E200</f>
        <v>0</v>
      </c>
      <c r="H217" s="85">
        <f>VegGround!AY200</f>
        <v>0</v>
      </c>
      <c r="I217" s="35">
        <f>VegGround!F200</f>
        <v>0</v>
      </c>
      <c r="J217" s="85">
        <f>VegGround!AZ200</f>
        <v>0</v>
      </c>
      <c r="K217" s="35">
        <f>VegGround!G200</f>
        <v>128.40520575740001</v>
      </c>
      <c r="L217" s="85">
        <f>VegGround!BA200</f>
        <v>65.221181195016698</v>
      </c>
      <c r="M217" s="35">
        <f>VegGround!H200</f>
        <v>0</v>
      </c>
      <c r="N217" s="85">
        <f>VegGround!BB200</f>
        <v>0</v>
      </c>
      <c r="O217" s="35">
        <f>VegGround!I200</f>
        <v>254.38725772199999</v>
      </c>
      <c r="P217" s="85">
        <f>VegGround!BC200</f>
        <v>50.655843397401298</v>
      </c>
      <c r="Q217" s="35">
        <f>VegGround!J200</f>
        <v>0</v>
      </c>
      <c r="R217" s="85">
        <f>VegGround!BD200</f>
        <v>0</v>
      </c>
      <c r="S217" s="35">
        <f>VegGround!K200</f>
        <v>239.22387844000002</v>
      </c>
      <c r="T217" s="85">
        <f>VegGround!BE200</f>
        <v>93.496535789195107</v>
      </c>
      <c r="U217" s="35">
        <f>VegGround!L200</f>
        <v>0</v>
      </c>
      <c r="V217" s="85">
        <f>VegGround!BF200</f>
        <v>0</v>
      </c>
      <c r="W217" s="35">
        <f>VegGround!M200</f>
        <v>199.7959875231</v>
      </c>
      <c r="X217" s="85">
        <f>VegGround!BG200</f>
        <v>99.004919631307786</v>
      </c>
      <c r="Y217" s="80">
        <f t="shared" si="16"/>
        <v>1100.5005680166</v>
      </c>
      <c r="Z217" s="87">
        <f t="shared" si="17"/>
        <v>32.578235617020113</v>
      </c>
    </row>
    <row r="218" spans="1:26" x14ac:dyDescent="0.25">
      <c r="A218" s="13"/>
      <c r="B218" s="34" t="str">
        <f>LookupValues!$B$15</f>
        <v>Non-native coniferous woodland</v>
      </c>
      <c r="C218" s="35">
        <f>VegGround!C201</f>
        <v>662.42695460230004</v>
      </c>
      <c r="D218" s="85">
        <f>VegGround!AW201</f>
        <v>42.859731495571978</v>
      </c>
      <c r="E218" s="35">
        <f>VegGround!D201</f>
        <v>269.90660703029999</v>
      </c>
      <c r="F218" s="85">
        <f>VegGround!AX201</f>
        <v>42.620586674446088</v>
      </c>
      <c r="G218" s="35">
        <f>VegGround!E201</f>
        <v>204.947520696</v>
      </c>
      <c r="H218" s="85">
        <f>VegGround!AY201</f>
        <v>66.720694127399824</v>
      </c>
      <c r="I218" s="35">
        <f>VegGround!F201</f>
        <v>2401.7830685839999</v>
      </c>
      <c r="J218" s="85">
        <f>VegGround!AZ201</f>
        <v>22.231427771102798</v>
      </c>
      <c r="K218" s="35">
        <f>VegGround!G201</f>
        <v>6891.3611528604997</v>
      </c>
      <c r="L218" s="85">
        <f>VegGround!BA201</f>
        <v>13.291107584314462</v>
      </c>
      <c r="M218" s="35">
        <f>VegGround!H201</f>
        <v>4217.6731505893995</v>
      </c>
      <c r="N218" s="85">
        <f>VegGround!BB201</f>
        <v>16.095457584813062</v>
      </c>
      <c r="O218" s="35">
        <f>VegGround!I201</f>
        <v>3547.4083840569997</v>
      </c>
      <c r="P218" s="85">
        <f>VegGround!BC201</f>
        <v>17.617730289457192</v>
      </c>
      <c r="Q218" s="35">
        <f>VegGround!J201</f>
        <v>3185.8526965865999</v>
      </c>
      <c r="R218" s="85">
        <f>VegGround!BD201</f>
        <v>18.720844778991889</v>
      </c>
      <c r="S218" s="35">
        <f>VegGround!K201</f>
        <v>3607.3185728137992</v>
      </c>
      <c r="T218" s="85">
        <f>VegGround!BE201</f>
        <v>17.412223954750562</v>
      </c>
      <c r="U218" s="35">
        <f>VegGround!L201</f>
        <v>4722.4757660322994</v>
      </c>
      <c r="V218" s="85">
        <f>VegGround!BF201</f>
        <v>14.208247883565978</v>
      </c>
      <c r="W218" s="35">
        <f>VegGround!M201</f>
        <v>4656.5267175112003</v>
      </c>
      <c r="X218" s="85">
        <f>VegGround!BG201</f>
        <v>13.989207386760556</v>
      </c>
      <c r="Y218" s="80">
        <f t="shared" si="16"/>
        <v>34367.680591363394</v>
      </c>
      <c r="Z218" s="87">
        <f t="shared" si="17"/>
        <v>5.6066229810143362</v>
      </c>
    </row>
    <row r="219" spans="1:26" x14ac:dyDescent="0.25">
      <c r="A219" s="13"/>
      <c r="B219" s="37" t="str">
        <f>LookupValues!$B$16</f>
        <v>Transition or felled</v>
      </c>
      <c r="C219" s="35">
        <f>VegGround!C202</f>
        <v>664.79093598100008</v>
      </c>
      <c r="D219" s="85">
        <f>VegGround!AW202</f>
        <v>41.978875595124372</v>
      </c>
      <c r="E219" s="35">
        <f>VegGround!D202</f>
        <v>929.95233110099991</v>
      </c>
      <c r="F219" s="85">
        <f>VegGround!AX202</f>
        <v>69.560165219273301</v>
      </c>
      <c r="G219" s="35">
        <f>VegGround!E202</f>
        <v>197.00450620000001</v>
      </c>
      <c r="H219" s="85">
        <f>VegGround!AY202</f>
        <v>49.278849407810831</v>
      </c>
      <c r="I219" s="35">
        <f>VegGround!F202</f>
        <v>471.92033492400003</v>
      </c>
      <c r="J219" s="85">
        <f>VegGround!AZ202</f>
        <v>63.746777007830055</v>
      </c>
      <c r="K219" s="35">
        <f>VegGround!G202</f>
        <v>714.26384095000003</v>
      </c>
      <c r="L219" s="85">
        <f>VegGround!BA202</f>
        <v>45.023762789073352</v>
      </c>
      <c r="M219" s="35">
        <f>VegGround!H202</f>
        <v>2.3079090620999998</v>
      </c>
      <c r="N219" s="85">
        <f>VegGround!BB202</f>
        <v>97.728091676382121</v>
      </c>
      <c r="O219" s="35">
        <f>VegGround!I202</f>
        <v>389.26431628030002</v>
      </c>
      <c r="P219" s="85">
        <f>VegGround!BC202</f>
        <v>64.394596807496271</v>
      </c>
      <c r="Q219" s="35">
        <f>VegGround!J202</f>
        <v>258.15890457090001</v>
      </c>
      <c r="R219" s="85">
        <f>VegGround!BD202</f>
        <v>95.740677348666907</v>
      </c>
      <c r="S219" s="35">
        <f>VegGround!K202</f>
        <v>164.97830656100001</v>
      </c>
      <c r="T219" s="85">
        <f>VegGround!BE202</f>
        <v>90.024203495402702</v>
      </c>
      <c r="U219" s="35">
        <f>VegGround!L202</f>
        <v>107.43755341810001</v>
      </c>
      <c r="V219" s="85">
        <f>VegGround!BF202</f>
        <v>69.240424138636413</v>
      </c>
      <c r="W219" s="35">
        <f>VegGround!M202</f>
        <v>567.91746584800001</v>
      </c>
      <c r="X219" s="85">
        <f>VegGround!BG202</f>
        <v>45.894640465255215</v>
      </c>
      <c r="Y219" s="80">
        <f t="shared" si="16"/>
        <v>4467.9964048964002</v>
      </c>
      <c r="Z219" s="87">
        <f t="shared" si="17"/>
        <v>21.457331274679152</v>
      </c>
    </row>
    <row r="220" spans="1:26" x14ac:dyDescent="0.25">
      <c r="A220" s="13"/>
      <c r="B220" s="84" t="s">
        <v>194</v>
      </c>
      <c r="C220" s="82">
        <f>SUM(C208:C219)</f>
        <v>1872.7428954364</v>
      </c>
      <c r="D220" s="86">
        <f>IF(C220=0,0,SQRT(SUM((C208*D208)^2,(C209*D209)^2,(C210*D210)^2,(C211*D211)^2,(C212*D212)^2,(C213*D213)^2,(C214*D214)^2,(C215*D215)^2,(C216*D216)^2,(C217*D217)^2,(C218*D218)^2,(C219*D219)^2))/C220)</f>
        <v>25.84363761867149</v>
      </c>
      <c r="E220" s="82">
        <f>SUM(E208:E219)</f>
        <v>4576.1222151007005</v>
      </c>
      <c r="F220" s="86">
        <f>IF(E220=0,0,SQRT(SUM((E208*F208)^2,(E209*F209)^2,(E210*F210)^2,(E211*F211)^2,(E212*F212)^2,(E213*F213)^2,(E214*F214)^2,(E215*F215)^2,(E216*F216)^2,(E217*F217)^2,(E218*F218)^2,(E219*F219)^2))/E220)</f>
        <v>23.136531931834387</v>
      </c>
      <c r="G220" s="82">
        <f>SUM(G208:G219)</f>
        <v>3775.5073257627005</v>
      </c>
      <c r="H220" s="86">
        <f>IF(G220=0,0,SQRT(SUM((G208*H208)^2,(G209*H209)^2,(G210*H210)^2,(G211*H211)^2,(G212*H212)^2,(G213*H213)^2,(G214*H214)^2,(G215*H215)^2,(G216*H216)^2,(G217*H217)^2,(G218*H218)^2,(G219*H219)^2))/G220)</f>
        <v>18.302651146572515</v>
      </c>
      <c r="I220" s="82">
        <f>SUM(I208:I219)</f>
        <v>16881.335077395503</v>
      </c>
      <c r="J220" s="86">
        <f>IF(I220=0,0,SQRT(SUM((I208*J208)^2,(I209*J209)^2,(I210*J210)^2,(I211*J211)^2,(I212*J212)^2,(I213*J213)^2,(I214*J214)^2,(I215*J215)^2,(I216*J216)^2,(I217*J217)^2,(I218*J218)^2,(I219*J219)^2))/I220)</f>
        <v>10.050409576016252</v>
      </c>
      <c r="K220" s="82">
        <f>SUM(K208:K219)</f>
        <v>24664.2234113905</v>
      </c>
      <c r="L220" s="86">
        <f>IF(K220=0,0,SQRT(SUM((K208*L208)^2,(K209*L209)^2,(K210*L210)^2,(K211*L211)^2,(K212*L212)^2,(K213*L213)^2,(K214*L214)^2,(K215*L215)^2,(K216*L216)^2,(K217*L217)^2,(K218*L218)^2,(K219*L219)^2))/K220)</f>
        <v>7.8920826139333151</v>
      </c>
      <c r="M220" s="82">
        <f>SUM(M208:M219)</f>
        <v>15787.629268714398</v>
      </c>
      <c r="N220" s="86">
        <f>IF(M220=0,0,SQRT(SUM((M208*N208)^2,(M209*N209)^2,(M210*N210)^2,(M211*N211)^2,(M212*N212)^2,(M213*N213)^2,(M214*N214)^2,(M215*N215)^2,(M216*N216)^2,(M217*N217)^2,(M218*N218)^2,(M219*N219)^2))/M220)</f>
        <v>9.6163127078375457</v>
      </c>
      <c r="O220" s="82">
        <f>SUM(O208:O219)</f>
        <v>18795.4719942189</v>
      </c>
      <c r="P220" s="86">
        <f>IF(O220=0,0,SQRT(SUM((O208*P208)^2,(O209*P209)^2,(O210*P210)^2,(O211*P211)^2,(O212*P212)^2,(O213*P213)^2,(O214*P214)^2,(O215*P215)^2,(O216*P216)^2,(O217*P217)^2,(O218*P218)^2,(O219*P219)^2))/O220)</f>
        <v>9.1863668224626114</v>
      </c>
      <c r="Q220" s="82">
        <f>SUM(Q208:Q219)</f>
        <v>15372.629533048503</v>
      </c>
      <c r="R220" s="86">
        <f>IF(Q220=0,0,SQRT(SUM((Q208*R208)^2,(Q209*R209)^2,(Q210*R210)^2,(Q211*R211)^2,(Q212*R212)^2,(Q213*R213)^2,(Q214*R214)^2,(Q215*R215)^2,(Q216*R216)^2,(Q217*R217)^2,(Q218*R218)^2,(Q219*R219)^2))/Q220)</f>
        <v>10.386775223214402</v>
      </c>
      <c r="S220" s="82">
        <f>SUM(S208:S219)</f>
        <v>15528.855273471801</v>
      </c>
      <c r="T220" s="86">
        <f>IF(S220=0,0,SQRT(SUM((S208*T208)^2,(S209*T209)^2,(S210*T210)^2,(S211*T211)^2,(S212*T212)^2,(S213*T213)^2,(S214*T214)^2,(S215*T215)^2,(S216*T216)^2,(S217*T217)^2,(S218*T218)^2,(S219*T219)^2))/S220)</f>
        <v>9.9995758741524572</v>
      </c>
      <c r="U220" s="82">
        <f>SUM(U208:U219)</f>
        <v>17638.704520134001</v>
      </c>
      <c r="V220" s="86">
        <f>IF(U220=0,0,SQRT(SUM((U208*V208)^2,(U209*V209)^2,(U210*V210)^2,(U211*V211)^2,(U212*V212)^2,(U213*V213)^2,(U214*V214)^2,(U215*V215)^2,(U216*V216)^2,(U217*V217)^2,(U218*V218)^2,(U219*V219)^2))/U220)</f>
        <v>9.035202808954363</v>
      </c>
      <c r="W220" s="82">
        <f>SUM(W208:W219)</f>
        <v>19412.282604230903</v>
      </c>
      <c r="X220" s="86">
        <f>IF(W220=0,0,SQRT(SUM((W208*X208)^2,(W209*X209)^2,(W210*X210)^2,(W211*X211)^2,(W212*X212)^2,(W213*X213)^2,(W214*X214)^2,(W215*X215)^2,(W216*X216)^2,(W217*X217)^2,(W218*X218)^2,(W219*X219)^2))/W220)</f>
        <v>8.629330730883062</v>
      </c>
      <c r="Y220" s="82">
        <f>SUM(Y208:Y219)</f>
        <v>154305.5041189043</v>
      </c>
      <c r="Z220" s="86">
        <f>IF(Y220=0,0,SQRT(SUM((Y208*Z208)^2,(Y209*Z209)^2,(Y210*Z210)^2,(Y211*Z211)^2,(Y212*Z212)^2,(Y213*Z213)^2,(Y214*Z214)^2,(Y215*Z215)^2,(Y216*Z216)^2,(Y217*Z217)^2,(Y218*Z218)^2,(Y219*Z219)^2))/Y220)</f>
        <v>3.1810103273329755</v>
      </c>
    </row>
    <row r="221" spans="1:26" x14ac:dyDescent="0.25">
      <c r="A221" s="13"/>
      <c r="B221" s="56"/>
      <c r="C221" s="57"/>
      <c r="D221" s="58"/>
      <c r="E221" s="57"/>
      <c r="F221" s="58"/>
      <c r="G221" s="57"/>
      <c r="H221" s="58"/>
      <c r="I221" s="57"/>
      <c r="J221" s="58"/>
      <c r="K221" s="57"/>
      <c r="L221" s="58"/>
      <c r="M221" s="57"/>
      <c r="N221" s="58"/>
      <c r="O221" s="57"/>
      <c r="P221" s="58"/>
      <c r="Q221" s="57"/>
      <c r="R221" s="58"/>
      <c r="S221" s="57"/>
      <c r="T221" s="58"/>
      <c r="U221" s="57"/>
      <c r="V221" s="88"/>
      <c r="W221" s="57"/>
      <c r="X221" s="58"/>
      <c r="Y221" s="58"/>
      <c r="Z221" s="58"/>
    </row>
    <row r="222" spans="1:26" x14ac:dyDescent="0.25">
      <c r="A222" s="13"/>
      <c r="B222" s="56"/>
      <c r="C222" s="57"/>
      <c r="D222" s="58"/>
      <c r="E222" s="57"/>
      <c r="F222" s="58"/>
      <c r="G222" s="57"/>
      <c r="H222" s="58"/>
      <c r="I222" s="57"/>
      <c r="J222" s="58"/>
      <c r="K222" s="57"/>
      <c r="L222" s="58"/>
      <c r="M222" s="57"/>
      <c r="N222" s="58"/>
      <c r="O222" s="57"/>
      <c r="P222" s="58"/>
      <c r="Q222" s="57"/>
      <c r="R222" s="58"/>
      <c r="S222" s="57"/>
      <c r="T222" s="58"/>
      <c r="U222" s="57"/>
      <c r="V222" s="58"/>
      <c r="W222" s="57"/>
      <c r="X222" s="58"/>
      <c r="Y222" s="58"/>
      <c r="Z222" s="58"/>
    </row>
    <row r="223" spans="1:26" x14ac:dyDescent="0.25">
      <c r="A223" s="19"/>
      <c r="B223" s="56"/>
      <c r="C223" s="57"/>
      <c r="D223" s="58"/>
      <c r="E223" s="57"/>
      <c r="F223" s="58"/>
      <c r="G223" s="57"/>
      <c r="H223" s="58"/>
      <c r="I223" s="57"/>
      <c r="J223" s="58"/>
      <c r="K223" s="57"/>
      <c r="L223" s="58"/>
      <c r="M223" s="57"/>
      <c r="N223" s="58"/>
      <c r="O223" s="57"/>
      <c r="P223" s="58"/>
      <c r="Q223" s="57"/>
      <c r="R223" s="58"/>
      <c r="S223" s="57"/>
      <c r="T223" s="58"/>
      <c r="U223" s="57"/>
      <c r="V223" s="58"/>
      <c r="W223" s="57"/>
      <c r="X223" s="58"/>
      <c r="Y223" s="58"/>
      <c r="Z223" s="58"/>
    </row>
    <row r="224" spans="1:26" x14ac:dyDescent="0.25">
      <c r="A224" s="13"/>
      <c r="B224" s="56"/>
      <c r="C224" s="57"/>
      <c r="D224" s="58"/>
      <c r="E224" s="57"/>
      <c r="F224" s="58"/>
      <c r="G224" s="57"/>
      <c r="H224" s="58"/>
      <c r="I224" s="57"/>
      <c r="J224" s="58"/>
      <c r="K224" s="57"/>
      <c r="L224" s="58"/>
      <c r="M224" s="57"/>
      <c r="N224" s="58"/>
      <c r="O224" s="57"/>
      <c r="P224" s="58"/>
      <c r="Q224" s="57"/>
      <c r="R224" s="58"/>
      <c r="S224" s="57"/>
      <c r="T224" s="58"/>
      <c r="U224" s="57"/>
      <c r="V224" s="58"/>
      <c r="W224" s="57"/>
      <c r="X224" s="58"/>
      <c r="Y224" s="58"/>
      <c r="Z224" s="58"/>
    </row>
    <row r="225" spans="1:26" x14ac:dyDescent="0.25">
      <c r="A225" s="13"/>
      <c r="B225" s="56"/>
      <c r="C225" s="57"/>
      <c r="D225" s="58"/>
      <c r="E225" s="57"/>
      <c r="F225" s="58"/>
      <c r="G225" s="57"/>
      <c r="H225" s="58"/>
      <c r="I225" s="57"/>
      <c r="J225" s="58"/>
      <c r="K225" s="57"/>
      <c r="L225" s="58"/>
      <c r="M225" s="57"/>
      <c r="N225" s="58"/>
      <c r="O225" s="57"/>
      <c r="P225" s="58"/>
      <c r="Q225" s="57"/>
      <c r="R225" s="58"/>
      <c r="S225" s="57"/>
      <c r="T225" s="58"/>
      <c r="U225" s="57"/>
      <c r="V225" s="58"/>
      <c r="W225" s="57"/>
      <c r="X225" s="58"/>
      <c r="Y225" s="58"/>
      <c r="Z225" s="58"/>
    </row>
    <row r="226" spans="1:26" x14ac:dyDescent="0.25">
      <c r="A226" s="29"/>
      <c r="B226" s="56"/>
      <c r="C226" s="57"/>
      <c r="D226" s="58"/>
      <c r="E226" s="57"/>
      <c r="F226" s="58"/>
      <c r="G226" s="57"/>
      <c r="H226" s="58"/>
      <c r="I226" s="57"/>
      <c r="J226" s="58"/>
      <c r="K226" s="57"/>
      <c r="L226" s="58"/>
      <c r="M226" s="57"/>
      <c r="N226" s="58"/>
      <c r="O226" s="57"/>
      <c r="P226" s="58"/>
      <c r="Q226" s="57"/>
      <c r="R226" s="58"/>
      <c r="S226" s="57"/>
      <c r="T226" s="58"/>
      <c r="U226" s="57"/>
      <c r="V226" s="58"/>
      <c r="W226" s="57"/>
      <c r="X226" s="58"/>
      <c r="Y226" s="58"/>
      <c r="Z226" s="58"/>
    </row>
    <row r="228" spans="1:26" x14ac:dyDescent="0.25">
      <c r="B228" s="13" t="s">
        <v>419</v>
      </c>
      <c r="C228" s="13" t="str">
        <f>VegGround!$B$2</f>
        <v>Vegetation Ground</v>
      </c>
    </row>
    <row r="229" spans="1:26" x14ac:dyDescent="0.25">
      <c r="A229" s="13"/>
      <c r="B229" s="13"/>
    </row>
    <row r="231" spans="1:26" x14ac:dyDescent="0.25">
      <c r="A231" s="13" t="s">
        <v>132</v>
      </c>
      <c r="B231" s="101" t="str">
        <f>$B$2</f>
        <v>Habitat Type</v>
      </c>
      <c r="C231" s="103" t="str">
        <f>$AC$7</f>
        <v>No Ground layer</v>
      </c>
      <c r="D231" s="104"/>
      <c r="E231" s="105" t="str">
        <f>$AC$8</f>
        <v>&gt; 0 and ≤ 10 %</v>
      </c>
      <c r="F231" s="101"/>
      <c r="G231" s="105" t="str">
        <f>$AC$9</f>
        <v>&gt; 10 and ≤ 20 %</v>
      </c>
      <c r="H231" s="101"/>
      <c r="I231" s="105" t="str">
        <f>$AC$10</f>
        <v>&gt; 20 and ≤ 30 %</v>
      </c>
      <c r="J231" s="101"/>
      <c r="K231" s="103" t="str">
        <f>$AC$11</f>
        <v>&gt; 30 and ≤ 40 %</v>
      </c>
      <c r="L231" s="104"/>
      <c r="M231" s="105" t="str">
        <f>$AC$12</f>
        <v>&gt; 40 and ≤ 50 %</v>
      </c>
      <c r="N231" s="101"/>
      <c r="O231" s="105" t="str">
        <f>$AC$13</f>
        <v>&gt; 50 and ≤ 60 %</v>
      </c>
      <c r="P231" s="101"/>
      <c r="Q231" s="105" t="str">
        <f>$AC$14</f>
        <v>&gt; 60 and ≤ 70 %</v>
      </c>
      <c r="R231" s="101"/>
      <c r="S231" s="103" t="str">
        <f>$AC$15</f>
        <v>&gt; 70 and ≤ 80 %</v>
      </c>
      <c r="T231" s="104"/>
      <c r="U231" s="105" t="str">
        <f>$AC$16</f>
        <v>&gt; 80 and ≤ 90 %</v>
      </c>
      <c r="V231" s="101"/>
      <c r="W231" s="103" t="str">
        <f>$AC$17</f>
        <v>&gt; 90 %</v>
      </c>
      <c r="X231" s="104"/>
      <c r="Y231" s="104" t="s">
        <v>194</v>
      </c>
      <c r="Z231" s="104"/>
    </row>
    <row r="232" spans="1:26" ht="25.5" x14ac:dyDescent="0.25">
      <c r="A232" s="13"/>
      <c r="B232" s="102"/>
      <c r="C232" s="32" t="s">
        <v>195</v>
      </c>
      <c r="D232" s="33" t="s">
        <v>196</v>
      </c>
      <c r="E232" s="32" t="s">
        <v>195</v>
      </c>
      <c r="F232" s="33" t="s">
        <v>196</v>
      </c>
      <c r="G232" s="32" t="s">
        <v>195</v>
      </c>
      <c r="H232" s="33" t="s">
        <v>196</v>
      </c>
      <c r="I232" s="32" t="s">
        <v>195</v>
      </c>
      <c r="J232" s="33" t="s">
        <v>196</v>
      </c>
      <c r="K232" s="32" t="s">
        <v>195</v>
      </c>
      <c r="L232" s="33" t="s">
        <v>196</v>
      </c>
      <c r="M232" s="32" t="s">
        <v>195</v>
      </c>
      <c r="N232" s="33" t="s">
        <v>196</v>
      </c>
      <c r="O232" s="32" t="s">
        <v>195</v>
      </c>
      <c r="P232" s="33" t="s">
        <v>196</v>
      </c>
      <c r="Q232" s="32" t="s">
        <v>195</v>
      </c>
      <c r="R232" s="33" t="s">
        <v>196</v>
      </c>
      <c r="S232" s="32" t="s">
        <v>195</v>
      </c>
      <c r="T232" s="33" t="s">
        <v>196</v>
      </c>
      <c r="U232" s="32" t="s">
        <v>195</v>
      </c>
      <c r="V232" s="33" t="s">
        <v>196</v>
      </c>
      <c r="W232" s="32" t="s">
        <v>195</v>
      </c>
      <c r="X232" s="33" t="s">
        <v>196</v>
      </c>
      <c r="Y232" s="32" t="s">
        <v>195</v>
      </c>
      <c r="Z232" s="33" t="s">
        <v>196</v>
      </c>
    </row>
    <row r="233" spans="1:26" x14ac:dyDescent="0.25">
      <c r="A233" s="13"/>
      <c r="B233" s="34" t="str">
        <f>LookupValues!$B$5</f>
        <v>Lowland beech/yew woodland</v>
      </c>
      <c r="C233" s="35">
        <f>VegGround!C214</f>
        <v>627.82854531379996</v>
      </c>
      <c r="D233" s="85">
        <f>VegGround!AW214</f>
        <v>43.99085973596258</v>
      </c>
      <c r="E233" s="35">
        <f>VegGround!D214</f>
        <v>1387.4551814930001</v>
      </c>
      <c r="F233" s="85">
        <f>VegGround!AX214</f>
        <v>28.37433692243949</v>
      </c>
      <c r="G233" s="35">
        <f>VegGround!E214</f>
        <v>1911.6045209464</v>
      </c>
      <c r="H233" s="85">
        <f>VegGround!AY214</f>
        <v>38.821342591572261</v>
      </c>
      <c r="I233" s="35">
        <f>VegGround!F214</f>
        <v>4514.7446345443004</v>
      </c>
      <c r="J233" s="85">
        <f>VegGround!AZ214</f>
        <v>17.687070364156359</v>
      </c>
      <c r="K233" s="35">
        <f>VegGround!G214</f>
        <v>2050.48710656</v>
      </c>
      <c r="L233" s="85">
        <f>VegGround!BA214</f>
        <v>23.413039732111827</v>
      </c>
      <c r="M233" s="35">
        <f>VegGround!H214</f>
        <v>2340.1530854169</v>
      </c>
      <c r="N233" s="85">
        <f>VegGround!BB214</f>
        <v>23.967892878531071</v>
      </c>
      <c r="O233" s="35">
        <f>VegGround!I214</f>
        <v>2510.4609105759996</v>
      </c>
      <c r="P233" s="85">
        <f>VegGround!BC214</f>
        <v>24.24661467313253</v>
      </c>
      <c r="Q233" s="35">
        <f>VegGround!J214</f>
        <v>1585.6619511089</v>
      </c>
      <c r="R233" s="85">
        <f>VegGround!BD214</f>
        <v>26.930829670933878</v>
      </c>
      <c r="S233" s="35">
        <f>VegGround!K214</f>
        <v>1455.6825726746999</v>
      </c>
      <c r="T233" s="85">
        <f>VegGround!BE214</f>
        <v>28.439051364214819</v>
      </c>
      <c r="U233" s="35">
        <f>VegGround!L214</f>
        <v>2116.2912571828001</v>
      </c>
      <c r="V233" s="85">
        <f>VegGround!BF214</f>
        <v>21.853150683777368</v>
      </c>
      <c r="W233" s="35">
        <f>VegGround!M214</f>
        <v>4199.8727606079992</v>
      </c>
      <c r="X233" s="85">
        <f>VegGround!BG214</f>
        <v>16.980391665375496</v>
      </c>
      <c r="Y233" s="80">
        <f>SUM(C233,E233,G233,I233,K233,M233,O233,Q233,S233,U233,W233)</f>
        <v>24700.242526424801</v>
      </c>
      <c r="Z233" s="87">
        <f>IF(Y233=0,0,SQRT(SUM((C233*D233)^2,(E233*F233)^2,(G233*H233)^2,(I233*J233)^2,(K233*L233)^2,(M233*N233)^2,(O233*P233)^2,(Q233*R233)^2,(S233*T233)^2,(U233*V233)^2,(W233*X233)^2))/Y233)</f>
        <v>7.4776893498980845</v>
      </c>
    </row>
    <row r="234" spans="1:26" x14ac:dyDescent="0.25">
      <c r="A234" s="13"/>
      <c r="B234" s="34" t="str">
        <f>LookupValues!$B$6</f>
        <v>Lowland Mixed Deciduous Woodland</v>
      </c>
      <c r="C234" s="35">
        <f>VegGround!C215</f>
        <v>1594.3216189239999</v>
      </c>
      <c r="D234" s="85">
        <f>VegGround!AW215</f>
        <v>25.402545138097143</v>
      </c>
      <c r="E234" s="35">
        <f>VegGround!D215</f>
        <v>12440.877236799</v>
      </c>
      <c r="F234" s="85">
        <f>VegGround!AX215</f>
        <v>10.12849978223869</v>
      </c>
      <c r="G234" s="35">
        <f>VegGround!E215</f>
        <v>15285.822361550599</v>
      </c>
      <c r="H234" s="85">
        <f>VegGround!AY215</f>
        <v>8.6504207915204301</v>
      </c>
      <c r="I234" s="35">
        <f>VegGround!F215</f>
        <v>57229.588480340193</v>
      </c>
      <c r="J234" s="85">
        <f>VegGround!AZ215</f>
        <v>4.9880139579908782</v>
      </c>
      <c r="K234" s="35">
        <f>VegGround!G215</f>
        <v>36659.552802521408</v>
      </c>
      <c r="L234" s="85">
        <f>VegGround!BA215</f>
        <v>5.8607499647766339</v>
      </c>
      <c r="M234" s="35">
        <f>VegGround!H215</f>
        <v>26326.073903812699</v>
      </c>
      <c r="N234" s="85">
        <f>VegGround!BB215</f>
        <v>6.7712125812734181</v>
      </c>
      <c r="O234" s="35">
        <f>VegGround!I215</f>
        <v>22230.202737972897</v>
      </c>
      <c r="P234" s="85">
        <f>VegGround!BC215</f>
        <v>7.295847451942266</v>
      </c>
      <c r="Q234" s="35">
        <f>VegGround!J215</f>
        <v>23153.332972729997</v>
      </c>
      <c r="R234" s="85">
        <f>VegGround!BD215</f>
        <v>7.3489696935731343</v>
      </c>
      <c r="S234" s="35">
        <f>VegGround!K215</f>
        <v>19468.0938620425</v>
      </c>
      <c r="T234" s="85">
        <f>VegGround!BE215</f>
        <v>7.9891295597613281</v>
      </c>
      <c r="U234" s="35">
        <f>VegGround!L215</f>
        <v>19574.433480534502</v>
      </c>
      <c r="V234" s="85">
        <f>VegGround!BF215</f>
        <v>7.9993232774461465</v>
      </c>
      <c r="W234" s="35">
        <f>VegGround!M215</f>
        <v>11447.656341361801</v>
      </c>
      <c r="X234" s="85">
        <f>VegGround!BG215</f>
        <v>10.588040984169476</v>
      </c>
      <c r="Y234" s="80">
        <f t="shared" ref="Y234:Y244" si="18">SUM(C234,E234,G234,I234,K234,M234,O234,Q234,S234,U234,W234)</f>
        <v>245409.9557985896</v>
      </c>
      <c r="Z234" s="87">
        <f t="shared" ref="Z234:Z244" si="19">IF(Y234=0,0,SQRT(SUM((C234*D234)^2,(E234*F234)^2,(G234*H234)^2,(I234*J234)^2,(K234*L234)^2,(M234*N234)^2,(O234*P234)^2,(Q234*R234)^2,(S234*T234)^2,(U234*V234)^2,(W234*X234)^2))/Y234)</f>
        <v>2.2800259262513842</v>
      </c>
    </row>
    <row r="235" spans="1:26" x14ac:dyDescent="0.25">
      <c r="A235" s="13"/>
      <c r="B235" s="34" t="str">
        <f>LookupValues!$B$7</f>
        <v>Native pine woodlands</v>
      </c>
      <c r="C235" s="35">
        <f>VegGround!C216</f>
        <v>0</v>
      </c>
      <c r="D235" s="85">
        <f>VegGround!AW216</f>
        <v>0</v>
      </c>
      <c r="E235" s="35">
        <f>VegGround!D216</f>
        <v>0</v>
      </c>
      <c r="F235" s="85">
        <f>VegGround!AX216</f>
        <v>0</v>
      </c>
      <c r="G235" s="35">
        <f>VegGround!E216</f>
        <v>0</v>
      </c>
      <c r="H235" s="85">
        <f>VegGround!AY216</f>
        <v>0</v>
      </c>
      <c r="I235" s="35">
        <f>VegGround!F216</f>
        <v>0</v>
      </c>
      <c r="J235" s="85">
        <f>VegGround!AZ216</f>
        <v>0</v>
      </c>
      <c r="K235" s="35">
        <f>VegGround!G216</f>
        <v>0</v>
      </c>
      <c r="L235" s="85">
        <f>VegGround!BA216</f>
        <v>0</v>
      </c>
      <c r="M235" s="35">
        <f>VegGround!H216</f>
        <v>0</v>
      </c>
      <c r="N235" s="85">
        <f>VegGround!BB216</f>
        <v>0</v>
      </c>
      <c r="O235" s="35">
        <f>VegGround!I216</f>
        <v>0</v>
      </c>
      <c r="P235" s="85">
        <f>VegGround!BC216</f>
        <v>0</v>
      </c>
      <c r="Q235" s="35">
        <f>VegGround!J216</f>
        <v>0</v>
      </c>
      <c r="R235" s="85">
        <f>VegGround!BD216</f>
        <v>0</v>
      </c>
      <c r="S235" s="35">
        <f>VegGround!K216</f>
        <v>0</v>
      </c>
      <c r="T235" s="85">
        <f>VegGround!BE216</f>
        <v>0</v>
      </c>
      <c r="U235" s="35">
        <f>VegGround!L216</f>
        <v>0</v>
      </c>
      <c r="V235" s="85">
        <f>VegGround!BF216</f>
        <v>0</v>
      </c>
      <c r="W235" s="35">
        <f>VegGround!M216</f>
        <v>0</v>
      </c>
      <c r="X235" s="85">
        <f>VegGround!BG216</f>
        <v>0</v>
      </c>
      <c r="Y235" s="80">
        <f t="shared" si="18"/>
        <v>0</v>
      </c>
      <c r="Z235" s="87">
        <f t="shared" si="19"/>
        <v>0</v>
      </c>
    </row>
    <row r="236" spans="1:26" x14ac:dyDescent="0.25">
      <c r="A236" s="13"/>
      <c r="B236" s="34" t="str">
        <f>LookupValues!$B$8</f>
        <v>Non-HAP native pinewood</v>
      </c>
      <c r="C236" s="35">
        <f>VegGround!C217</f>
        <v>0</v>
      </c>
      <c r="D236" s="85">
        <f>VegGround!AW217</f>
        <v>0</v>
      </c>
      <c r="E236" s="35">
        <f>VegGround!D217</f>
        <v>0</v>
      </c>
      <c r="F236" s="85">
        <f>VegGround!AX217</f>
        <v>0</v>
      </c>
      <c r="G236" s="35">
        <f>VegGround!E217</f>
        <v>0</v>
      </c>
      <c r="H236" s="85">
        <f>VegGround!AY217</f>
        <v>0</v>
      </c>
      <c r="I236" s="35">
        <f>VegGround!F217</f>
        <v>0</v>
      </c>
      <c r="J236" s="85">
        <f>VegGround!AZ217</f>
        <v>0</v>
      </c>
      <c r="K236" s="35">
        <f>VegGround!G217</f>
        <v>0</v>
      </c>
      <c r="L236" s="85">
        <f>VegGround!BA217</f>
        <v>0</v>
      </c>
      <c r="M236" s="35">
        <f>VegGround!H217</f>
        <v>0</v>
      </c>
      <c r="N236" s="85">
        <f>VegGround!BB217</f>
        <v>0</v>
      </c>
      <c r="O236" s="35">
        <f>VegGround!I217</f>
        <v>0</v>
      </c>
      <c r="P236" s="85">
        <f>VegGround!BC217</f>
        <v>0</v>
      </c>
      <c r="Q236" s="35">
        <f>VegGround!J217</f>
        <v>0</v>
      </c>
      <c r="R236" s="85">
        <f>VegGround!BD217</f>
        <v>0</v>
      </c>
      <c r="S236" s="35">
        <f>VegGround!K217</f>
        <v>0</v>
      </c>
      <c r="T236" s="85">
        <f>VegGround!BE217</f>
        <v>0</v>
      </c>
      <c r="U236" s="35">
        <f>VegGround!L217</f>
        <v>0</v>
      </c>
      <c r="V236" s="85">
        <f>VegGround!BF217</f>
        <v>0</v>
      </c>
      <c r="W236" s="35">
        <f>VegGround!M217</f>
        <v>0</v>
      </c>
      <c r="X236" s="85">
        <f>VegGround!BG217</f>
        <v>0</v>
      </c>
      <c r="Y236" s="80">
        <f t="shared" si="18"/>
        <v>0</v>
      </c>
      <c r="Z236" s="87">
        <f t="shared" si="19"/>
        <v>0</v>
      </c>
    </row>
    <row r="237" spans="1:26" ht="30" customHeight="1" x14ac:dyDescent="0.25">
      <c r="A237" s="13"/>
      <c r="B237" s="89" t="str">
        <f>LookupValues!$B$9</f>
        <v>Upland birchwoods (Scot); birch dominated upland oakwoods (Eng, Wal)</v>
      </c>
      <c r="C237" s="35">
        <f>VegGround!C218</f>
        <v>0</v>
      </c>
      <c r="D237" s="85">
        <f>VegGround!AW218</f>
        <v>0</v>
      </c>
      <c r="E237" s="35">
        <f>VegGround!D218</f>
        <v>0</v>
      </c>
      <c r="F237" s="85">
        <f>VegGround!AX218</f>
        <v>0</v>
      </c>
      <c r="G237" s="35">
        <f>VegGround!E218</f>
        <v>0</v>
      </c>
      <c r="H237" s="85">
        <f>VegGround!AY218</f>
        <v>0</v>
      </c>
      <c r="I237" s="35">
        <f>VegGround!F218</f>
        <v>0</v>
      </c>
      <c r="J237" s="85">
        <f>VegGround!AZ218</f>
        <v>0</v>
      </c>
      <c r="K237" s="35">
        <f>VegGround!G218</f>
        <v>0</v>
      </c>
      <c r="L237" s="85">
        <f>VegGround!BA218</f>
        <v>0</v>
      </c>
      <c r="M237" s="35">
        <f>VegGround!H218</f>
        <v>0</v>
      </c>
      <c r="N237" s="85">
        <f>VegGround!BB218</f>
        <v>0</v>
      </c>
      <c r="O237" s="35">
        <f>VegGround!I218</f>
        <v>0</v>
      </c>
      <c r="P237" s="85">
        <f>VegGround!BC218</f>
        <v>0</v>
      </c>
      <c r="Q237" s="35">
        <f>VegGround!J218</f>
        <v>0</v>
      </c>
      <c r="R237" s="85">
        <f>VegGround!BD218</f>
        <v>0</v>
      </c>
      <c r="S237" s="35">
        <f>VegGround!K218</f>
        <v>0</v>
      </c>
      <c r="T237" s="85">
        <f>VegGround!BE218</f>
        <v>0</v>
      </c>
      <c r="U237" s="35">
        <f>VegGround!L218</f>
        <v>0</v>
      </c>
      <c r="V237" s="85">
        <f>VegGround!BF218</f>
        <v>0</v>
      </c>
      <c r="W237" s="35">
        <f>VegGround!M218</f>
        <v>0</v>
      </c>
      <c r="X237" s="85">
        <f>VegGround!BG218</f>
        <v>0</v>
      </c>
      <c r="Y237" s="80">
        <f t="shared" si="18"/>
        <v>0</v>
      </c>
      <c r="Z237" s="87">
        <f t="shared" si="19"/>
        <v>0</v>
      </c>
    </row>
    <row r="238" spans="1:26" x14ac:dyDescent="0.25">
      <c r="A238" s="13"/>
      <c r="B238" s="34" t="str">
        <f>LookupValues!$B$10</f>
        <v>Upland mixed ashwoods</v>
      </c>
      <c r="C238" s="35">
        <f>VegGround!C219</f>
        <v>0</v>
      </c>
      <c r="D238" s="85">
        <f>VegGround!AW219</f>
        <v>0</v>
      </c>
      <c r="E238" s="35">
        <f>VegGround!D219</f>
        <v>139.9673668586</v>
      </c>
      <c r="F238" s="85">
        <f>VegGround!AX219</f>
        <v>94.552031089829086</v>
      </c>
      <c r="G238" s="35">
        <f>VegGround!E219</f>
        <v>68.654237038000005</v>
      </c>
      <c r="H238" s="85">
        <f>VegGround!AY219</f>
        <v>96.275920679509468</v>
      </c>
      <c r="I238" s="35">
        <f>VegGround!F219</f>
        <v>139.80304992000001</v>
      </c>
      <c r="J238" s="85">
        <f>VegGround!AZ219</f>
        <v>75.416855263273135</v>
      </c>
      <c r="K238" s="35">
        <f>VegGround!G219</f>
        <v>465.71380250999999</v>
      </c>
      <c r="L238" s="85">
        <f>VegGround!BA219</f>
        <v>68.042793633397977</v>
      </c>
      <c r="M238" s="35">
        <f>VegGround!H219</f>
        <v>232.8569306</v>
      </c>
      <c r="N238" s="85">
        <f>VegGround!BB219</f>
        <v>96.275892854640105</v>
      </c>
      <c r="O238" s="35">
        <f>VegGround!I219</f>
        <v>139.11163478</v>
      </c>
      <c r="P238" s="85">
        <f>VegGround!BC219</f>
        <v>96.275892345492679</v>
      </c>
      <c r="Q238" s="35">
        <f>VegGround!J219</f>
        <v>131.11892091000001</v>
      </c>
      <c r="R238" s="85">
        <f>VegGround!BD219</f>
        <v>96.27589259828359</v>
      </c>
      <c r="S238" s="35">
        <f>VegGround!K219</f>
        <v>334.59739533999999</v>
      </c>
      <c r="T238" s="85">
        <f>VegGround!BE219</f>
        <v>73.090674559941164</v>
      </c>
      <c r="U238" s="35">
        <f>VegGround!L219</f>
        <v>106.60586682</v>
      </c>
      <c r="V238" s="85">
        <f>VegGround!BF219</f>
        <v>85.443715979647706</v>
      </c>
      <c r="W238" s="35">
        <f>VegGround!M219</f>
        <v>0</v>
      </c>
      <c r="X238" s="85">
        <f>VegGround!BG219</f>
        <v>0</v>
      </c>
      <c r="Y238" s="80">
        <f t="shared" si="18"/>
        <v>1758.4292047766</v>
      </c>
      <c r="Z238" s="87">
        <f t="shared" si="19"/>
        <v>30.394522205432192</v>
      </c>
    </row>
    <row r="239" spans="1:26" x14ac:dyDescent="0.25">
      <c r="A239" s="13"/>
      <c r="B239" s="34" t="str">
        <f>LookupValues!$B$11</f>
        <v>Upland oakwood</v>
      </c>
      <c r="C239" s="35">
        <f>VegGround!C220</f>
        <v>0</v>
      </c>
      <c r="D239" s="85">
        <f>VegGround!AW220</f>
        <v>0</v>
      </c>
      <c r="E239" s="35">
        <f>VegGround!D220</f>
        <v>226.4754269094</v>
      </c>
      <c r="F239" s="85">
        <f>VegGround!AX220</f>
        <v>96.255529993938552</v>
      </c>
      <c r="G239" s="35">
        <f>VegGround!E220</f>
        <v>0</v>
      </c>
      <c r="H239" s="85">
        <f>VegGround!AY220</f>
        <v>0</v>
      </c>
      <c r="I239" s="35">
        <f>VegGround!F220</f>
        <v>0</v>
      </c>
      <c r="J239" s="85">
        <f>VegGround!AZ220</f>
        <v>0</v>
      </c>
      <c r="K239" s="35">
        <f>VegGround!G220</f>
        <v>0</v>
      </c>
      <c r="L239" s="85">
        <f>VegGround!BA220</f>
        <v>0</v>
      </c>
      <c r="M239" s="35">
        <f>VegGround!H220</f>
        <v>0</v>
      </c>
      <c r="N239" s="85">
        <f>VegGround!BB220</f>
        <v>0</v>
      </c>
      <c r="O239" s="35">
        <f>VegGround!I220</f>
        <v>0</v>
      </c>
      <c r="P239" s="85">
        <f>VegGround!BC220</f>
        <v>0</v>
      </c>
      <c r="Q239" s="35">
        <f>VegGround!J220</f>
        <v>96.504641518</v>
      </c>
      <c r="R239" s="85">
        <f>VegGround!BD220</f>
        <v>88.028197491461725</v>
      </c>
      <c r="S239" s="35">
        <f>VegGround!K220</f>
        <v>0</v>
      </c>
      <c r="T239" s="85">
        <f>VegGround!BE220</f>
        <v>0</v>
      </c>
      <c r="U239" s="35">
        <f>VegGround!L220</f>
        <v>0</v>
      </c>
      <c r="V239" s="85">
        <f>VegGround!BF220</f>
        <v>0</v>
      </c>
      <c r="W239" s="35">
        <f>VegGround!M220</f>
        <v>0</v>
      </c>
      <c r="X239" s="85">
        <f>VegGround!BG220</f>
        <v>0</v>
      </c>
      <c r="Y239" s="80">
        <f t="shared" si="18"/>
        <v>322.9800684274</v>
      </c>
      <c r="Z239" s="87">
        <f t="shared" si="19"/>
        <v>72.438776346665534</v>
      </c>
    </row>
    <row r="240" spans="1:26" x14ac:dyDescent="0.25">
      <c r="A240" s="13"/>
      <c r="B240" s="34" t="str">
        <f>LookupValues!$B$12</f>
        <v>Wet woodland</v>
      </c>
      <c r="C240" s="35">
        <f>VegGround!C221</f>
        <v>78.16983929700001</v>
      </c>
      <c r="D240" s="85">
        <f>VegGround!AW221</f>
        <v>74.991948642702425</v>
      </c>
      <c r="E240" s="35">
        <f>VegGround!D221</f>
        <v>1036.28789044</v>
      </c>
      <c r="F240" s="85">
        <f>VegGround!AX221</f>
        <v>37.874068466865126</v>
      </c>
      <c r="G240" s="35">
        <f>VegGround!E221</f>
        <v>686.92423873400003</v>
      </c>
      <c r="H240" s="85">
        <f>VegGround!AY221</f>
        <v>38.667055638686271</v>
      </c>
      <c r="I240" s="35">
        <f>VegGround!F221</f>
        <v>3509.0784535277003</v>
      </c>
      <c r="J240" s="85">
        <f>VegGround!AZ221</f>
        <v>20.227991005862343</v>
      </c>
      <c r="K240" s="35">
        <f>VegGround!G221</f>
        <v>952.32202106700004</v>
      </c>
      <c r="L240" s="85">
        <f>VegGround!BA221</f>
        <v>37.976981720822472</v>
      </c>
      <c r="M240" s="35">
        <f>VegGround!H221</f>
        <v>710.44948483099995</v>
      </c>
      <c r="N240" s="85">
        <f>VegGround!BB221</f>
        <v>37.456207630816202</v>
      </c>
      <c r="O240" s="35">
        <f>VegGround!I221</f>
        <v>972.82533395949986</v>
      </c>
      <c r="P240" s="85">
        <f>VegGround!BC221</f>
        <v>37.254525946219843</v>
      </c>
      <c r="Q240" s="35">
        <f>VegGround!J221</f>
        <v>272.43604004769998</v>
      </c>
      <c r="R240" s="85">
        <f>VegGround!BD221</f>
        <v>48.440304759125617</v>
      </c>
      <c r="S240" s="35">
        <f>VegGround!K221</f>
        <v>957.35914567399993</v>
      </c>
      <c r="T240" s="85">
        <f>VegGround!BE221</f>
        <v>38.422568562283054</v>
      </c>
      <c r="U240" s="35">
        <f>VegGround!L221</f>
        <v>533.52593404100003</v>
      </c>
      <c r="V240" s="85">
        <f>VegGround!BF221</f>
        <v>47.00188904597173</v>
      </c>
      <c r="W240" s="35">
        <f>VegGround!M221</f>
        <v>51.701529047299999</v>
      </c>
      <c r="X240" s="85">
        <f>VegGround!BG221</f>
        <v>81.123773390342691</v>
      </c>
      <c r="Y240" s="80">
        <f t="shared" si="18"/>
        <v>9761.079910666198</v>
      </c>
      <c r="Z240" s="87">
        <f t="shared" si="19"/>
        <v>11.600585439955582</v>
      </c>
    </row>
    <row r="241" spans="1:26" x14ac:dyDescent="0.25">
      <c r="A241" s="13"/>
      <c r="B241" s="34" t="str">
        <f>LookupValues!$B$13</f>
        <v>Wood Pasture &amp; Parkland</v>
      </c>
      <c r="C241" s="35">
        <f>VegGround!C222</f>
        <v>0</v>
      </c>
      <c r="D241" s="85">
        <f>VegGround!AW222</f>
        <v>0</v>
      </c>
      <c r="E241" s="35">
        <f>VegGround!D222</f>
        <v>189.24955557499999</v>
      </c>
      <c r="F241" s="85">
        <f>VegGround!AX222</f>
        <v>42.876132484507629</v>
      </c>
      <c r="G241" s="35">
        <f>VegGround!E222</f>
        <v>0</v>
      </c>
      <c r="H241" s="85">
        <f>VegGround!AY222</f>
        <v>0</v>
      </c>
      <c r="I241" s="35">
        <f>VegGround!F222</f>
        <v>1451.1189749600001</v>
      </c>
      <c r="J241" s="85">
        <f>VegGround!AZ222</f>
        <v>42.234928476674632</v>
      </c>
      <c r="K241" s="35">
        <f>VegGround!G222</f>
        <v>341.45058617199999</v>
      </c>
      <c r="L241" s="85">
        <f>VegGround!BA222</f>
        <v>46.29040508956281</v>
      </c>
      <c r="M241" s="35">
        <f>VegGround!H222</f>
        <v>474.45200557999999</v>
      </c>
      <c r="N241" s="85">
        <f>VegGround!BB222</f>
        <v>61.885508712724317</v>
      </c>
      <c r="O241" s="35">
        <f>VegGround!I222</f>
        <v>289.1763434678</v>
      </c>
      <c r="P241" s="85">
        <f>VegGround!BC222</f>
        <v>56.347066871721118</v>
      </c>
      <c r="Q241" s="35">
        <f>VegGround!J222</f>
        <v>603.12698748080004</v>
      </c>
      <c r="R241" s="85">
        <f>VegGround!BD222</f>
        <v>46.729049511907363</v>
      </c>
      <c r="S241" s="35">
        <f>VegGround!K222</f>
        <v>442.52664072699997</v>
      </c>
      <c r="T241" s="85">
        <f>VegGround!BE222</f>
        <v>49.541562119949553</v>
      </c>
      <c r="U241" s="35">
        <f>VegGround!L222</f>
        <v>831.87968114579996</v>
      </c>
      <c r="V241" s="85">
        <f>VegGround!BF222</f>
        <v>38.507411760912397</v>
      </c>
      <c r="W241" s="35">
        <f>VegGround!M222</f>
        <v>322.89480511400001</v>
      </c>
      <c r="X241" s="85">
        <f>VegGround!BG222</f>
        <v>52.050487845630144</v>
      </c>
      <c r="Y241" s="80">
        <f t="shared" si="18"/>
        <v>4945.8755802223995</v>
      </c>
      <c r="Z241" s="87">
        <f t="shared" si="19"/>
        <v>17.837412296622468</v>
      </c>
    </row>
    <row r="242" spans="1:26" x14ac:dyDescent="0.25">
      <c r="A242" s="13"/>
      <c r="B242" s="34" t="str">
        <f>LookupValues!$B$14</f>
        <v>Broadleaf habitat NOT classified as priority</v>
      </c>
      <c r="C242" s="35">
        <f>VegGround!C223</f>
        <v>255.59473998209998</v>
      </c>
      <c r="D242" s="85">
        <f>VegGround!AW223</f>
        <v>53.990019196388793</v>
      </c>
      <c r="E242" s="35">
        <f>VegGround!D223</f>
        <v>1236.0597006600001</v>
      </c>
      <c r="F242" s="85">
        <f>VegGround!AX223</f>
        <v>39.067038918880485</v>
      </c>
      <c r="G242" s="35">
        <f>VegGround!E223</f>
        <v>261.45291657130002</v>
      </c>
      <c r="H242" s="85">
        <f>VegGround!AY223</f>
        <v>48.733929911479436</v>
      </c>
      <c r="I242" s="35">
        <f>VegGround!F223</f>
        <v>294.0991077434</v>
      </c>
      <c r="J242" s="85">
        <f>VegGround!AZ223</f>
        <v>29.613059212603755</v>
      </c>
      <c r="K242" s="35">
        <f>VegGround!G223</f>
        <v>311.87883979060007</v>
      </c>
      <c r="L242" s="85">
        <f>VegGround!BA223</f>
        <v>66.889238435564707</v>
      </c>
      <c r="M242" s="35">
        <f>VegGround!H223</f>
        <v>6.9212967196999999</v>
      </c>
      <c r="N242" s="85">
        <f>VegGround!BB223</f>
        <v>96.204376409627329</v>
      </c>
      <c r="O242" s="35">
        <f>VegGround!I223</f>
        <v>16.8358214774</v>
      </c>
      <c r="P242" s="85">
        <f>VegGround!BC223</f>
        <v>71.695212457041194</v>
      </c>
      <c r="Q242" s="35">
        <f>VegGround!J223</f>
        <v>215.14553473500001</v>
      </c>
      <c r="R242" s="85">
        <f>VegGround!BD223</f>
        <v>56.826926424855131</v>
      </c>
      <c r="S242" s="35">
        <f>VegGround!K223</f>
        <v>0</v>
      </c>
      <c r="T242" s="85">
        <f>VegGround!BE223</f>
        <v>0</v>
      </c>
      <c r="U242" s="35">
        <f>VegGround!L223</f>
        <v>67.360036793799992</v>
      </c>
      <c r="V242" s="85">
        <f>VegGround!BF223</f>
        <v>60.392685504795736</v>
      </c>
      <c r="W242" s="35">
        <f>VegGround!M223</f>
        <v>74.566055341999999</v>
      </c>
      <c r="X242" s="85">
        <f>VegGround!BG223</f>
        <v>60.584522768444259</v>
      </c>
      <c r="Y242" s="80">
        <f t="shared" si="18"/>
        <v>2739.9140498153001</v>
      </c>
      <c r="Z242" s="87">
        <f t="shared" si="19"/>
        <v>21.231388540611217</v>
      </c>
    </row>
    <row r="243" spans="1:26" x14ac:dyDescent="0.25">
      <c r="A243" s="13"/>
      <c r="B243" s="34" t="str">
        <f>LookupValues!$B$15</f>
        <v>Non-native coniferous woodland</v>
      </c>
      <c r="C243" s="35">
        <f>VegGround!C224</f>
        <v>909.20816050200006</v>
      </c>
      <c r="D243" s="85">
        <f>VegGround!AW224</f>
        <v>35.286416395658954</v>
      </c>
      <c r="E243" s="35">
        <f>VegGround!D224</f>
        <v>2225.0831896290001</v>
      </c>
      <c r="F243" s="85">
        <f>VegGround!AX224</f>
        <v>19.829060324914288</v>
      </c>
      <c r="G243" s="35">
        <f>VegGround!E224</f>
        <v>1497.4095750486999</v>
      </c>
      <c r="H243" s="85">
        <f>VegGround!AY224</f>
        <v>22.834033492059795</v>
      </c>
      <c r="I243" s="35">
        <f>VegGround!F224</f>
        <v>6595.7911801200016</v>
      </c>
      <c r="J243" s="85">
        <f>VegGround!AZ224</f>
        <v>11.476497973712677</v>
      </c>
      <c r="K243" s="35">
        <f>VegGround!G224</f>
        <v>7366.0471182390011</v>
      </c>
      <c r="L243" s="85">
        <f>VegGround!BA224</f>
        <v>11.012493954416552</v>
      </c>
      <c r="M243" s="35">
        <f>VegGround!H224</f>
        <v>4545.0675319520014</v>
      </c>
      <c r="N243" s="85">
        <f>VegGround!BB224</f>
        <v>14.576070662927856</v>
      </c>
      <c r="O243" s="35">
        <f>VegGround!I224</f>
        <v>5778.4873278308996</v>
      </c>
      <c r="P243" s="85">
        <f>VegGround!BC224</f>
        <v>12.278143661727228</v>
      </c>
      <c r="Q243" s="35">
        <f>VegGround!J224</f>
        <v>4545.2412790950002</v>
      </c>
      <c r="R243" s="85">
        <f>VegGround!BD224</f>
        <v>14.345098113026244</v>
      </c>
      <c r="S243" s="35">
        <f>VegGround!K224</f>
        <v>3919.5052581549994</v>
      </c>
      <c r="T243" s="85">
        <f>VegGround!BE224</f>
        <v>15.191443341711548</v>
      </c>
      <c r="U243" s="35">
        <f>VegGround!L224</f>
        <v>5072.9079150922989</v>
      </c>
      <c r="V243" s="85">
        <f>VegGround!BF224</f>
        <v>12.900835385613345</v>
      </c>
      <c r="W243" s="35">
        <f>VegGround!M224</f>
        <v>7214.8397632401002</v>
      </c>
      <c r="X243" s="85">
        <f>VegGround!BG224</f>
        <v>12.248704226919738</v>
      </c>
      <c r="Y243" s="80">
        <f t="shared" si="18"/>
        <v>49669.588298904004</v>
      </c>
      <c r="Z243" s="87">
        <f t="shared" si="19"/>
        <v>4.3071238949466935</v>
      </c>
    </row>
    <row r="244" spans="1:26" x14ac:dyDescent="0.25">
      <c r="A244" s="13"/>
      <c r="B244" s="37" t="str">
        <f>LookupValues!$B$16</f>
        <v>Transition or felled</v>
      </c>
      <c r="C244" s="35">
        <f>VegGround!C225</f>
        <v>2189.9093730509999</v>
      </c>
      <c r="D244" s="85">
        <f>VegGround!AW225</f>
        <v>20.686498837312083</v>
      </c>
      <c r="E244" s="35">
        <f>VegGround!D225</f>
        <v>522.04144506670002</v>
      </c>
      <c r="F244" s="85">
        <f>VegGround!AX225</f>
        <v>35.319910369961299</v>
      </c>
      <c r="G244" s="35">
        <f>VegGround!E225</f>
        <v>1719.6773883359999</v>
      </c>
      <c r="H244" s="85">
        <f>VegGround!AY225</f>
        <v>28.315549069708766</v>
      </c>
      <c r="I244" s="35">
        <f>VegGround!F225</f>
        <v>440.89201533060003</v>
      </c>
      <c r="J244" s="85">
        <f>VegGround!AZ225</f>
        <v>33.517688026127722</v>
      </c>
      <c r="K244" s="35">
        <f>VegGround!G225</f>
        <v>345.9753083471</v>
      </c>
      <c r="L244" s="85">
        <f>VegGround!BA225</f>
        <v>64.461426801536533</v>
      </c>
      <c r="M244" s="35">
        <f>VegGround!H225</f>
        <v>47.393547309600002</v>
      </c>
      <c r="N244" s="85">
        <f>VegGround!BB225</f>
        <v>51.894248632346468</v>
      </c>
      <c r="O244" s="35">
        <f>VegGround!I225</f>
        <v>61.061896155700005</v>
      </c>
      <c r="P244" s="85">
        <f>VegGround!BC225</f>
        <v>96.01528315967316</v>
      </c>
      <c r="Q244" s="35">
        <f>VegGround!J225</f>
        <v>43.396371612100005</v>
      </c>
      <c r="R244" s="85">
        <f>VegGround!BD225</f>
        <v>65.3963887030487</v>
      </c>
      <c r="S244" s="35">
        <f>VegGround!K225</f>
        <v>168.48601422799999</v>
      </c>
      <c r="T244" s="85">
        <f>VegGround!BE225</f>
        <v>48.894866495241736</v>
      </c>
      <c r="U244" s="35">
        <f>VegGround!L225</f>
        <v>31.065075478699999</v>
      </c>
      <c r="V244" s="85">
        <f>VegGround!BF225</f>
        <v>74.559883858577919</v>
      </c>
      <c r="W244" s="35">
        <f>VegGround!M225</f>
        <v>12.296231944100001</v>
      </c>
      <c r="X244" s="85">
        <f>VegGround!BG225</f>
        <v>79.044809272736771</v>
      </c>
      <c r="Y244" s="80">
        <f t="shared" si="18"/>
        <v>5582.1946668596001</v>
      </c>
      <c r="Z244" s="87">
        <f t="shared" si="19"/>
        <v>13.407707681524675</v>
      </c>
    </row>
    <row r="245" spans="1:26" x14ac:dyDescent="0.25">
      <c r="A245" s="13"/>
      <c r="B245" s="84" t="s">
        <v>194</v>
      </c>
      <c r="C245" s="82">
        <f>SUM(C233:C244)</f>
        <v>5655.0322770699004</v>
      </c>
      <c r="D245" s="86">
        <f>IF(C245=0,0,SQRT(SUM((C233*D233)^2,(C234*D234)^2,(C235*D235)^2,(C236*D236)^2,(C237*D237)^2,(C238*D238)^2,(C239*D239)^2,(C240*D240)^2,(C241*D241)^2,(C242*D242)^2,(C243*D243)^2,(C244*D244)^2))/C245)</f>
        <v>13.3615960945446</v>
      </c>
      <c r="E245" s="82">
        <f>SUM(E233:E244)</f>
        <v>19403.496993430701</v>
      </c>
      <c r="F245" s="86">
        <f>IF(E245=0,0,SQRT(SUM((E233*F233)^2,(E234*F234)^2,(E235*F235)^2,(E236*F236)^2,(E237*F237)^2,(E238*F238)^2,(E239*F239)^2,(E240*F240)^2,(E241*F241)^2,(E242*F242)^2,(E243*F243)^2,(E244*F244)^2))/E245)</f>
        <v>8.0343145775314877</v>
      </c>
      <c r="G245" s="82">
        <f>SUM(G233:G244)</f>
        <v>21431.545238225001</v>
      </c>
      <c r="H245" s="86">
        <f>IF(G245=0,0,SQRT(SUM((G233*H233)^2,(G234*H234)^2,(G235*H235)^2,(G236*H236)^2,(G237*H237)^2,(G238*H238)^2,(G239*H239)^2,(G240*H240)^2,(G241*H241)^2,(G242*H242)^2,(G243*H243)^2,(G244*H244)^2))/G245)</f>
        <v>7.7297548201220696</v>
      </c>
      <c r="I245" s="82">
        <f>SUM(I233:I244)</f>
        <v>74175.115896486182</v>
      </c>
      <c r="J245" s="86">
        <f>IF(I245=0,0,SQRT(SUM((I233*J233)^2,(I234*J234)^2,(I235*J235)^2,(I236*J236)^2,(I237*J237)^2,(I238*J238)^2,(I239*J239)^2,(I240*J240)^2,(I241*J241)^2,(I242*J242)^2,(I243*J243)^2,(I244*J244)^2))/I245)</f>
        <v>4.3224268516005004</v>
      </c>
      <c r="K245" s="82">
        <f>SUM(K233:K244)</f>
        <v>48493.427585207115</v>
      </c>
      <c r="L245" s="86">
        <f>IF(K245=0,0,SQRT(SUM((K233*L233)^2,(K234*L234)^2,(K235*L235)^2,(K236*L236)^2,(K237*L237)^2,(K238*L238)^2,(K239*L239)^2,(K240*L240)^2,(K241*L241)^2,(K242*L242)^2,(K243*L243)^2,(K244*L244)^2))/K245)</f>
        <v>4.9893933447843679</v>
      </c>
      <c r="M245" s="82">
        <f>SUM(M233:M244)</f>
        <v>34683.367786221897</v>
      </c>
      <c r="N245" s="86">
        <f>IF(M245=0,0,SQRT(SUM((M233*N233)^2,(M234*N234)^2,(M235*N235)^2,(M236*N236)^2,(M237*N237)^2,(M238*N238)^2,(M239*N239)^2,(M240*N240)^2,(M241*N241)^2,(M242*N242)^2,(M243*N243)^2,(M244*N244)^2))/M245)</f>
        <v>5.86583427984118</v>
      </c>
      <c r="O245" s="82">
        <f>SUM(O233:O244)</f>
        <v>31998.162006220198</v>
      </c>
      <c r="P245" s="86">
        <f>IF(O245=0,0,SQRT(SUM((O233*P233)^2,(O234*P234)^2,(O235*P235)^2,(O236*P236)^2,(O237*P237)^2,(O238*P238)^2,(O239*P239)^2,(O240*P240)^2,(O241*P241)^2,(O242*P242)^2,(O243*P243)^2,(O244*P244)^2))/O245)</f>
        <v>5.9982409329107522</v>
      </c>
      <c r="Q245" s="82">
        <f>SUM(Q233:Q244)</f>
        <v>30645.964699237498</v>
      </c>
      <c r="R245" s="86">
        <f>IF(Q245=0,0,SQRT(SUM((Q233*R233)^2,(Q234*R234)^2,(Q235*R235)^2,(Q236*R236)^2,(Q237*R237)^2,(Q238*R238)^2,(Q239*R239)^2,(Q240*R240)^2,(Q241*R241)^2,(Q242*R242)^2,(Q243*R243)^2,(Q244*R244)^2))/Q245)</f>
        <v>6.2242170218642512</v>
      </c>
      <c r="S245" s="82">
        <f>SUM(S233:S244)</f>
        <v>26746.250888841201</v>
      </c>
      <c r="T245" s="86">
        <f>IF(S245=0,0,SQRT(SUM((S233*T233)^2,(S234*T234)^2,(S235*T235)^2,(S236*T236)^2,(S237*T237)^2,(S238*T238)^2,(S239*T239)^2,(S240*T240)^2,(S241*T241)^2,(S242*T242)^2,(S243*T243)^2,(S244*T244)^2))/S245)</f>
        <v>6.6829538451688482</v>
      </c>
      <c r="U245" s="82">
        <f>SUM(U233:U244)</f>
        <v>28334.069247088904</v>
      </c>
      <c r="V245" s="86">
        <f>IF(U245=0,0,SQRT(SUM((U233*V233)^2,(U234*V234)^2,(U235*V235)^2,(U236*V236)^2,(U237*V237)^2,(U238*V238)^2,(U239*V239)^2,(U240*V240)^2,(U241*V241)^2,(U242*V242)^2,(U243*V243)^2,(U244*V244)^2))/U245)</f>
        <v>6.3820925135647757</v>
      </c>
      <c r="W245" s="82">
        <f>SUM(W233:W244)</f>
        <v>23323.827486657297</v>
      </c>
      <c r="X245" s="86">
        <f>IF(W245=0,0,SQRT(SUM((W233*X233)^2,(W234*X234)^2,(W235*X235)^2,(W236*X236)^2,(W237*X237)^2,(W238*X238)^2,(W239*X239)^2,(W240*X240)^2,(W241*X241)^2,(W242*X242)^2,(W243*X243)^2,(W244*X244)^2))/W245)</f>
        <v>7.162554992452951</v>
      </c>
      <c r="Y245" s="82">
        <f>SUM(Y233:Y244)</f>
        <v>344890.26010468591</v>
      </c>
      <c r="Z245" s="86">
        <f>IF(Y245=0,0,SQRT(SUM((Y233*Z233)^2,(Y234*Z234)^2,(Y235*Z235)^2,(Y236*Z236)^2,(Y237*Z237)^2,(Y238*Z238)^2,(Y239*Z239)^2,(Y240*Z240)^2,(Y241*Z241)^2,(Y242*Z242)^2,(Y243*Z243)^2,(Y244*Z244)^2))/Y245)</f>
        <v>1.8923645292556319</v>
      </c>
    </row>
    <row r="246" spans="1:26" x14ac:dyDescent="0.25">
      <c r="A246" s="13"/>
      <c r="B246" s="56"/>
      <c r="C246" s="57"/>
      <c r="D246" s="58"/>
      <c r="E246" s="57"/>
      <c r="F246" s="58"/>
      <c r="G246" s="57"/>
      <c r="H246" s="58"/>
      <c r="I246" s="57"/>
      <c r="J246" s="58"/>
      <c r="K246" s="57"/>
      <c r="L246" s="58"/>
      <c r="M246" s="57"/>
      <c r="N246" s="58"/>
      <c r="O246" s="57"/>
      <c r="P246" s="58"/>
      <c r="Q246" s="57"/>
      <c r="R246" s="58"/>
      <c r="S246" s="57"/>
      <c r="T246" s="58"/>
      <c r="U246" s="57"/>
      <c r="V246" s="88"/>
      <c r="W246" s="57"/>
      <c r="X246" s="58"/>
      <c r="Y246" s="58"/>
      <c r="Z246" s="58"/>
    </row>
    <row r="247" spans="1:26" x14ac:dyDescent="0.25">
      <c r="A247" s="13"/>
      <c r="B247" s="56"/>
      <c r="C247" s="57"/>
      <c r="D247" s="58"/>
      <c r="E247" s="57"/>
      <c r="F247" s="58"/>
      <c r="G247" s="57"/>
      <c r="H247" s="58"/>
      <c r="I247" s="57"/>
      <c r="J247" s="58"/>
      <c r="K247" s="57"/>
      <c r="L247" s="58"/>
      <c r="M247" s="57"/>
      <c r="N247" s="58"/>
      <c r="O247" s="57"/>
      <c r="P247" s="58"/>
      <c r="Q247" s="57"/>
      <c r="R247" s="58"/>
      <c r="S247" s="57"/>
      <c r="T247" s="58"/>
      <c r="U247" s="57"/>
      <c r="V247" s="58"/>
      <c r="W247" s="57"/>
      <c r="X247" s="58"/>
      <c r="Y247" s="58"/>
      <c r="Z247" s="58"/>
    </row>
    <row r="248" spans="1:26" x14ac:dyDescent="0.25">
      <c r="A248" s="19"/>
      <c r="B248" s="56"/>
      <c r="C248" s="57"/>
      <c r="D248" s="58"/>
      <c r="E248" s="57"/>
      <c r="F248" s="58"/>
      <c r="G248" s="57"/>
      <c r="H248" s="58"/>
      <c r="I248" s="57"/>
      <c r="J248" s="58"/>
      <c r="K248" s="57"/>
      <c r="L248" s="58"/>
      <c r="M248" s="57"/>
      <c r="N248" s="58"/>
      <c r="O248" s="57"/>
      <c r="P248" s="58"/>
      <c r="Q248" s="57"/>
      <c r="R248" s="58"/>
      <c r="S248" s="57"/>
      <c r="T248" s="58"/>
      <c r="U248" s="57"/>
      <c r="V248" s="58"/>
      <c r="W248" s="57"/>
      <c r="X248" s="58"/>
      <c r="Y248" s="58"/>
      <c r="Z248" s="58"/>
    </row>
    <row r="249" spans="1:26" x14ac:dyDescent="0.25">
      <c r="A249" s="13"/>
      <c r="B249" s="56"/>
      <c r="C249" s="57"/>
      <c r="D249" s="58"/>
      <c r="E249" s="57"/>
      <c r="F249" s="58"/>
      <c r="G249" s="57"/>
      <c r="H249" s="58"/>
      <c r="I249" s="57"/>
      <c r="J249" s="58"/>
      <c r="K249" s="57"/>
      <c r="L249" s="58"/>
      <c r="M249" s="57"/>
      <c r="N249" s="58"/>
      <c r="O249" s="57"/>
      <c r="P249" s="58"/>
      <c r="Q249" s="57"/>
      <c r="R249" s="58"/>
      <c r="S249" s="57"/>
      <c r="T249" s="58"/>
      <c r="U249" s="57"/>
      <c r="V249" s="58"/>
      <c r="W249" s="57"/>
      <c r="X249" s="58"/>
      <c r="Y249" s="58"/>
      <c r="Z249" s="58"/>
    </row>
    <row r="250" spans="1:26" x14ac:dyDescent="0.25">
      <c r="A250" s="13"/>
      <c r="B250" s="56"/>
      <c r="C250" s="57"/>
      <c r="D250" s="58"/>
      <c r="E250" s="57"/>
      <c r="F250" s="58"/>
      <c r="G250" s="57"/>
      <c r="H250" s="58"/>
      <c r="I250" s="57"/>
      <c r="J250" s="58"/>
      <c r="K250" s="57"/>
      <c r="L250" s="58"/>
      <c r="M250" s="57"/>
      <c r="N250" s="58"/>
      <c r="O250" s="57"/>
      <c r="P250" s="58"/>
      <c r="Q250" s="57"/>
      <c r="R250" s="58"/>
      <c r="S250" s="57"/>
      <c r="T250" s="58"/>
      <c r="U250" s="57"/>
      <c r="V250" s="58"/>
      <c r="W250" s="57"/>
      <c r="X250" s="58"/>
      <c r="Y250" s="58"/>
      <c r="Z250" s="58"/>
    </row>
    <row r="251" spans="1:26" x14ac:dyDescent="0.25">
      <c r="A251" s="29"/>
      <c r="B251" s="56"/>
      <c r="C251" s="57"/>
      <c r="D251" s="58"/>
      <c r="E251" s="57"/>
      <c r="F251" s="58"/>
      <c r="G251" s="57"/>
      <c r="H251" s="58"/>
      <c r="I251" s="57"/>
      <c r="J251" s="58"/>
      <c r="K251" s="57"/>
      <c r="L251" s="58"/>
      <c r="M251" s="57"/>
      <c r="N251" s="58"/>
      <c r="O251" s="57"/>
      <c r="P251" s="58"/>
      <c r="Q251" s="57"/>
      <c r="R251" s="58"/>
      <c r="S251" s="57"/>
      <c r="T251" s="58"/>
      <c r="U251" s="57"/>
      <c r="V251" s="58"/>
      <c r="W251" s="57"/>
      <c r="X251" s="58"/>
      <c r="Y251" s="58"/>
      <c r="Z251" s="58"/>
    </row>
    <row r="253" spans="1:26" x14ac:dyDescent="0.25">
      <c r="B253" s="13" t="s">
        <v>419</v>
      </c>
      <c r="C253" s="13" t="str">
        <f>VegGround!$B$2</f>
        <v>Vegetation Ground</v>
      </c>
    </row>
    <row r="254" spans="1:26" x14ac:dyDescent="0.25">
      <c r="A254" s="13"/>
      <c r="B254" s="13"/>
    </row>
    <row r="256" spans="1:26" x14ac:dyDescent="0.25">
      <c r="A256" s="13" t="s">
        <v>130</v>
      </c>
      <c r="B256" s="101" t="str">
        <f>$B$2</f>
        <v>Habitat Type</v>
      </c>
      <c r="C256" s="103" t="str">
        <f>$AC$7</f>
        <v>No Ground layer</v>
      </c>
      <c r="D256" s="104"/>
      <c r="E256" s="105" t="str">
        <f>$AC$8</f>
        <v>&gt; 0 and ≤ 10 %</v>
      </c>
      <c r="F256" s="101"/>
      <c r="G256" s="105" t="str">
        <f>$AC$9</f>
        <v>&gt; 10 and ≤ 20 %</v>
      </c>
      <c r="H256" s="101"/>
      <c r="I256" s="105" t="str">
        <f>$AC$10</f>
        <v>&gt; 20 and ≤ 30 %</v>
      </c>
      <c r="J256" s="101"/>
      <c r="K256" s="103" t="str">
        <f>$AC$11</f>
        <v>&gt; 30 and ≤ 40 %</v>
      </c>
      <c r="L256" s="104"/>
      <c r="M256" s="105" t="str">
        <f>$AC$12</f>
        <v>&gt; 40 and ≤ 50 %</v>
      </c>
      <c r="N256" s="101"/>
      <c r="O256" s="105" t="str">
        <f>$AC$13</f>
        <v>&gt; 50 and ≤ 60 %</v>
      </c>
      <c r="P256" s="101"/>
      <c r="Q256" s="105" t="str">
        <f>$AC$14</f>
        <v>&gt; 60 and ≤ 70 %</v>
      </c>
      <c r="R256" s="101"/>
      <c r="S256" s="103" t="str">
        <f>$AC$15</f>
        <v>&gt; 70 and ≤ 80 %</v>
      </c>
      <c r="T256" s="104"/>
      <c r="U256" s="105" t="str">
        <f>$AC$16</f>
        <v>&gt; 80 and ≤ 90 %</v>
      </c>
      <c r="V256" s="101"/>
      <c r="W256" s="103" t="str">
        <f>$AC$17</f>
        <v>&gt; 90 %</v>
      </c>
      <c r="X256" s="104"/>
      <c r="Y256" s="104" t="s">
        <v>194</v>
      </c>
      <c r="Z256" s="104"/>
    </row>
    <row r="257" spans="1:26" ht="25.5" x14ac:dyDescent="0.25">
      <c r="A257" s="13"/>
      <c r="B257" s="102"/>
      <c r="C257" s="32" t="s">
        <v>195</v>
      </c>
      <c r="D257" s="33" t="s">
        <v>196</v>
      </c>
      <c r="E257" s="32" t="s">
        <v>195</v>
      </c>
      <c r="F257" s="33" t="s">
        <v>196</v>
      </c>
      <c r="G257" s="32" t="s">
        <v>195</v>
      </c>
      <c r="H257" s="33" t="s">
        <v>196</v>
      </c>
      <c r="I257" s="32" t="s">
        <v>195</v>
      </c>
      <c r="J257" s="33" t="s">
        <v>196</v>
      </c>
      <c r="K257" s="32" t="s">
        <v>195</v>
      </c>
      <c r="L257" s="33" t="s">
        <v>196</v>
      </c>
      <c r="M257" s="32" t="s">
        <v>195</v>
      </c>
      <c r="N257" s="33" t="s">
        <v>196</v>
      </c>
      <c r="O257" s="32" t="s">
        <v>195</v>
      </c>
      <c r="P257" s="33" t="s">
        <v>196</v>
      </c>
      <c r="Q257" s="32" t="s">
        <v>195</v>
      </c>
      <c r="R257" s="33" t="s">
        <v>196</v>
      </c>
      <c r="S257" s="32" t="s">
        <v>195</v>
      </c>
      <c r="T257" s="33" t="s">
        <v>196</v>
      </c>
      <c r="U257" s="32" t="s">
        <v>195</v>
      </c>
      <c r="V257" s="33" t="s">
        <v>196</v>
      </c>
      <c r="W257" s="32" t="s">
        <v>195</v>
      </c>
      <c r="X257" s="33" t="s">
        <v>196</v>
      </c>
      <c r="Y257" s="32" t="s">
        <v>195</v>
      </c>
      <c r="Z257" s="33" t="s">
        <v>196</v>
      </c>
    </row>
    <row r="258" spans="1:26" x14ac:dyDescent="0.25">
      <c r="A258" s="13"/>
      <c r="B258" s="34" t="str">
        <f>LookupValues!$B$5</f>
        <v>Lowland beech/yew woodland</v>
      </c>
      <c r="C258" s="35">
        <f>VegGround!C237</f>
        <v>630.81437437219995</v>
      </c>
      <c r="D258" s="85">
        <f>VegGround!AW237</f>
        <v>53.847482579989297</v>
      </c>
      <c r="E258" s="35">
        <f>VegGround!D237</f>
        <v>574.82954767000001</v>
      </c>
      <c r="F258" s="85">
        <f>VegGround!AX237</f>
        <v>53.319820495226494</v>
      </c>
      <c r="G258" s="35">
        <f>VegGround!E237</f>
        <v>772.81687254600001</v>
      </c>
      <c r="H258" s="85">
        <f>VegGround!AY237</f>
        <v>39.358705091314782</v>
      </c>
      <c r="I258" s="35">
        <f>VegGround!F237</f>
        <v>2041.3577434966999</v>
      </c>
      <c r="J258" s="85">
        <f>VegGround!AZ237</f>
        <v>23.185957907106783</v>
      </c>
      <c r="K258" s="35">
        <f>VegGround!G237</f>
        <v>1085.0043951798</v>
      </c>
      <c r="L258" s="85">
        <f>VegGround!BA237</f>
        <v>30.971864679778101</v>
      </c>
      <c r="M258" s="35">
        <f>VegGround!H237</f>
        <v>1044.8110963690001</v>
      </c>
      <c r="N258" s="85">
        <f>VegGround!BB237</f>
        <v>33.133523635130736</v>
      </c>
      <c r="O258" s="35">
        <f>VegGround!I237</f>
        <v>1604.7886592162001</v>
      </c>
      <c r="P258" s="85">
        <f>VegGround!BC237</f>
        <v>23.847729052744903</v>
      </c>
      <c r="Q258" s="35">
        <f>VegGround!J237</f>
        <v>1610.6373751858998</v>
      </c>
      <c r="R258" s="85">
        <f>VegGround!BD237</f>
        <v>26.633107488363276</v>
      </c>
      <c r="S258" s="35">
        <f>VegGround!K237</f>
        <v>1279.1130648489998</v>
      </c>
      <c r="T258" s="85">
        <f>VegGround!BE237</f>
        <v>28.320796373887848</v>
      </c>
      <c r="U258" s="35">
        <f>VegGround!L237</f>
        <v>1357.3050222459999</v>
      </c>
      <c r="V258" s="85">
        <f>VegGround!BF237</f>
        <v>25.995948283112821</v>
      </c>
      <c r="W258" s="35">
        <f>VegGround!M237</f>
        <v>3131.7983159559994</v>
      </c>
      <c r="X258" s="85">
        <f>VegGround!BG237</f>
        <v>20.632679559430191</v>
      </c>
      <c r="Y258" s="80">
        <f>SUM(C258,E258,G258,I258,K258,M258,O258,Q258,S258,U258,W258)</f>
        <v>15133.2764670868</v>
      </c>
      <c r="Z258" s="87">
        <f>IF(Y258=0,0,SQRT(SUM((C258*D258)^2,(E258*F258)^2,(G258*H258)^2,(I258*J258)^2,(K258*L258)^2,(M258*N258)^2,(O258*P258)^2,(Q258*R258)^2,(S258*T258)^2,(U258*V258)^2,(W258*X258)^2))/Y258)</f>
        <v>8.7723506346410378</v>
      </c>
    </row>
    <row r="259" spans="1:26" x14ac:dyDescent="0.25">
      <c r="A259" s="13"/>
      <c r="B259" s="34" t="str">
        <f>LookupValues!$B$6</f>
        <v>Lowland Mixed Deciduous Woodland</v>
      </c>
      <c r="C259" s="35">
        <f>VegGround!C238</f>
        <v>3073.9519246239997</v>
      </c>
      <c r="D259" s="85">
        <f>VegGround!AW238</f>
        <v>20.72105726461735</v>
      </c>
      <c r="E259" s="35">
        <f>VegGround!D238</f>
        <v>13088.3983842825</v>
      </c>
      <c r="F259" s="85">
        <f>VegGround!AX238</f>
        <v>10.792185225213906</v>
      </c>
      <c r="G259" s="35">
        <f>VegGround!E238</f>
        <v>7183.2304890669984</v>
      </c>
      <c r="H259" s="85">
        <f>VegGround!AY238</f>
        <v>13.592884183304342</v>
      </c>
      <c r="I259" s="35">
        <f>VegGround!F238</f>
        <v>26952.587608129998</v>
      </c>
      <c r="J259" s="85">
        <f>VegGround!AZ238</f>
        <v>7.4094130010331432</v>
      </c>
      <c r="K259" s="35">
        <f>VegGround!G238</f>
        <v>18193.318899428697</v>
      </c>
      <c r="L259" s="85">
        <f>VegGround!BA238</f>
        <v>7.7169128756175791</v>
      </c>
      <c r="M259" s="35">
        <f>VegGround!H238</f>
        <v>18086.095972022402</v>
      </c>
      <c r="N259" s="85">
        <f>VegGround!BB238</f>
        <v>7.8056452949740036</v>
      </c>
      <c r="O259" s="35">
        <f>VegGround!I238</f>
        <v>14161.252849230001</v>
      </c>
      <c r="P259" s="85">
        <f>VegGround!BC238</f>
        <v>9.2378456161671814</v>
      </c>
      <c r="Q259" s="35">
        <f>VegGround!J238</f>
        <v>13878.609115113504</v>
      </c>
      <c r="R259" s="85">
        <f>VegGround!BD238</f>
        <v>8.9648248956788095</v>
      </c>
      <c r="S259" s="35">
        <f>VegGround!K238</f>
        <v>9288.6290755950995</v>
      </c>
      <c r="T259" s="85">
        <f>VegGround!BE238</f>
        <v>11.507109321323597</v>
      </c>
      <c r="U259" s="35">
        <f>VegGround!L238</f>
        <v>8795.6350196386993</v>
      </c>
      <c r="V259" s="85">
        <f>VegGround!BF238</f>
        <v>11.844390081899919</v>
      </c>
      <c r="W259" s="35">
        <f>VegGround!M238</f>
        <v>5517.6324996250014</v>
      </c>
      <c r="X259" s="85">
        <f>VegGround!BG238</f>
        <v>14.167731229321415</v>
      </c>
      <c r="Y259" s="80">
        <f t="shared" ref="Y259:Y269" si="20">SUM(C259,E259,G259,I259,K259,M259,O259,Q259,S259,U259,W259)</f>
        <v>138219.34183675691</v>
      </c>
      <c r="Z259" s="87">
        <f t="shared" ref="Z259:Z269" si="21">IF(Y259=0,0,SQRT(SUM((C259*D259)^2,(E259*F259)^2,(G259*H259)^2,(I259*J259)^2,(K259*L259)^2,(M259*N259)^2,(O259*P259)^2,(Q259*R259)^2,(S259*T259)^2,(U259*V259)^2,(W259*X259)^2))/Y259)</f>
        <v>3.01832250347015</v>
      </c>
    </row>
    <row r="260" spans="1:26" x14ac:dyDescent="0.25">
      <c r="A260" s="13"/>
      <c r="B260" s="34" t="str">
        <f>LookupValues!$B$7</f>
        <v>Native pine woodlands</v>
      </c>
      <c r="C260" s="35">
        <f>VegGround!C239</f>
        <v>0</v>
      </c>
      <c r="D260" s="85">
        <f>VegGround!AW239</f>
        <v>0</v>
      </c>
      <c r="E260" s="35">
        <f>VegGround!D239</f>
        <v>0</v>
      </c>
      <c r="F260" s="85">
        <f>VegGround!AX239</f>
        <v>0</v>
      </c>
      <c r="G260" s="35">
        <f>VegGround!E239</f>
        <v>0</v>
      </c>
      <c r="H260" s="85">
        <f>VegGround!AY239</f>
        <v>0</v>
      </c>
      <c r="I260" s="35">
        <f>VegGround!F239</f>
        <v>0</v>
      </c>
      <c r="J260" s="85">
        <f>VegGround!AZ239</f>
        <v>0</v>
      </c>
      <c r="K260" s="35">
        <f>VegGround!G239</f>
        <v>0</v>
      </c>
      <c r="L260" s="85">
        <f>VegGround!BA239</f>
        <v>0</v>
      </c>
      <c r="M260" s="35">
        <f>VegGround!H239</f>
        <v>0</v>
      </c>
      <c r="N260" s="85">
        <f>VegGround!BB239</f>
        <v>0</v>
      </c>
      <c r="O260" s="35">
        <f>VegGround!I239</f>
        <v>0</v>
      </c>
      <c r="P260" s="85">
        <f>VegGround!BC239</f>
        <v>0</v>
      </c>
      <c r="Q260" s="35">
        <f>VegGround!J239</f>
        <v>0</v>
      </c>
      <c r="R260" s="85">
        <f>VegGround!BD239</f>
        <v>0</v>
      </c>
      <c r="S260" s="35">
        <f>VegGround!K239</f>
        <v>0</v>
      </c>
      <c r="T260" s="85">
        <f>VegGround!BE239</f>
        <v>0</v>
      </c>
      <c r="U260" s="35">
        <f>VegGround!L239</f>
        <v>0</v>
      </c>
      <c r="V260" s="85">
        <f>VegGround!BF239</f>
        <v>0</v>
      </c>
      <c r="W260" s="35">
        <f>VegGround!M239</f>
        <v>0</v>
      </c>
      <c r="X260" s="85">
        <f>VegGround!BG239</f>
        <v>0</v>
      </c>
      <c r="Y260" s="80">
        <f t="shared" si="20"/>
        <v>0</v>
      </c>
      <c r="Z260" s="87">
        <f t="shared" si="21"/>
        <v>0</v>
      </c>
    </row>
    <row r="261" spans="1:26" x14ac:dyDescent="0.25">
      <c r="A261" s="13"/>
      <c r="B261" s="34" t="str">
        <f>LookupValues!$B$8</f>
        <v>Non-HAP native pinewood</v>
      </c>
      <c r="C261" s="35">
        <f>VegGround!C240</f>
        <v>0</v>
      </c>
      <c r="D261" s="85">
        <f>VegGround!AW240</f>
        <v>0</v>
      </c>
      <c r="E261" s="35">
        <f>VegGround!D240</f>
        <v>0</v>
      </c>
      <c r="F261" s="85">
        <f>VegGround!AX240</f>
        <v>0</v>
      </c>
      <c r="G261" s="35">
        <f>VegGround!E240</f>
        <v>0</v>
      </c>
      <c r="H261" s="85">
        <f>VegGround!AY240</f>
        <v>0</v>
      </c>
      <c r="I261" s="35">
        <f>VegGround!F240</f>
        <v>0</v>
      </c>
      <c r="J261" s="85">
        <f>VegGround!AZ240</f>
        <v>0</v>
      </c>
      <c r="K261" s="35">
        <f>VegGround!G240</f>
        <v>0</v>
      </c>
      <c r="L261" s="85">
        <f>VegGround!BA240</f>
        <v>0</v>
      </c>
      <c r="M261" s="35">
        <f>VegGround!H240</f>
        <v>0</v>
      </c>
      <c r="N261" s="85">
        <f>VegGround!BB240</f>
        <v>0</v>
      </c>
      <c r="O261" s="35">
        <f>VegGround!I240</f>
        <v>0</v>
      </c>
      <c r="P261" s="85">
        <f>VegGround!BC240</f>
        <v>0</v>
      </c>
      <c r="Q261" s="35">
        <f>VegGround!J240</f>
        <v>0</v>
      </c>
      <c r="R261" s="85">
        <f>VegGround!BD240</f>
        <v>0</v>
      </c>
      <c r="S261" s="35">
        <f>VegGround!K240</f>
        <v>0</v>
      </c>
      <c r="T261" s="85">
        <f>VegGround!BE240</f>
        <v>0</v>
      </c>
      <c r="U261" s="35">
        <f>VegGround!L240</f>
        <v>0</v>
      </c>
      <c r="V261" s="85">
        <f>VegGround!BF240</f>
        <v>0</v>
      </c>
      <c r="W261" s="35">
        <f>VegGround!M240</f>
        <v>0</v>
      </c>
      <c r="X261" s="85">
        <f>VegGround!BG240</f>
        <v>0</v>
      </c>
      <c r="Y261" s="80">
        <f t="shared" si="20"/>
        <v>0</v>
      </c>
      <c r="Z261" s="87">
        <f t="shared" si="21"/>
        <v>0</v>
      </c>
    </row>
    <row r="262" spans="1:26" ht="30" customHeight="1" x14ac:dyDescent="0.25">
      <c r="A262" s="13"/>
      <c r="B262" s="89" t="str">
        <f>LookupValues!$B$9</f>
        <v>Upland birchwoods (Scot); birch dominated upland oakwoods (Eng, Wal)</v>
      </c>
      <c r="C262" s="35">
        <f>VegGround!C241</f>
        <v>0</v>
      </c>
      <c r="D262" s="85">
        <f>VegGround!AW241</f>
        <v>0</v>
      </c>
      <c r="E262" s="35">
        <f>VegGround!D241</f>
        <v>0</v>
      </c>
      <c r="F262" s="85">
        <f>VegGround!AX241</f>
        <v>0</v>
      </c>
      <c r="G262" s="35">
        <f>VegGround!E241</f>
        <v>0</v>
      </c>
      <c r="H262" s="85">
        <f>VegGround!AY241</f>
        <v>0</v>
      </c>
      <c r="I262" s="35">
        <f>VegGround!F241</f>
        <v>595.79470163999997</v>
      </c>
      <c r="J262" s="85">
        <f>VegGround!AZ241</f>
        <v>46.56887680876924</v>
      </c>
      <c r="K262" s="35">
        <f>VegGround!G241</f>
        <v>208.16737051000001</v>
      </c>
      <c r="L262" s="85">
        <f>VegGround!BA241</f>
        <v>63.143402735247214</v>
      </c>
      <c r="M262" s="35">
        <f>VegGround!H241</f>
        <v>217.386937811</v>
      </c>
      <c r="N262" s="85">
        <f>VegGround!BB241</f>
        <v>57.070266355648194</v>
      </c>
      <c r="O262" s="35">
        <f>VegGround!I241</f>
        <v>147.3574325308</v>
      </c>
      <c r="P262" s="85">
        <f>VegGround!BC241</f>
        <v>57.490635763122718</v>
      </c>
      <c r="Q262" s="35">
        <f>VegGround!J241</f>
        <v>129.32471494499998</v>
      </c>
      <c r="R262" s="85">
        <f>VegGround!BD241</f>
        <v>68.017795627384416</v>
      </c>
      <c r="S262" s="35">
        <f>VegGround!K241</f>
        <v>0</v>
      </c>
      <c r="T262" s="85">
        <f>VegGround!BE241</f>
        <v>0</v>
      </c>
      <c r="U262" s="35">
        <f>VegGround!L241</f>
        <v>0</v>
      </c>
      <c r="V262" s="85">
        <f>VegGround!BF241</f>
        <v>0</v>
      </c>
      <c r="W262" s="35">
        <f>VegGround!M241</f>
        <v>37.917972857999999</v>
      </c>
      <c r="X262" s="85">
        <f>VegGround!BG241</f>
        <v>66.580644876592117</v>
      </c>
      <c r="Y262" s="80">
        <f t="shared" si="20"/>
        <v>1335.9491302948002</v>
      </c>
      <c r="Z262" s="87">
        <f t="shared" si="21"/>
        <v>26.485997590246381</v>
      </c>
    </row>
    <row r="263" spans="1:26" x14ac:dyDescent="0.25">
      <c r="A263" s="13"/>
      <c r="B263" s="34" t="str">
        <f>LookupValues!$B$10</f>
        <v>Upland mixed ashwoods</v>
      </c>
      <c r="C263" s="35">
        <f>VegGround!C242</f>
        <v>68.603068147000002</v>
      </c>
      <c r="D263" s="85">
        <f>VegGround!AW242</f>
        <v>96.287775533980152</v>
      </c>
      <c r="E263" s="35">
        <f>VegGround!D242</f>
        <v>168.79317859900002</v>
      </c>
      <c r="F263" s="85">
        <f>VegGround!AX242</f>
        <v>88.938389596396263</v>
      </c>
      <c r="G263" s="35">
        <f>VegGround!E242</f>
        <v>0</v>
      </c>
      <c r="H263" s="85">
        <f>VegGround!AY242</f>
        <v>0</v>
      </c>
      <c r="I263" s="35">
        <f>VegGround!F242</f>
        <v>1793.9167131429999</v>
      </c>
      <c r="J263" s="85">
        <f>VegGround!AZ242</f>
        <v>27.595458571813928</v>
      </c>
      <c r="K263" s="35">
        <f>VegGround!G242</f>
        <v>1266.4343283318001</v>
      </c>
      <c r="L263" s="85">
        <f>VegGround!BA242</f>
        <v>28.672889217548882</v>
      </c>
      <c r="M263" s="35">
        <f>VegGround!H242</f>
        <v>1411.7866217639998</v>
      </c>
      <c r="N263" s="85">
        <f>VegGround!BB242</f>
        <v>25.958061830330369</v>
      </c>
      <c r="O263" s="35">
        <f>VegGround!I242</f>
        <v>789.25640084899999</v>
      </c>
      <c r="P263" s="85">
        <f>VegGround!BC242</f>
        <v>30.548637353210381</v>
      </c>
      <c r="Q263" s="35">
        <f>VegGround!J242</f>
        <v>748.70160998520009</v>
      </c>
      <c r="R263" s="85">
        <f>VegGround!BD242</f>
        <v>42.695750970243132</v>
      </c>
      <c r="S263" s="35">
        <f>VegGround!K242</f>
        <v>1133.1563681930002</v>
      </c>
      <c r="T263" s="85">
        <f>VegGround!BE242</f>
        <v>31.726275138444212</v>
      </c>
      <c r="U263" s="35">
        <f>VegGround!L242</f>
        <v>757.50945165389999</v>
      </c>
      <c r="V263" s="85">
        <f>VegGround!BF242</f>
        <v>41.901733273179708</v>
      </c>
      <c r="W263" s="35">
        <f>VegGround!M242</f>
        <v>199.03373533000001</v>
      </c>
      <c r="X263" s="85">
        <f>VegGround!BG242</f>
        <v>68.757289916843675</v>
      </c>
      <c r="Y263" s="80">
        <f t="shared" si="20"/>
        <v>8337.1914759959</v>
      </c>
      <c r="Z263" s="87">
        <f t="shared" si="21"/>
        <v>11.673286161978901</v>
      </c>
    </row>
    <row r="264" spans="1:26" x14ac:dyDescent="0.25">
      <c r="A264" s="13"/>
      <c r="B264" s="34" t="str">
        <f>LookupValues!$B$11</f>
        <v>Upland oakwood</v>
      </c>
      <c r="C264" s="35">
        <f>VegGround!C243</f>
        <v>185.21560421810003</v>
      </c>
      <c r="D264" s="85">
        <f>VegGround!AW243</f>
        <v>73.522038408395687</v>
      </c>
      <c r="E264" s="35">
        <f>VegGround!D243</f>
        <v>122.70141769</v>
      </c>
      <c r="F264" s="85">
        <f>VegGround!AX243</f>
        <v>96.195764101774216</v>
      </c>
      <c r="G264" s="35">
        <f>VegGround!E243</f>
        <v>50.648839473599999</v>
      </c>
      <c r="H264" s="85">
        <f>VegGround!AY243</f>
        <v>61.918839050479583</v>
      </c>
      <c r="I264" s="35">
        <f>VegGround!F243</f>
        <v>1827.4047835455003</v>
      </c>
      <c r="J264" s="85">
        <f>VegGround!AZ243</f>
        <v>24.435760937000317</v>
      </c>
      <c r="K264" s="35">
        <f>VegGround!G243</f>
        <v>1606.1513636</v>
      </c>
      <c r="L264" s="85">
        <f>VegGround!BA243</f>
        <v>27.669629666891176</v>
      </c>
      <c r="M264" s="35">
        <f>VegGround!H243</f>
        <v>2036.6982232185001</v>
      </c>
      <c r="N264" s="85">
        <f>VegGround!BB243</f>
        <v>24.105185218444408</v>
      </c>
      <c r="O264" s="35">
        <f>VegGround!I243</f>
        <v>1893.3863361105</v>
      </c>
      <c r="P264" s="85">
        <f>VegGround!BC243</f>
        <v>22.424630882512538</v>
      </c>
      <c r="Q264" s="35">
        <f>VegGround!J243</f>
        <v>1920.8313950769998</v>
      </c>
      <c r="R264" s="85">
        <f>VegGround!BD243</f>
        <v>27.261899916202971</v>
      </c>
      <c r="S264" s="35">
        <f>VegGround!K243</f>
        <v>1537.3014216547001</v>
      </c>
      <c r="T264" s="85">
        <f>VegGround!BE243</f>
        <v>22.729543584657087</v>
      </c>
      <c r="U264" s="35">
        <f>VegGround!L243</f>
        <v>1987.6192708195999</v>
      </c>
      <c r="V264" s="85">
        <f>VegGround!BF243</f>
        <v>24.879859816663942</v>
      </c>
      <c r="W264" s="35">
        <f>VegGround!M243</f>
        <v>2417.6807653199999</v>
      </c>
      <c r="X264" s="85">
        <f>VegGround!BG243</f>
        <v>23.812171641911849</v>
      </c>
      <c r="Y264" s="80">
        <f t="shared" si="20"/>
        <v>15585.639420727497</v>
      </c>
      <c r="Z264" s="87">
        <f t="shared" si="21"/>
        <v>8.6652817904600941</v>
      </c>
    </row>
    <row r="265" spans="1:26" x14ac:dyDescent="0.25">
      <c r="A265" s="13"/>
      <c r="B265" s="34" t="str">
        <f>LookupValues!$B$12</f>
        <v>Wet woodland</v>
      </c>
      <c r="C265" s="35">
        <f>VegGround!C244</f>
        <v>138.80242633179998</v>
      </c>
      <c r="D265" s="85">
        <f>VegGround!AW244</f>
        <v>44.644868447105338</v>
      </c>
      <c r="E265" s="35">
        <f>VegGround!D244</f>
        <v>1185.8060365435003</v>
      </c>
      <c r="F265" s="85">
        <f>VegGround!AX244</f>
        <v>28.726720997459712</v>
      </c>
      <c r="G265" s="35">
        <f>VegGround!E244</f>
        <v>1305.2245874400001</v>
      </c>
      <c r="H265" s="85">
        <f>VegGround!AY244</f>
        <v>24.823433446064637</v>
      </c>
      <c r="I265" s="35">
        <f>VegGround!F244</f>
        <v>6360.4572954620007</v>
      </c>
      <c r="J265" s="85">
        <f>VegGround!AZ244</f>
        <v>18.036948032692358</v>
      </c>
      <c r="K265" s="35">
        <f>VegGround!G244</f>
        <v>2780.8376201360002</v>
      </c>
      <c r="L265" s="85">
        <f>VegGround!BA244</f>
        <v>19.849619788357899</v>
      </c>
      <c r="M265" s="35">
        <f>VegGround!H244</f>
        <v>3374.7482749149995</v>
      </c>
      <c r="N265" s="85">
        <f>VegGround!BB244</f>
        <v>18.953987695629472</v>
      </c>
      <c r="O265" s="35">
        <f>VegGround!I244</f>
        <v>2619.7091657663</v>
      </c>
      <c r="P265" s="85">
        <f>VegGround!BC244</f>
        <v>28.042634440653806</v>
      </c>
      <c r="Q265" s="35">
        <f>VegGround!J244</f>
        <v>2625.1266499269996</v>
      </c>
      <c r="R265" s="85">
        <f>VegGround!BD244</f>
        <v>22.68651786962365</v>
      </c>
      <c r="S265" s="35">
        <f>VegGround!K244</f>
        <v>1559.2634791650999</v>
      </c>
      <c r="T265" s="85">
        <f>VegGround!BE244</f>
        <v>28.698468398734015</v>
      </c>
      <c r="U265" s="35">
        <f>VegGround!L244</f>
        <v>947.91410060999988</v>
      </c>
      <c r="V265" s="85">
        <f>VegGround!BF244</f>
        <v>32.343802596640892</v>
      </c>
      <c r="W265" s="35">
        <f>VegGround!M244</f>
        <v>314.39092317430004</v>
      </c>
      <c r="X265" s="85">
        <f>VegGround!BG244</f>
        <v>48.869464803395545</v>
      </c>
      <c r="Y265" s="80">
        <f t="shared" si="20"/>
        <v>23212.280559471001</v>
      </c>
      <c r="Z265" s="87">
        <f t="shared" si="21"/>
        <v>8.0216250724545599</v>
      </c>
    </row>
    <row r="266" spans="1:26" x14ac:dyDescent="0.25">
      <c r="A266" s="13"/>
      <c r="B266" s="34" t="str">
        <f>LookupValues!$B$13</f>
        <v>Wood Pasture &amp; Parkland</v>
      </c>
      <c r="C266" s="35">
        <f>VegGround!C245</f>
        <v>0</v>
      </c>
      <c r="D266" s="85">
        <f>VegGround!AW245</f>
        <v>0</v>
      </c>
      <c r="E266" s="35">
        <f>VegGround!D245</f>
        <v>0</v>
      </c>
      <c r="F266" s="85">
        <f>VegGround!AX245</f>
        <v>0</v>
      </c>
      <c r="G266" s="35">
        <f>VegGround!E245</f>
        <v>0</v>
      </c>
      <c r="H266" s="85">
        <f>VegGround!AY245</f>
        <v>0</v>
      </c>
      <c r="I266" s="35">
        <f>VegGround!F245</f>
        <v>0</v>
      </c>
      <c r="J266" s="85">
        <f>VegGround!AZ245</f>
        <v>0</v>
      </c>
      <c r="K266" s="35">
        <f>VegGround!G245</f>
        <v>0</v>
      </c>
      <c r="L266" s="85">
        <f>VegGround!BA245</f>
        <v>0</v>
      </c>
      <c r="M266" s="35">
        <f>VegGround!H245</f>
        <v>153.79496544</v>
      </c>
      <c r="N266" s="85">
        <f>VegGround!BB245</f>
        <v>96.195765055848852</v>
      </c>
      <c r="O266" s="35">
        <f>VegGround!I245</f>
        <v>0</v>
      </c>
      <c r="P266" s="85">
        <f>VegGround!BC245</f>
        <v>0</v>
      </c>
      <c r="Q266" s="35">
        <f>VegGround!J245</f>
        <v>0</v>
      </c>
      <c r="R266" s="85">
        <f>VegGround!BD245</f>
        <v>0</v>
      </c>
      <c r="S266" s="35">
        <f>VegGround!K245</f>
        <v>0</v>
      </c>
      <c r="T266" s="85">
        <f>VegGround!BE245</f>
        <v>0</v>
      </c>
      <c r="U266" s="35">
        <f>VegGround!L245</f>
        <v>0</v>
      </c>
      <c r="V266" s="85">
        <f>VegGround!BF245</f>
        <v>0</v>
      </c>
      <c r="W266" s="35">
        <f>VegGround!M245</f>
        <v>0</v>
      </c>
      <c r="X266" s="85">
        <f>VegGround!BG245</f>
        <v>0</v>
      </c>
      <c r="Y266" s="80">
        <f t="shared" si="20"/>
        <v>153.79496544</v>
      </c>
      <c r="Z266" s="87">
        <f t="shared" si="21"/>
        <v>96.195765055848852</v>
      </c>
    </row>
    <row r="267" spans="1:26" x14ac:dyDescent="0.25">
      <c r="A267" s="13"/>
      <c r="B267" s="34" t="str">
        <f>LookupValues!$B$14</f>
        <v>Broadleaf habitat NOT classified as priority</v>
      </c>
      <c r="C267" s="35">
        <f>VegGround!C246</f>
        <v>108.9857755859</v>
      </c>
      <c r="D267" s="85">
        <f>VegGround!AW246</f>
        <v>67.833238250629634</v>
      </c>
      <c r="E267" s="35">
        <f>VegGround!D246</f>
        <v>282.85145830800002</v>
      </c>
      <c r="F267" s="85">
        <f>VegGround!AX246</f>
        <v>32.798897342862169</v>
      </c>
      <c r="G267" s="35">
        <f>VegGround!E246</f>
        <v>214.55460369169998</v>
      </c>
      <c r="H267" s="85">
        <f>VegGround!AY246</f>
        <v>75.434015300803082</v>
      </c>
      <c r="I267" s="35">
        <f>VegGround!F246</f>
        <v>869.25168175639999</v>
      </c>
      <c r="J267" s="85">
        <f>VegGround!AZ246</f>
        <v>38.995522446018569</v>
      </c>
      <c r="K267" s="35">
        <f>VegGround!G246</f>
        <v>67.475472044299991</v>
      </c>
      <c r="L267" s="85">
        <f>VegGround!BA246</f>
        <v>31.98246406913238</v>
      </c>
      <c r="M267" s="35">
        <f>VegGround!H246</f>
        <v>331.25837939999997</v>
      </c>
      <c r="N267" s="85">
        <f>VegGround!BB246</f>
        <v>65.264123755608622</v>
      </c>
      <c r="O267" s="35">
        <f>VegGround!I246</f>
        <v>209.09023891130002</v>
      </c>
      <c r="P267" s="85">
        <f>VegGround!BC246</f>
        <v>55.170894078773301</v>
      </c>
      <c r="Q267" s="35">
        <f>VegGround!J246</f>
        <v>26.105927709100001</v>
      </c>
      <c r="R267" s="85">
        <f>VegGround!BD246</f>
        <v>56.663689214686102</v>
      </c>
      <c r="S267" s="35">
        <f>VegGround!K246</f>
        <v>154.44399486900002</v>
      </c>
      <c r="T267" s="85">
        <f>VegGround!BE246</f>
        <v>71.613167828710502</v>
      </c>
      <c r="U267" s="35">
        <f>VegGround!L246</f>
        <v>25.150766979</v>
      </c>
      <c r="V267" s="85">
        <f>VegGround!BF246</f>
        <v>55.802517186158042</v>
      </c>
      <c r="W267" s="35">
        <f>VegGround!M246</f>
        <v>169.92438122440001</v>
      </c>
      <c r="X267" s="85">
        <f>VegGround!BG246</f>
        <v>49.251643928104237</v>
      </c>
      <c r="Y267" s="80">
        <f t="shared" si="20"/>
        <v>2459.0926804790997</v>
      </c>
      <c r="Z267" s="87">
        <f t="shared" si="21"/>
        <v>19.727198662777798</v>
      </c>
    </row>
    <row r="268" spans="1:26" x14ac:dyDescent="0.25">
      <c r="A268" s="13"/>
      <c r="B268" s="34" t="str">
        <f>LookupValues!$B$15</f>
        <v>Non-native coniferous woodland</v>
      </c>
      <c r="C268" s="35">
        <f>VegGround!C247</f>
        <v>1730.6394174918003</v>
      </c>
      <c r="D268" s="85">
        <f>VegGround!AW247</f>
        <v>21.399821711045963</v>
      </c>
      <c r="E268" s="35">
        <f>VegGround!D247</f>
        <v>2688.8030373780998</v>
      </c>
      <c r="F268" s="85">
        <f>VegGround!AX247</f>
        <v>18.813077105408546</v>
      </c>
      <c r="G268" s="35">
        <f>VegGround!E247</f>
        <v>1749.5289419000001</v>
      </c>
      <c r="H268" s="85">
        <f>VegGround!AY247</f>
        <v>21.211960768267261</v>
      </c>
      <c r="I268" s="35">
        <f>VegGround!F247</f>
        <v>7819.8981100348001</v>
      </c>
      <c r="J268" s="85">
        <f>VegGround!AZ247</f>
        <v>10.662411640551625</v>
      </c>
      <c r="K268" s="35">
        <f>VegGround!G247</f>
        <v>4167.6206856826011</v>
      </c>
      <c r="L268" s="85">
        <f>VegGround!BA247</f>
        <v>14.279107023874722</v>
      </c>
      <c r="M268" s="35">
        <f>VegGround!H247</f>
        <v>4389.4468448509997</v>
      </c>
      <c r="N268" s="85">
        <f>VegGround!BB247</f>
        <v>13.907001487963207</v>
      </c>
      <c r="O268" s="35">
        <f>VegGround!I247</f>
        <v>4695.1699218998001</v>
      </c>
      <c r="P268" s="85">
        <f>VegGround!BC247</f>
        <v>13.704594129777858</v>
      </c>
      <c r="Q268" s="35">
        <f>VegGround!J247</f>
        <v>5255.5683016797002</v>
      </c>
      <c r="R268" s="85">
        <f>VegGround!BD247</f>
        <v>13.7972628143986</v>
      </c>
      <c r="S268" s="35">
        <f>VegGround!K247</f>
        <v>5395.9456026372</v>
      </c>
      <c r="T268" s="85">
        <f>VegGround!BE247</f>
        <v>12.755411739388988</v>
      </c>
      <c r="U268" s="35">
        <f>VegGround!L247</f>
        <v>6919.8225461217999</v>
      </c>
      <c r="V268" s="85">
        <f>VegGround!BF247</f>
        <v>11.625678906629117</v>
      </c>
      <c r="W268" s="35">
        <f>VegGround!M247</f>
        <v>9766.3245120046995</v>
      </c>
      <c r="X268" s="85">
        <f>VegGround!BG247</f>
        <v>9.5586550038445424</v>
      </c>
      <c r="Y268" s="80">
        <f t="shared" si="20"/>
        <v>54578.767921681501</v>
      </c>
      <c r="Z268" s="87">
        <f t="shared" si="21"/>
        <v>4.0495546264787405</v>
      </c>
    </row>
    <row r="269" spans="1:26" x14ac:dyDescent="0.25">
      <c r="A269" s="13"/>
      <c r="B269" s="37" t="str">
        <f>LookupValues!$B$16</f>
        <v>Transition or felled</v>
      </c>
      <c r="C269" s="35">
        <f>VegGround!C248</f>
        <v>740.460846242</v>
      </c>
      <c r="D269" s="85">
        <f>VegGround!AW248</f>
        <v>24.868366955873888</v>
      </c>
      <c r="E269" s="35">
        <f>VegGround!D248</f>
        <v>153.97129414899999</v>
      </c>
      <c r="F269" s="85">
        <f>VegGround!AX248</f>
        <v>62.978241429275585</v>
      </c>
      <c r="G269" s="35">
        <f>VegGround!E248</f>
        <v>116.931452401</v>
      </c>
      <c r="H269" s="85">
        <f>VegGround!AY248</f>
        <v>44.180684194561536</v>
      </c>
      <c r="I269" s="35">
        <f>VegGround!F248</f>
        <v>791.6719743328</v>
      </c>
      <c r="J269" s="85">
        <f>VegGround!AZ248</f>
        <v>37.153163415844581</v>
      </c>
      <c r="K269" s="35">
        <f>VegGround!G248</f>
        <v>386.19410097000002</v>
      </c>
      <c r="L269" s="85">
        <f>VegGround!BA248</f>
        <v>51.321799260370732</v>
      </c>
      <c r="M269" s="35">
        <f>VegGround!H248</f>
        <v>8.7502450948000003</v>
      </c>
      <c r="N269" s="85">
        <f>VegGround!BB248</f>
        <v>83.488446251003609</v>
      </c>
      <c r="O269" s="35">
        <f>VegGround!I248</f>
        <v>99.096928953700001</v>
      </c>
      <c r="P269" s="85">
        <f>VegGround!BC248</f>
        <v>93.560592685061962</v>
      </c>
      <c r="Q269" s="35">
        <f>VegGround!J248</f>
        <v>59.450924427199993</v>
      </c>
      <c r="R269" s="85">
        <f>VegGround!BD248</f>
        <v>54.81235662729221</v>
      </c>
      <c r="S269" s="35">
        <f>VegGround!K248</f>
        <v>0</v>
      </c>
      <c r="T269" s="85">
        <f>VegGround!BE248</f>
        <v>0</v>
      </c>
      <c r="U269" s="35">
        <f>VegGround!L248</f>
        <v>476.66599288499998</v>
      </c>
      <c r="V269" s="85">
        <f>VegGround!BF248</f>
        <v>42.568878365628677</v>
      </c>
      <c r="W269" s="35">
        <f>VegGround!M248</f>
        <v>187.54195014349997</v>
      </c>
      <c r="X269" s="85">
        <f>VegGround!BG248</f>
        <v>47.013755369226658</v>
      </c>
      <c r="Y269" s="80">
        <f t="shared" si="20"/>
        <v>3020.7357095989996</v>
      </c>
      <c r="Z269" s="87">
        <f t="shared" si="21"/>
        <v>15.891378021787999</v>
      </c>
    </row>
    <row r="270" spans="1:26" x14ac:dyDescent="0.25">
      <c r="A270" s="13"/>
      <c r="B270" s="84" t="s">
        <v>194</v>
      </c>
      <c r="C270" s="82">
        <f>SUM(C258:C269)</f>
        <v>6677.4734370128008</v>
      </c>
      <c r="D270" s="86">
        <f>IF(C270=0,0,SQRT(SUM((C258*D258)^2,(C259*D259)^2,(C260*D260)^2,(C261*D261)^2,(C262*D262)^2,(C263*D263)^2,(C264*D264)^2,(C265*D265)^2,(C266*D266)^2,(C267*D267)^2,(C268*D268)^2,(C269*D269)^2))/C270)</f>
        <v>12.745872281306575</v>
      </c>
      <c r="E270" s="82">
        <f>SUM(E258:E269)</f>
        <v>18266.154354620099</v>
      </c>
      <c r="F270" s="86">
        <f>IF(E270=0,0,SQRT(SUM((E258*F258)^2,(E259*F259)^2,(E260*F260)^2,(E261*F261)^2,(E262*F262)^2,(E263*F263)^2,(E264*F264)^2,(E265*F265)^2,(E266*F266)^2,(E267*F267)^2,(E268*F268)^2,(E269*F269)^2))/E270)</f>
        <v>8.6830122869677933</v>
      </c>
      <c r="G270" s="82">
        <f>SUM(G258:G269)</f>
        <v>11392.9357865193</v>
      </c>
      <c r="H270" s="86">
        <f>IF(G270=0,0,SQRT(SUM((G258*H258)^2,(G259*H259)^2,(G260*H260)^2,(G261*H261)^2,(G262*H262)^2,(G263*H263)^2,(G264*H264)^2,(G265*H265)^2,(G266*H266)^2,(G267*H267)^2,(G268*H268)^2,(G269*H269)^2))/G270)</f>
        <v>10.078464066998785</v>
      </c>
      <c r="I270" s="82">
        <f>SUM(I258:I269)</f>
        <v>49052.340611541207</v>
      </c>
      <c r="J270" s="86">
        <f>IF(I270=0,0,SQRT(SUM((I258*J258)^2,(I259*J259)^2,(I260*J260)^2,(I261*J261)^2,(I262*J262)^2,(I263*J263)^2,(I264*J264)^2,(I265*J265)^2,(I266*J266)^2,(I267*J267)^2,(I268*J268)^2,(I269*J269)^2))/I270)</f>
        <v>5.3730209603782431</v>
      </c>
      <c r="K270" s="82">
        <f>SUM(K258:K269)</f>
        <v>29761.2042358832</v>
      </c>
      <c r="L270" s="86">
        <f>IF(K270=0,0,SQRT(SUM((K258*L258)^2,(K259*L259)^2,(K260*L260)^2,(K261*L261)^2,(K262*L262)^2,(K263*L263)^2,(K264*L264)^2,(K265*L265)^2,(K266*L266)^2,(K267*L267)^2,(K268*L268)^2,(K269*L269)^2))/K270)</f>
        <v>5.9438842919795878</v>
      </c>
      <c r="M270" s="82">
        <f>SUM(M258:M269)</f>
        <v>31054.777560885705</v>
      </c>
      <c r="N270" s="86">
        <f>IF(M270=0,0,SQRT(SUM((M258*N258)^2,(M259*N259)^2,(M260*N260)^2,(M261*N261)^2,(M262*N262)^2,(M263*N263)^2,(M264*N264)^2,(M265*N265)^2,(M266*N266)^2,(M267*N267)^2,(M268*N268)^2,(M269*N269)^2))/M270)</f>
        <v>5.8973310070627276</v>
      </c>
      <c r="O270" s="82">
        <f>SUM(O258:O269)</f>
        <v>26219.1079334676</v>
      </c>
      <c r="P270" s="86">
        <f>IF(O270=0,0,SQRT(SUM((O258*P258)^2,(O259*P259)^2,(O260*P260)^2,(O261*P261)^2,(O262*P262)^2,(O263*P263)^2,(O264*P264)^2,(O265*P265)^2,(O266*P266)^2,(O267*P267)^2,(O268*P268)^2,(O269*P269)^2))/O270)</f>
        <v>6.6925260893134206</v>
      </c>
      <c r="Q270" s="82">
        <f>SUM(Q258:Q269)</f>
        <v>26254.356014049605</v>
      </c>
      <c r="R270" s="86">
        <f>IF(Q270=0,0,SQRT(SUM((Q258*R258)^2,(Q259*R259)^2,(Q260*R260)^2,(Q261*R261)^2,(Q262*R262)^2,(Q263*R263)^2,(Q264*R264)^2,(Q265*R265)^2,(Q266*R266)^2,(Q267*R267)^2,(Q268*R268)^2,(Q269*R269)^2))/Q270)</f>
        <v>6.5949159561594337</v>
      </c>
      <c r="S270" s="82">
        <f>SUM(S258:S269)</f>
        <v>20347.853006963098</v>
      </c>
      <c r="T270" s="86">
        <f>IF(S270=0,0,SQRT(SUM((S258*T258)^2,(S259*T259)^2,(S260*T260)^2,(S261*T261)^2,(S262*T262)^2,(S263*T263)^2,(S264*T264)^2,(S265*T265)^2,(S266*T266)^2,(S267*T267)^2,(S268*T268)^2,(S269*T269)^2))/S270)</f>
        <v>7.3079714904552091</v>
      </c>
      <c r="U270" s="82">
        <f>SUM(U258:U269)</f>
        <v>21267.622170953997</v>
      </c>
      <c r="V270" s="86">
        <f>IF(U270=0,0,SQRT(SUM((U258*V258)^2,(U259*V259)^2,(U260*V260)^2,(U261*V261)^2,(U262*V262)^2,(U263*V263)^2,(U264*V264)^2,(U265*V265)^2,(U266*V266)^2,(U267*V267)^2,(U268*V268)^2,(U269*V269)^2))/U270)</f>
        <v>7.189069872360232</v>
      </c>
      <c r="W270" s="82">
        <f>SUM(W258:W269)</f>
        <v>21742.2450556359</v>
      </c>
      <c r="X270" s="86">
        <f>IF(W270=0,0,SQRT(SUM((W258*X258)^2,(W259*X259)^2,(W260*X260)^2,(W261*X261)^2,(W262*X262)^2,(W263*X263)^2,(W264*X264)^2,(W265*X265)^2,(W266*X266)^2,(W267*X267)^2,(W268*X268)^2,(W269*X269)^2))/W270)</f>
        <v>6.958988766398325</v>
      </c>
      <c r="Y270" s="82">
        <f>SUM(Y258:Y269)</f>
        <v>262036.07016753248</v>
      </c>
      <c r="Z270" s="86">
        <f>IF(Y270=0,0,SQRT(SUM((Y258*Z258)^2,(Y259*Z259)^2,(Y260*Z260)^2,(Y261*Z261)^2,(Y262*Z262)^2,(Y263*Z263)^2,(Y264*Z264)^2,(Y265*Z265)^2,(Y266*Z266)^2,(Y267*Z267)^2,(Y268*Z268)^2,(Y269*Z269)^2))/Y270)</f>
        <v>2.1214873348027088</v>
      </c>
    </row>
    <row r="271" spans="1:26" x14ac:dyDescent="0.25">
      <c r="A271" s="13"/>
      <c r="B271" s="56"/>
      <c r="C271" s="57"/>
      <c r="D271" s="58"/>
      <c r="E271" s="57"/>
      <c r="F271" s="58"/>
      <c r="G271" s="57"/>
      <c r="H271" s="58"/>
      <c r="I271" s="57"/>
      <c r="J271" s="58"/>
      <c r="K271" s="57"/>
      <c r="L271" s="58"/>
      <c r="M271" s="57"/>
      <c r="N271" s="58"/>
      <c r="O271" s="57"/>
      <c r="P271" s="58"/>
      <c r="Q271" s="57"/>
      <c r="R271" s="58"/>
      <c r="S271" s="57"/>
      <c r="T271" s="58"/>
      <c r="U271" s="57"/>
      <c r="V271" s="88"/>
      <c r="W271" s="57"/>
      <c r="X271" s="58"/>
      <c r="Y271" s="58"/>
      <c r="Z271" s="58"/>
    </row>
    <row r="272" spans="1:26" x14ac:dyDescent="0.25">
      <c r="A272" s="13"/>
      <c r="B272" s="56"/>
      <c r="C272" s="57"/>
      <c r="D272" s="58"/>
      <c r="E272" s="57"/>
      <c r="F272" s="58"/>
      <c r="G272" s="57"/>
      <c r="H272" s="58"/>
      <c r="I272" s="57"/>
      <c r="J272" s="58"/>
      <c r="K272" s="57"/>
      <c r="L272" s="58"/>
      <c r="M272" s="57"/>
      <c r="N272" s="58"/>
      <c r="O272" s="57"/>
      <c r="P272" s="58"/>
      <c r="Q272" s="57"/>
      <c r="R272" s="58"/>
      <c r="S272" s="57"/>
      <c r="T272" s="58"/>
      <c r="U272" s="57"/>
      <c r="V272" s="58"/>
      <c r="W272" s="57"/>
      <c r="X272" s="58"/>
      <c r="Y272" s="58"/>
      <c r="Z272" s="58"/>
    </row>
    <row r="273" spans="1:26" x14ac:dyDescent="0.25">
      <c r="A273" s="19"/>
      <c r="B273" s="56"/>
      <c r="C273" s="57"/>
      <c r="D273" s="58"/>
      <c r="E273" s="57"/>
      <c r="F273" s="58"/>
      <c r="G273" s="57"/>
      <c r="H273" s="58"/>
      <c r="I273" s="57"/>
      <c r="J273" s="58"/>
      <c r="K273" s="57"/>
      <c r="L273" s="58"/>
      <c r="M273" s="57"/>
      <c r="N273" s="58"/>
      <c r="O273" s="57"/>
      <c r="P273" s="58"/>
      <c r="Q273" s="57"/>
      <c r="R273" s="58"/>
      <c r="S273" s="57"/>
      <c r="T273" s="58"/>
      <c r="U273" s="57"/>
      <c r="V273" s="58"/>
      <c r="W273" s="57"/>
      <c r="X273" s="58"/>
      <c r="Y273" s="58"/>
      <c r="Z273" s="58"/>
    </row>
    <row r="274" spans="1:26" x14ac:dyDescent="0.25">
      <c r="A274" s="13"/>
      <c r="B274" s="56"/>
      <c r="C274" s="57"/>
      <c r="D274" s="58"/>
      <c r="E274" s="57"/>
      <c r="F274" s="58"/>
      <c r="G274" s="57"/>
      <c r="H274" s="58"/>
      <c r="I274" s="57"/>
      <c r="J274" s="58"/>
      <c r="K274" s="57"/>
      <c r="L274" s="58"/>
      <c r="M274" s="57"/>
      <c r="N274" s="58"/>
      <c r="O274" s="57"/>
      <c r="P274" s="58"/>
      <c r="Q274" s="57"/>
      <c r="R274" s="58"/>
      <c r="S274" s="57"/>
      <c r="T274" s="58"/>
      <c r="U274" s="57"/>
      <c r="V274" s="58"/>
      <c r="W274" s="57"/>
      <c r="X274" s="58"/>
      <c r="Y274" s="58"/>
      <c r="Z274" s="58"/>
    </row>
    <row r="275" spans="1:26" x14ac:dyDescent="0.25">
      <c r="A275" s="13"/>
      <c r="B275" s="56"/>
      <c r="C275" s="57"/>
      <c r="D275" s="58"/>
      <c r="E275" s="57"/>
      <c r="F275" s="58"/>
      <c r="G275" s="57"/>
      <c r="H275" s="58"/>
      <c r="I275" s="57"/>
      <c r="J275" s="58"/>
      <c r="K275" s="57"/>
      <c r="L275" s="58"/>
      <c r="M275" s="57"/>
      <c r="N275" s="58"/>
      <c r="O275" s="57"/>
      <c r="P275" s="58"/>
      <c r="Q275" s="57"/>
      <c r="R275" s="58"/>
      <c r="S275" s="57"/>
      <c r="T275" s="58"/>
      <c r="U275" s="57"/>
      <c r="V275" s="58"/>
      <c r="W275" s="57"/>
      <c r="X275" s="58"/>
      <c r="Y275" s="58"/>
      <c r="Z275" s="58"/>
    </row>
    <row r="276" spans="1:26" x14ac:dyDescent="0.25">
      <c r="A276" s="29"/>
      <c r="B276" s="56"/>
      <c r="C276" s="57"/>
      <c r="D276" s="58"/>
      <c r="E276" s="57"/>
      <c r="F276" s="58"/>
      <c r="G276" s="57"/>
      <c r="H276" s="58"/>
      <c r="I276" s="57"/>
      <c r="J276" s="58"/>
      <c r="K276" s="57"/>
      <c r="L276" s="58"/>
      <c r="M276" s="57"/>
      <c r="N276" s="58"/>
      <c r="O276" s="57"/>
      <c r="P276" s="58"/>
      <c r="Q276" s="57"/>
      <c r="R276" s="58"/>
      <c r="S276" s="57"/>
      <c r="T276" s="58"/>
      <c r="U276" s="57"/>
      <c r="V276" s="58"/>
      <c r="W276" s="57"/>
      <c r="X276" s="58"/>
      <c r="Y276" s="58"/>
      <c r="Z276" s="58"/>
    </row>
    <row r="278" spans="1:26" x14ac:dyDescent="0.25">
      <c r="B278" s="13" t="s">
        <v>419</v>
      </c>
      <c r="C278" s="13" t="str">
        <f>VegGround!$B$2</f>
        <v>Vegetation Ground</v>
      </c>
    </row>
    <row r="279" spans="1:26" x14ac:dyDescent="0.25">
      <c r="A279" s="13"/>
      <c r="B279" s="13"/>
    </row>
    <row r="281" spans="1:26" x14ac:dyDescent="0.25">
      <c r="A281" s="13" t="s">
        <v>128</v>
      </c>
      <c r="B281" s="101" t="str">
        <f>$B$2</f>
        <v>Habitat Type</v>
      </c>
      <c r="C281" s="103" t="str">
        <f>$AC$7</f>
        <v>No Ground layer</v>
      </c>
      <c r="D281" s="104"/>
      <c r="E281" s="105" t="str">
        <f>$AC$8</f>
        <v>&gt; 0 and ≤ 10 %</v>
      </c>
      <c r="F281" s="101"/>
      <c r="G281" s="105" t="str">
        <f>$AC$9</f>
        <v>&gt; 10 and ≤ 20 %</v>
      </c>
      <c r="H281" s="101"/>
      <c r="I281" s="105" t="str">
        <f>$AC$10</f>
        <v>&gt; 20 and ≤ 30 %</v>
      </c>
      <c r="J281" s="101"/>
      <c r="K281" s="103" t="str">
        <f>$AC$11</f>
        <v>&gt; 30 and ≤ 40 %</v>
      </c>
      <c r="L281" s="104"/>
      <c r="M281" s="105" t="str">
        <f>$AC$12</f>
        <v>&gt; 40 and ≤ 50 %</v>
      </c>
      <c r="N281" s="101"/>
      <c r="O281" s="105" t="str">
        <f>$AC$13</f>
        <v>&gt; 50 and ≤ 60 %</v>
      </c>
      <c r="P281" s="101"/>
      <c r="Q281" s="105" t="str">
        <f>$AC$14</f>
        <v>&gt; 60 and ≤ 70 %</v>
      </c>
      <c r="R281" s="101"/>
      <c r="S281" s="103" t="str">
        <f>$AC$15</f>
        <v>&gt; 70 and ≤ 80 %</v>
      </c>
      <c r="T281" s="104"/>
      <c r="U281" s="105" t="str">
        <f>$AC$16</f>
        <v>&gt; 80 and ≤ 90 %</v>
      </c>
      <c r="V281" s="101"/>
      <c r="W281" s="103" t="str">
        <f>$AC$17</f>
        <v>&gt; 90 %</v>
      </c>
      <c r="X281" s="104"/>
      <c r="Y281" s="104" t="s">
        <v>194</v>
      </c>
      <c r="Z281" s="104"/>
    </row>
    <row r="282" spans="1:26" ht="25.5" x14ac:dyDescent="0.25">
      <c r="A282" s="13"/>
      <c r="B282" s="102"/>
      <c r="C282" s="32" t="s">
        <v>195</v>
      </c>
      <c r="D282" s="33" t="s">
        <v>196</v>
      </c>
      <c r="E282" s="32" t="s">
        <v>195</v>
      </c>
      <c r="F282" s="33" t="s">
        <v>196</v>
      </c>
      <c r="G282" s="32" t="s">
        <v>195</v>
      </c>
      <c r="H282" s="33" t="s">
        <v>196</v>
      </c>
      <c r="I282" s="32" t="s">
        <v>195</v>
      </c>
      <c r="J282" s="33" t="s">
        <v>196</v>
      </c>
      <c r="K282" s="32" t="s">
        <v>195</v>
      </c>
      <c r="L282" s="33" t="s">
        <v>196</v>
      </c>
      <c r="M282" s="32" t="s">
        <v>195</v>
      </c>
      <c r="N282" s="33" t="s">
        <v>196</v>
      </c>
      <c r="O282" s="32" t="s">
        <v>195</v>
      </c>
      <c r="P282" s="33" t="s">
        <v>196</v>
      </c>
      <c r="Q282" s="32" t="s">
        <v>195</v>
      </c>
      <c r="R282" s="33" t="s">
        <v>196</v>
      </c>
      <c r="S282" s="32" t="s">
        <v>195</v>
      </c>
      <c r="T282" s="33" t="s">
        <v>196</v>
      </c>
      <c r="U282" s="32" t="s">
        <v>195</v>
      </c>
      <c r="V282" s="33" t="s">
        <v>196</v>
      </c>
      <c r="W282" s="32" t="s">
        <v>195</v>
      </c>
      <c r="X282" s="33" t="s">
        <v>196</v>
      </c>
      <c r="Y282" s="32" t="s">
        <v>195</v>
      </c>
      <c r="Z282" s="33" t="s">
        <v>196</v>
      </c>
    </row>
    <row r="283" spans="1:26" x14ac:dyDescent="0.25">
      <c r="A283" s="13"/>
      <c r="B283" s="34" t="str">
        <f>LookupValues!$B$5</f>
        <v>Lowland beech/yew woodland</v>
      </c>
      <c r="C283" s="35">
        <f>VegGround!C260</f>
        <v>72.232328225000003</v>
      </c>
      <c r="D283" s="85">
        <f>VegGround!AW260</f>
        <v>68.310511329907968</v>
      </c>
      <c r="E283" s="35">
        <f>VegGround!D260</f>
        <v>0</v>
      </c>
      <c r="F283" s="85">
        <f>VegGround!AX260</f>
        <v>0</v>
      </c>
      <c r="G283" s="35">
        <f>VegGround!E260</f>
        <v>0</v>
      </c>
      <c r="H283" s="85">
        <f>VegGround!AY260</f>
        <v>0</v>
      </c>
      <c r="I283" s="35">
        <f>VegGround!F260</f>
        <v>46.818567602100003</v>
      </c>
      <c r="J283" s="85">
        <f>VegGround!AZ260</f>
        <v>73.251227755703894</v>
      </c>
      <c r="K283" s="35">
        <f>VegGround!G260</f>
        <v>323.60430413</v>
      </c>
      <c r="L283" s="85">
        <f>VegGround!BA260</f>
        <v>65.621837979931115</v>
      </c>
      <c r="M283" s="35">
        <f>VegGround!H260</f>
        <v>410.88318872719998</v>
      </c>
      <c r="N283" s="85">
        <f>VegGround!BB260</f>
        <v>52.47558604146473</v>
      </c>
      <c r="O283" s="35">
        <f>VegGround!I260</f>
        <v>95.472588810000005</v>
      </c>
      <c r="P283" s="85">
        <f>VegGround!BC260</f>
        <v>96.149901312546191</v>
      </c>
      <c r="Q283" s="35">
        <f>VegGround!J260</f>
        <v>308.21289311730004</v>
      </c>
      <c r="R283" s="85">
        <f>VegGround!BD260</f>
        <v>57.884917293557969</v>
      </c>
      <c r="S283" s="35">
        <f>VegGround!K260</f>
        <v>239.59114429979999</v>
      </c>
      <c r="T283" s="85">
        <f>VegGround!BE260</f>
        <v>65.212645654727908</v>
      </c>
      <c r="U283" s="35">
        <f>VegGround!L260</f>
        <v>480.08781968199997</v>
      </c>
      <c r="V283" s="85">
        <f>VegGround!BF260</f>
        <v>56.896279155785621</v>
      </c>
      <c r="W283" s="35">
        <f>VegGround!M260</f>
        <v>139.2287745568</v>
      </c>
      <c r="X283" s="85">
        <f>VegGround!BG260</f>
        <v>53.915957772518645</v>
      </c>
      <c r="Y283" s="80">
        <f>SUM(C283,E283,G283,I283,K283,M283,O283,Q283,S283,U283,W283)</f>
        <v>2116.1316091501999</v>
      </c>
      <c r="Z283" s="87">
        <f>IF(Y283=0,0,SQRT(SUM((C283*D283)^2,(E283*F283)^2,(G283*H283)^2,(I283*J283)^2,(K283*L283)^2,(M283*N283)^2,(O283*P283)^2,(Q283*R283)^2,(S283*T283)^2,(U283*V283)^2,(W283*X283)^2))/Y283)</f>
        <v>23.155947986033205</v>
      </c>
    </row>
    <row r="284" spans="1:26" x14ac:dyDescent="0.25">
      <c r="A284" s="13"/>
      <c r="B284" s="34" t="str">
        <f>LookupValues!$B$6</f>
        <v>Lowland Mixed Deciduous Woodland</v>
      </c>
      <c r="C284" s="35">
        <f>VegGround!C261</f>
        <v>1848.549581562</v>
      </c>
      <c r="D284" s="85">
        <f>VegGround!AW261</f>
        <v>27.301185964446962</v>
      </c>
      <c r="E284" s="35">
        <f>VegGround!D261</f>
        <v>2202.0871113474</v>
      </c>
      <c r="F284" s="85">
        <f>VegGround!AX261</f>
        <v>24.39444470124042</v>
      </c>
      <c r="G284" s="35">
        <f>VegGround!E261</f>
        <v>2853.6531752784999</v>
      </c>
      <c r="H284" s="85">
        <f>VegGround!AY261</f>
        <v>21.694564310434945</v>
      </c>
      <c r="I284" s="35">
        <f>VegGround!F261</f>
        <v>14440.205041870002</v>
      </c>
      <c r="J284" s="85">
        <f>VegGround!AZ261</f>
        <v>9.3858928681945422</v>
      </c>
      <c r="K284" s="35">
        <f>VegGround!G261</f>
        <v>16346.318228127297</v>
      </c>
      <c r="L284" s="85">
        <f>VegGround!BA261</f>
        <v>8.6107513116735177</v>
      </c>
      <c r="M284" s="35">
        <f>VegGround!H261</f>
        <v>7612.628052984599</v>
      </c>
      <c r="N284" s="85">
        <f>VegGround!BB261</f>
        <v>13.346323797011744</v>
      </c>
      <c r="O284" s="35">
        <f>VegGround!I261</f>
        <v>8668.8602113066991</v>
      </c>
      <c r="P284" s="85">
        <f>VegGround!BC261</f>
        <v>12.575999940366941</v>
      </c>
      <c r="Q284" s="35">
        <f>VegGround!J261</f>
        <v>7167.2874548190011</v>
      </c>
      <c r="R284" s="85">
        <f>VegGround!BD261</f>
        <v>14.358011764876414</v>
      </c>
      <c r="S284" s="35">
        <f>VegGround!K261</f>
        <v>3073.3605510253005</v>
      </c>
      <c r="T284" s="85">
        <f>VegGround!BE261</f>
        <v>20.493027359652093</v>
      </c>
      <c r="U284" s="35">
        <f>VegGround!L261</f>
        <v>2535.9479881288999</v>
      </c>
      <c r="V284" s="85">
        <f>VegGround!BF261</f>
        <v>20.337833122140214</v>
      </c>
      <c r="W284" s="35">
        <f>VegGround!M261</f>
        <v>3230.8927361356</v>
      </c>
      <c r="X284" s="85">
        <f>VegGround!BG261</f>
        <v>22.150033267792587</v>
      </c>
      <c r="Y284" s="80">
        <f t="shared" ref="Y284:Y294" si="22">SUM(C284,E284,G284,I284,K284,M284,O284,Q284,S284,U284,W284)</f>
        <v>69979.790132585302</v>
      </c>
      <c r="Z284" s="87">
        <f t="shared" ref="Z284:Z294" si="23">IF(Y284=0,0,SQRT(SUM((C284*D284)^2,(E284*F284)^2,(G284*H284)^2,(I284*J284)^2,(K284*L284)^2,(M284*N284)^2,(O284*P284)^2,(Q284*R284)^2,(S284*T284)^2,(U284*V284)^2,(W284*X284)^2))/Y284)</f>
        <v>4.3341562006598409</v>
      </c>
    </row>
    <row r="285" spans="1:26" x14ac:dyDescent="0.25">
      <c r="A285" s="13"/>
      <c r="B285" s="34" t="str">
        <f>LookupValues!$B$7</f>
        <v>Native pine woodlands</v>
      </c>
      <c r="C285" s="35">
        <f>VegGround!C262</f>
        <v>0</v>
      </c>
      <c r="D285" s="85">
        <f>VegGround!AW262</f>
        <v>0</v>
      </c>
      <c r="E285" s="35">
        <f>VegGround!D262</f>
        <v>0</v>
      </c>
      <c r="F285" s="85">
        <f>VegGround!AX262</f>
        <v>0</v>
      </c>
      <c r="G285" s="35">
        <f>VegGround!E262</f>
        <v>0</v>
      </c>
      <c r="H285" s="85">
        <f>VegGround!AY262</f>
        <v>0</v>
      </c>
      <c r="I285" s="35">
        <f>VegGround!F262</f>
        <v>0</v>
      </c>
      <c r="J285" s="85">
        <f>VegGround!AZ262</f>
        <v>0</v>
      </c>
      <c r="K285" s="35">
        <f>VegGround!G262</f>
        <v>0</v>
      </c>
      <c r="L285" s="85">
        <f>VegGround!BA262</f>
        <v>0</v>
      </c>
      <c r="M285" s="35">
        <f>VegGround!H262</f>
        <v>0</v>
      </c>
      <c r="N285" s="85">
        <f>VegGround!BB262</f>
        <v>0</v>
      </c>
      <c r="O285" s="35">
        <f>VegGround!I262</f>
        <v>0</v>
      </c>
      <c r="P285" s="85">
        <f>VegGround!BC262</f>
        <v>0</v>
      </c>
      <c r="Q285" s="35">
        <f>VegGround!J262</f>
        <v>0</v>
      </c>
      <c r="R285" s="85">
        <f>VegGround!BD262</f>
        <v>0</v>
      </c>
      <c r="S285" s="35">
        <f>VegGround!K262</f>
        <v>0</v>
      </c>
      <c r="T285" s="85">
        <f>VegGround!BE262</f>
        <v>0</v>
      </c>
      <c r="U285" s="35">
        <f>VegGround!L262</f>
        <v>0</v>
      </c>
      <c r="V285" s="85">
        <f>VegGround!BF262</f>
        <v>0</v>
      </c>
      <c r="W285" s="35">
        <f>VegGround!M262</f>
        <v>0</v>
      </c>
      <c r="X285" s="85">
        <f>VegGround!BG262</f>
        <v>0</v>
      </c>
      <c r="Y285" s="80">
        <f t="shared" si="22"/>
        <v>0</v>
      </c>
      <c r="Z285" s="87">
        <f t="shared" si="23"/>
        <v>0</v>
      </c>
    </row>
    <row r="286" spans="1:26" x14ac:dyDescent="0.25">
      <c r="A286" s="13"/>
      <c r="B286" s="34" t="str">
        <f>LookupValues!$B$8</f>
        <v>Non-HAP native pinewood</v>
      </c>
      <c r="C286" s="35">
        <f>VegGround!C263</f>
        <v>0</v>
      </c>
      <c r="D286" s="85">
        <f>VegGround!AW263</f>
        <v>0</v>
      </c>
      <c r="E286" s="35">
        <f>VegGround!D263</f>
        <v>0</v>
      </c>
      <c r="F286" s="85">
        <f>VegGround!AX263</f>
        <v>0</v>
      </c>
      <c r="G286" s="35">
        <f>VegGround!E263</f>
        <v>0</v>
      </c>
      <c r="H286" s="85">
        <f>VegGround!AY263</f>
        <v>0</v>
      </c>
      <c r="I286" s="35">
        <f>VegGround!F263</f>
        <v>0</v>
      </c>
      <c r="J286" s="85">
        <f>VegGround!AZ263</f>
        <v>0</v>
      </c>
      <c r="K286" s="35">
        <f>VegGround!G263</f>
        <v>0</v>
      </c>
      <c r="L286" s="85">
        <f>VegGround!BA263</f>
        <v>0</v>
      </c>
      <c r="M286" s="35">
        <f>VegGround!H263</f>
        <v>0</v>
      </c>
      <c r="N286" s="85">
        <f>VegGround!BB263</f>
        <v>0</v>
      </c>
      <c r="O286" s="35">
        <f>VegGround!I263</f>
        <v>0</v>
      </c>
      <c r="P286" s="85">
        <f>VegGround!BC263</f>
        <v>0</v>
      </c>
      <c r="Q286" s="35">
        <f>VegGround!J263</f>
        <v>0</v>
      </c>
      <c r="R286" s="85">
        <f>VegGround!BD263</f>
        <v>0</v>
      </c>
      <c r="S286" s="35">
        <f>VegGround!K263</f>
        <v>0</v>
      </c>
      <c r="T286" s="85">
        <f>VegGround!BE263</f>
        <v>0</v>
      </c>
      <c r="U286" s="35">
        <f>VegGround!L263</f>
        <v>0</v>
      </c>
      <c r="V286" s="85">
        <f>VegGround!BF263</f>
        <v>0</v>
      </c>
      <c r="W286" s="35">
        <f>VegGround!M263</f>
        <v>0</v>
      </c>
      <c r="X286" s="85">
        <f>VegGround!BG263</f>
        <v>0</v>
      </c>
      <c r="Y286" s="80">
        <f t="shared" si="22"/>
        <v>0</v>
      </c>
      <c r="Z286" s="87">
        <f t="shared" si="23"/>
        <v>0</v>
      </c>
    </row>
    <row r="287" spans="1:26" ht="30" customHeight="1" x14ac:dyDescent="0.25">
      <c r="A287" s="13"/>
      <c r="B287" s="89" t="str">
        <f>LookupValues!$B$9</f>
        <v>Upland birchwoods (Scot); birch dominated upland oakwoods (Eng, Wal)</v>
      </c>
      <c r="C287" s="35">
        <f>VegGround!C264</f>
        <v>0</v>
      </c>
      <c r="D287" s="85">
        <f>VegGround!AW264</f>
        <v>0</v>
      </c>
      <c r="E287" s="35">
        <f>VegGround!D264</f>
        <v>0</v>
      </c>
      <c r="F287" s="85">
        <f>VegGround!AX264</f>
        <v>0</v>
      </c>
      <c r="G287" s="35">
        <f>VegGround!E264</f>
        <v>0</v>
      </c>
      <c r="H287" s="85">
        <f>VegGround!AY264</f>
        <v>0</v>
      </c>
      <c r="I287" s="35">
        <f>VegGround!F264</f>
        <v>0</v>
      </c>
      <c r="J287" s="85">
        <f>VegGround!AZ264</f>
        <v>0</v>
      </c>
      <c r="K287" s="35">
        <f>VegGround!G264</f>
        <v>158.00286857999998</v>
      </c>
      <c r="L287" s="85">
        <f>VegGround!BA264</f>
        <v>72.701668251156292</v>
      </c>
      <c r="M287" s="35">
        <f>VegGround!H264</f>
        <v>0</v>
      </c>
      <c r="N287" s="85">
        <f>VegGround!BB264</f>
        <v>0</v>
      </c>
      <c r="O287" s="35">
        <f>VegGround!I264</f>
        <v>9.1490335721000005</v>
      </c>
      <c r="P287" s="85">
        <f>VegGround!BC264</f>
        <v>85.635270806155546</v>
      </c>
      <c r="Q287" s="35">
        <f>VegGround!J264</f>
        <v>203.55367599799999</v>
      </c>
      <c r="R287" s="85">
        <f>VegGround!BD264</f>
        <v>91.372121197319089</v>
      </c>
      <c r="S287" s="35">
        <f>VegGround!K264</f>
        <v>16.486123187</v>
      </c>
      <c r="T287" s="85">
        <f>VegGround!BE264</f>
        <v>78.411015418653861</v>
      </c>
      <c r="U287" s="35">
        <f>VegGround!L264</f>
        <v>13.781071061</v>
      </c>
      <c r="V287" s="85">
        <f>VegGround!BF264</f>
        <v>103.36513349628552</v>
      </c>
      <c r="W287" s="35">
        <f>VegGround!M264</f>
        <v>0</v>
      </c>
      <c r="X287" s="85">
        <f>VegGround!BG264</f>
        <v>0</v>
      </c>
      <c r="Y287" s="80">
        <f t="shared" si="22"/>
        <v>400.97277239809995</v>
      </c>
      <c r="Z287" s="87">
        <f t="shared" si="23"/>
        <v>54.764139350750661</v>
      </c>
    </row>
    <row r="288" spans="1:26" x14ac:dyDescent="0.25">
      <c r="A288" s="13"/>
      <c r="B288" s="34" t="str">
        <f>LookupValues!$B$10</f>
        <v>Upland mixed ashwoods</v>
      </c>
      <c r="C288" s="35">
        <f>VegGround!C265</f>
        <v>0</v>
      </c>
      <c r="D288" s="85">
        <f>VegGround!AW265</f>
        <v>0</v>
      </c>
      <c r="E288" s="35">
        <f>VegGround!D265</f>
        <v>0</v>
      </c>
      <c r="F288" s="85">
        <f>VegGround!AX265</f>
        <v>0</v>
      </c>
      <c r="G288" s="35">
        <f>VegGround!E265</f>
        <v>0</v>
      </c>
      <c r="H288" s="85">
        <f>VegGround!AY265</f>
        <v>0</v>
      </c>
      <c r="I288" s="35">
        <f>VegGround!F265</f>
        <v>871.22750539070012</v>
      </c>
      <c r="J288" s="85">
        <f>VegGround!AZ265</f>
        <v>41.058662771838932</v>
      </c>
      <c r="K288" s="35">
        <f>VegGround!G265</f>
        <v>1072.7121918</v>
      </c>
      <c r="L288" s="85">
        <f>VegGround!BA265</f>
        <v>39.864440817359466</v>
      </c>
      <c r="M288" s="35">
        <f>VegGround!H265</f>
        <v>1890.6934023719998</v>
      </c>
      <c r="N288" s="85">
        <f>VegGround!BB265</f>
        <v>30.472938055450083</v>
      </c>
      <c r="O288" s="35">
        <f>VegGround!I265</f>
        <v>669.52820939269998</v>
      </c>
      <c r="P288" s="85">
        <f>VegGround!BC265</f>
        <v>44.634403716710978</v>
      </c>
      <c r="Q288" s="35">
        <f>VegGround!J265</f>
        <v>380.23866028999998</v>
      </c>
      <c r="R288" s="85">
        <f>VegGround!BD265</f>
        <v>65.298005211896267</v>
      </c>
      <c r="S288" s="35">
        <f>VegGround!K265</f>
        <v>328.47278384130004</v>
      </c>
      <c r="T288" s="85">
        <f>VegGround!BE265</f>
        <v>71.290101746845949</v>
      </c>
      <c r="U288" s="35">
        <f>VegGround!L265</f>
        <v>464.90045789999999</v>
      </c>
      <c r="V288" s="85">
        <f>VegGround!BF265</f>
        <v>67.850857535529585</v>
      </c>
      <c r="W288" s="35">
        <f>VegGround!M265</f>
        <v>126.92834587300001</v>
      </c>
      <c r="X288" s="85">
        <f>VegGround!BG265</f>
        <v>81.319975350653081</v>
      </c>
      <c r="Y288" s="80">
        <f t="shared" si="22"/>
        <v>5804.7015568596998</v>
      </c>
      <c r="Z288" s="87">
        <f t="shared" si="23"/>
        <v>16.868086500362249</v>
      </c>
    </row>
    <row r="289" spans="1:26" x14ac:dyDescent="0.25">
      <c r="A289" s="13"/>
      <c r="B289" s="34" t="str">
        <f>LookupValues!$B$11</f>
        <v>Upland oakwood</v>
      </c>
      <c r="C289" s="35">
        <f>VegGround!C266</f>
        <v>0</v>
      </c>
      <c r="D289" s="85">
        <f>VegGround!AW266</f>
        <v>0</v>
      </c>
      <c r="E289" s="35">
        <f>VegGround!D266</f>
        <v>219.57680572999999</v>
      </c>
      <c r="F289" s="85">
        <f>VegGround!AX266</f>
        <v>85.635270798764594</v>
      </c>
      <c r="G289" s="35">
        <f>VegGround!E266</f>
        <v>185.42857059300002</v>
      </c>
      <c r="H289" s="85">
        <f>VegGround!AY266</f>
        <v>69.266037022114588</v>
      </c>
      <c r="I289" s="35">
        <f>VegGround!F266</f>
        <v>741.71713758400006</v>
      </c>
      <c r="J289" s="85">
        <f>VegGround!AZ266</f>
        <v>44.806592173049445</v>
      </c>
      <c r="K289" s="35">
        <f>VegGround!G266</f>
        <v>764.10271108210009</v>
      </c>
      <c r="L289" s="85">
        <f>VegGround!BA266</f>
        <v>45.709265071342458</v>
      </c>
      <c r="M289" s="35">
        <f>VegGround!H266</f>
        <v>895.29076143940006</v>
      </c>
      <c r="N289" s="85">
        <f>VegGround!BB266</f>
        <v>43.663112812582959</v>
      </c>
      <c r="O289" s="35">
        <f>VegGround!I266</f>
        <v>798.19963783240007</v>
      </c>
      <c r="P289" s="85">
        <f>VegGround!BC266</f>
        <v>43.308603412258215</v>
      </c>
      <c r="Q289" s="35">
        <f>VegGround!J266</f>
        <v>1146.2846773952003</v>
      </c>
      <c r="R289" s="85">
        <f>VegGround!BD266</f>
        <v>35.538442807806561</v>
      </c>
      <c r="S289" s="35">
        <f>VegGround!K266</f>
        <v>764.80969695179999</v>
      </c>
      <c r="T289" s="85">
        <f>VegGround!BE266</f>
        <v>50.766406987448356</v>
      </c>
      <c r="U289" s="35">
        <f>VegGround!L266</f>
        <v>238.31684979099998</v>
      </c>
      <c r="V289" s="85">
        <f>VegGround!BF266</f>
        <v>73.655650203282519</v>
      </c>
      <c r="W289" s="35">
        <f>VegGround!M266</f>
        <v>250.62540223400001</v>
      </c>
      <c r="X289" s="85">
        <f>VegGround!BG266</f>
        <v>89.454032473916286</v>
      </c>
      <c r="Y289" s="80">
        <f t="shared" si="22"/>
        <v>6004.3522506329009</v>
      </c>
      <c r="Z289" s="87">
        <f t="shared" si="23"/>
        <v>16.270259271984123</v>
      </c>
    </row>
    <row r="290" spans="1:26" x14ac:dyDescent="0.25">
      <c r="A290" s="13"/>
      <c r="B290" s="34" t="str">
        <f>LookupValues!$B$12</f>
        <v>Wet woodland</v>
      </c>
      <c r="C290" s="35">
        <f>VegGround!C267</f>
        <v>44.742193931999999</v>
      </c>
      <c r="D290" s="85">
        <f>VegGround!AW267</f>
        <v>96.109314863543304</v>
      </c>
      <c r="E290" s="35">
        <f>VegGround!D267</f>
        <v>743.26014818320004</v>
      </c>
      <c r="F290" s="85">
        <f>VegGround!AX267</f>
        <v>46.828711725930248</v>
      </c>
      <c r="G290" s="35">
        <f>VegGround!E267</f>
        <v>716.27836189770005</v>
      </c>
      <c r="H290" s="85">
        <f>VegGround!AY267</f>
        <v>35.951699924437442</v>
      </c>
      <c r="I290" s="35">
        <f>VegGround!F267</f>
        <v>2041.5512890049999</v>
      </c>
      <c r="J290" s="85">
        <f>VegGround!AZ267</f>
        <v>24.620315630088264</v>
      </c>
      <c r="K290" s="35">
        <f>VegGround!G267</f>
        <v>1666.046609516</v>
      </c>
      <c r="L290" s="85">
        <f>VegGround!BA267</f>
        <v>26.273681380889805</v>
      </c>
      <c r="M290" s="35">
        <f>VegGround!H267</f>
        <v>250.90360054440001</v>
      </c>
      <c r="N290" s="85">
        <f>VegGround!BB267</f>
        <v>55.120688424962154</v>
      </c>
      <c r="O290" s="35">
        <f>VegGround!I267</f>
        <v>453.75212546200004</v>
      </c>
      <c r="P290" s="85">
        <f>VegGround!BC267</f>
        <v>52.125180095715208</v>
      </c>
      <c r="Q290" s="35">
        <f>VegGround!J267</f>
        <v>207.9239371873</v>
      </c>
      <c r="R290" s="85">
        <f>VegGround!BD267</f>
        <v>71.682562265675941</v>
      </c>
      <c r="S290" s="35">
        <f>VegGround!K267</f>
        <v>329.87043189299999</v>
      </c>
      <c r="T290" s="85">
        <f>VegGround!BE267</f>
        <v>58.624153842991376</v>
      </c>
      <c r="U290" s="35">
        <f>VegGround!L267</f>
        <v>151.51366424299999</v>
      </c>
      <c r="V290" s="85">
        <f>VegGround!BF267</f>
        <v>81.516819058891173</v>
      </c>
      <c r="W290" s="35">
        <f>VegGround!M267</f>
        <v>300.59056184820002</v>
      </c>
      <c r="X290" s="85">
        <f>VegGround!BG267</f>
        <v>75.820284140894458</v>
      </c>
      <c r="Y290" s="80">
        <f t="shared" si="22"/>
        <v>6906.4329237118</v>
      </c>
      <c r="Z290" s="87">
        <f t="shared" si="23"/>
        <v>13.234363565236039</v>
      </c>
    </row>
    <row r="291" spans="1:26" x14ac:dyDescent="0.25">
      <c r="A291" s="13"/>
      <c r="B291" s="34" t="str">
        <f>LookupValues!$B$13</f>
        <v>Wood Pasture &amp; Parkland</v>
      </c>
      <c r="C291" s="35">
        <f>VegGround!C268</f>
        <v>0</v>
      </c>
      <c r="D291" s="85">
        <f>VegGround!AW268</f>
        <v>0</v>
      </c>
      <c r="E291" s="35">
        <f>VegGround!D268</f>
        <v>0</v>
      </c>
      <c r="F291" s="85">
        <f>VegGround!AX268</f>
        <v>0</v>
      </c>
      <c r="G291" s="35">
        <f>VegGround!E268</f>
        <v>0</v>
      </c>
      <c r="H291" s="85">
        <f>VegGround!AY268</f>
        <v>0</v>
      </c>
      <c r="I291" s="35">
        <f>VegGround!F268</f>
        <v>11.622504476</v>
      </c>
      <c r="J291" s="85">
        <f>VegGround!AZ268</f>
        <v>96.109315275522917</v>
      </c>
      <c r="K291" s="35">
        <f>VegGround!G268</f>
        <v>0</v>
      </c>
      <c r="L291" s="85">
        <f>VegGround!BA268</f>
        <v>0</v>
      </c>
      <c r="M291" s="35">
        <f>VegGround!H268</f>
        <v>0</v>
      </c>
      <c r="N291" s="85">
        <f>VegGround!BB268</f>
        <v>0</v>
      </c>
      <c r="O291" s="35">
        <f>VegGround!I268</f>
        <v>0</v>
      </c>
      <c r="P291" s="85">
        <f>VegGround!BC268</f>
        <v>0</v>
      </c>
      <c r="Q291" s="35">
        <f>VegGround!J268</f>
        <v>0</v>
      </c>
      <c r="R291" s="85">
        <f>VegGround!BD268</f>
        <v>0</v>
      </c>
      <c r="S291" s="35">
        <f>VegGround!K268</f>
        <v>0</v>
      </c>
      <c r="T291" s="85">
        <f>VegGround!BE268</f>
        <v>0</v>
      </c>
      <c r="U291" s="35">
        <f>VegGround!L268</f>
        <v>28.045414924300001</v>
      </c>
      <c r="V291" s="85">
        <f>VegGround!BF268</f>
        <v>85.984156388905603</v>
      </c>
      <c r="W291" s="35">
        <f>VegGround!M268</f>
        <v>55.559138685999997</v>
      </c>
      <c r="X291" s="85">
        <f>VegGround!BG268</f>
        <v>96.33428406051749</v>
      </c>
      <c r="Y291" s="80">
        <f t="shared" si="22"/>
        <v>95.227058086299991</v>
      </c>
      <c r="Z291" s="87">
        <f t="shared" si="23"/>
        <v>62.752554555018982</v>
      </c>
    </row>
    <row r="292" spans="1:26" x14ac:dyDescent="0.25">
      <c r="A292" s="13"/>
      <c r="B292" s="34" t="str">
        <f>LookupValues!$B$14</f>
        <v>Broadleaf habitat NOT classified as priority</v>
      </c>
      <c r="C292" s="35">
        <f>VegGround!C269</f>
        <v>155.0784348713</v>
      </c>
      <c r="D292" s="85">
        <f>VegGround!AW269</f>
        <v>60.662829099590347</v>
      </c>
      <c r="E292" s="35">
        <f>VegGround!D269</f>
        <v>95.652663909399976</v>
      </c>
      <c r="F292" s="85">
        <f>VegGround!AX269</f>
        <v>60.207453504045169</v>
      </c>
      <c r="G292" s="35">
        <f>VegGround!E269</f>
        <v>264.82472248099998</v>
      </c>
      <c r="H292" s="85">
        <f>VegGround!AY269</f>
        <v>66.267573843766357</v>
      </c>
      <c r="I292" s="35">
        <f>VegGround!F269</f>
        <v>265.61233331300002</v>
      </c>
      <c r="J292" s="85">
        <f>VegGround!AZ269</f>
        <v>78.276177498538445</v>
      </c>
      <c r="K292" s="35">
        <f>VegGround!G269</f>
        <v>11.1068572798</v>
      </c>
      <c r="L292" s="85">
        <f>VegGround!BA269</f>
        <v>96.278754060800381</v>
      </c>
      <c r="M292" s="35">
        <f>VegGround!H269</f>
        <v>97.227914269999999</v>
      </c>
      <c r="N292" s="85">
        <f>VegGround!BB269</f>
        <v>78.880982778230631</v>
      </c>
      <c r="O292" s="35">
        <f>VegGround!I269</f>
        <v>113.51917003219999</v>
      </c>
      <c r="P292" s="85">
        <f>VegGround!BC269</f>
        <v>57.40742263161971</v>
      </c>
      <c r="Q292" s="35">
        <f>VegGround!J269</f>
        <v>383.85308181409999</v>
      </c>
      <c r="R292" s="85">
        <f>VegGround!BD269</f>
        <v>59.491906312094379</v>
      </c>
      <c r="S292" s="35">
        <f>VegGround!K269</f>
        <v>19.4339563616</v>
      </c>
      <c r="T292" s="85">
        <f>VegGround!BE269</f>
        <v>64.753769082166244</v>
      </c>
      <c r="U292" s="35">
        <f>VegGround!L269</f>
        <v>90.762921027000004</v>
      </c>
      <c r="V292" s="85">
        <f>VegGround!BF269</f>
        <v>81.024089089041098</v>
      </c>
      <c r="W292" s="35">
        <f>VegGround!M269</f>
        <v>327.36034200389997</v>
      </c>
      <c r="X292" s="85">
        <f>VegGround!BG269</f>
        <v>68.892826102400733</v>
      </c>
      <c r="Y292" s="80">
        <f t="shared" si="22"/>
        <v>1824.4323973633</v>
      </c>
      <c r="Z292" s="87">
        <f t="shared" si="23"/>
        <v>24.817783773723178</v>
      </c>
    </row>
    <row r="293" spans="1:26" x14ac:dyDescent="0.25">
      <c r="A293" s="13"/>
      <c r="B293" s="34" t="str">
        <f>LookupValues!$B$15</f>
        <v>Non-native coniferous woodland</v>
      </c>
      <c r="C293" s="35">
        <f>VegGround!C270</f>
        <v>454.02762251450002</v>
      </c>
      <c r="D293" s="85">
        <f>VegGround!AW270</f>
        <v>44.796494519415312</v>
      </c>
      <c r="E293" s="35">
        <f>VegGround!D270</f>
        <v>329.49539418900002</v>
      </c>
      <c r="F293" s="85">
        <f>VegGround!AX270</f>
        <v>53.276748489068112</v>
      </c>
      <c r="G293" s="35">
        <f>VegGround!E270</f>
        <v>804.20274156560004</v>
      </c>
      <c r="H293" s="85">
        <f>VegGround!AY270</f>
        <v>31.033498234175216</v>
      </c>
      <c r="I293" s="35">
        <f>VegGround!F270</f>
        <v>4851.6623247069992</v>
      </c>
      <c r="J293" s="85">
        <f>VegGround!AZ270</f>
        <v>15.154541943016016</v>
      </c>
      <c r="K293" s="35">
        <f>VegGround!G270</f>
        <v>4335.5079159240004</v>
      </c>
      <c r="L293" s="85">
        <f>VegGround!BA270</f>
        <v>16.795180040354907</v>
      </c>
      <c r="M293" s="35">
        <f>VegGround!H270</f>
        <v>1265.1623540501998</v>
      </c>
      <c r="N293" s="85">
        <f>VegGround!BB270</f>
        <v>28.367404161788738</v>
      </c>
      <c r="O293" s="35">
        <f>VegGround!I270</f>
        <v>2500.6419652633999</v>
      </c>
      <c r="P293" s="85">
        <f>VegGround!BC270</f>
        <v>21.792287400472397</v>
      </c>
      <c r="Q293" s="35">
        <f>VegGround!J270</f>
        <v>2745.1295676364002</v>
      </c>
      <c r="R293" s="85">
        <f>VegGround!BD270</f>
        <v>21.244448897141766</v>
      </c>
      <c r="S293" s="35">
        <f>VegGround!K270</f>
        <v>2664.3560730088998</v>
      </c>
      <c r="T293" s="85">
        <f>VegGround!BE270</f>
        <v>21.175093366145095</v>
      </c>
      <c r="U293" s="35">
        <f>VegGround!L270</f>
        <v>2101.1251373399</v>
      </c>
      <c r="V293" s="85">
        <f>VegGround!BF270</f>
        <v>22.800793396777699</v>
      </c>
      <c r="W293" s="35">
        <f>VegGround!M270</f>
        <v>3619.3995185744006</v>
      </c>
      <c r="X293" s="85">
        <f>VegGround!BG270</f>
        <v>18.114593521927382</v>
      </c>
      <c r="Y293" s="80">
        <f t="shared" si="22"/>
        <v>25670.710614773299</v>
      </c>
      <c r="Z293" s="87">
        <f t="shared" si="23"/>
        <v>6.6893883068332665</v>
      </c>
    </row>
    <row r="294" spans="1:26" x14ac:dyDescent="0.25">
      <c r="A294" s="13"/>
      <c r="B294" s="37" t="str">
        <f>LookupValues!$B$16</f>
        <v>Transition or felled</v>
      </c>
      <c r="C294" s="35">
        <f>VegGround!C271</f>
        <v>164.48717351709999</v>
      </c>
      <c r="D294" s="85">
        <f>VegGround!AW271</f>
        <v>54.54218874427513</v>
      </c>
      <c r="E294" s="35">
        <f>VegGround!D271</f>
        <v>84.935306321400006</v>
      </c>
      <c r="F294" s="85">
        <f>VegGround!AX271</f>
        <v>75.579782722444065</v>
      </c>
      <c r="G294" s="35">
        <f>VegGround!E271</f>
        <v>8.1657617089999999</v>
      </c>
      <c r="H294" s="85">
        <f>VegGround!AY271</f>
        <v>83.954709478093861</v>
      </c>
      <c r="I294" s="35">
        <f>VegGround!F271</f>
        <v>1107.4369286863</v>
      </c>
      <c r="J294" s="85">
        <f>VegGround!AZ271</f>
        <v>35.927373182558952</v>
      </c>
      <c r="K294" s="35">
        <f>VegGround!G271</f>
        <v>10.866261595400001</v>
      </c>
      <c r="L294" s="85">
        <f>VegGround!BA271</f>
        <v>63.361112861892693</v>
      </c>
      <c r="M294" s="35">
        <f>VegGround!H271</f>
        <v>13.406267472</v>
      </c>
      <c r="N294" s="85">
        <f>VegGround!BB271</f>
        <v>84.709592584892704</v>
      </c>
      <c r="O294" s="35">
        <f>VegGround!I271</f>
        <v>43.659500169400005</v>
      </c>
      <c r="P294" s="85">
        <f>VegGround!BC271</f>
        <v>78.570133766217822</v>
      </c>
      <c r="Q294" s="35">
        <f>VegGround!J271</f>
        <v>21.900408845299999</v>
      </c>
      <c r="R294" s="85">
        <f>VegGround!BD271</f>
        <v>73.963881451476908</v>
      </c>
      <c r="S294" s="35">
        <f>VegGround!K271</f>
        <v>57.759700311299994</v>
      </c>
      <c r="T294" s="85">
        <f>VegGround!BE271</f>
        <v>65.256214944910539</v>
      </c>
      <c r="U294" s="35">
        <f>VegGround!L271</f>
        <v>134.93934515910001</v>
      </c>
      <c r="V294" s="85">
        <f>VegGround!BF271</f>
        <v>78.065407662319018</v>
      </c>
      <c r="W294" s="35">
        <f>VegGround!M271</f>
        <v>412.79152971999997</v>
      </c>
      <c r="X294" s="85">
        <f>VegGround!BG271</f>
        <v>65.55431879126759</v>
      </c>
      <c r="Y294" s="80">
        <f t="shared" si="22"/>
        <v>2060.3481835063003</v>
      </c>
      <c r="Z294" s="87">
        <f t="shared" si="23"/>
        <v>24.647150094405408</v>
      </c>
    </row>
    <row r="295" spans="1:26" x14ac:dyDescent="0.25">
      <c r="A295" s="13"/>
      <c r="B295" s="84" t="s">
        <v>194</v>
      </c>
      <c r="C295" s="82">
        <f>SUM(C283:C294)</f>
        <v>2739.1173346218998</v>
      </c>
      <c r="D295" s="86">
        <f>IF(C295=0,0,SQRT(SUM((C283*D283)^2,(C284*D284)^2,(C285*D285)^2,(C286*D286)^2,(C287*D287)^2,(C288*D288)^2,(C289*D289)^2,(C290*D290)^2,(C291*D291)^2,(C292*D292)^2,(C293*D293)^2,(C294*D294)^2))/C295)</f>
        <v>20.563088944798825</v>
      </c>
      <c r="E295" s="82">
        <f>SUM(E283:E294)</f>
        <v>3675.0074296804</v>
      </c>
      <c r="F295" s="86">
        <f>IF(E295=0,0,SQRT(SUM((E283*F283)^2,(E284*F284)^2,(E285*F285)^2,(E286*F286)^2,(E287*F287)^2,(E288*F288)^2,(E289*F289)^2,(E290*F290)^2,(E291*F291)^2,(E292*F292)^2,(E293*F293)^2,(E294*F294)^2))/E295)</f>
        <v>18.91740841666758</v>
      </c>
      <c r="G295" s="82">
        <f>SUM(G283:G294)</f>
        <v>4832.553333524801</v>
      </c>
      <c r="H295" s="86">
        <f>IF(G295=0,0,SQRT(SUM((G283*H283)^2,(G284*H284)^2,(G285*H285)^2,(G286*H286)^2,(G287*H287)^2,(G288*H288)^2,(G289*H289)^2,(G290*H290)^2,(G291*H291)^2,(G292*H292)^2,(G293*H293)^2,(G294*H294)^2))/G295)</f>
        <v>15.474302753447164</v>
      </c>
      <c r="I295" s="82">
        <f>SUM(I283:I294)</f>
        <v>24377.853632634102</v>
      </c>
      <c r="J295" s="86">
        <f>IF(I295=0,0,SQRT(SUM((I283*J283)^2,(I284*J284)^2,(I285*J285)^2,(I286*J286)^2,(I287*J287)^2,(I288*J288)^2,(I289*J289)^2,(I290*J290)^2,(I291*J291)^2,(I292*J292)^2,(I293*J293)^2,(I294*J294)^2))/I295)</f>
        <v>7.1890975039711398</v>
      </c>
      <c r="K295" s="82">
        <f>SUM(K283:K294)</f>
        <v>24688.267948034601</v>
      </c>
      <c r="L295" s="86">
        <f>IF(K295=0,0,SQRT(SUM((K283*L283)^2,(K284*L284)^2,(K285*L285)^2,(K286*L286)^2,(K287*L287)^2,(K288*L288)^2,(K289*L289)^2,(K290*L290)^2,(K291*L291)^2,(K292*L292)^2,(K293*L293)^2,(K294*L294)^2))/K295)</f>
        <v>7.0927813865095279</v>
      </c>
      <c r="M295" s="82">
        <f>SUM(M283:M294)</f>
        <v>12436.195541859801</v>
      </c>
      <c r="N295" s="86">
        <f>IF(M295=0,0,SQRT(SUM((M283*N283)^2,(M284*N284)^2,(M285*N285)^2,(M286*N286)^2,(M287*N287)^2,(M288*N288)^2,(M289*N289)^2,(M290*N290)^2,(M291*N291)^2,(M292*N292)^2,(M293*N293)^2,(M294*N294)^2))/M295)</f>
        <v>10.537942754583874</v>
      </c>
      <c r="O295" s="82">
        <f>SUM(O283:O294)</f>
        <v>13352.782441840898</v>
      </c>
      <c r="P295" s="86">
        <f>IF(O295=0,0,SQRT(SUM((O283*P283)^2,(O284*P284)^2,(O285*P285)^2,(O286*P286)^2,(O287*P287)^2,(O288*P288)^2,(O289*P289)^2,(O290*P290)^2,(O291*P291)^2,(O292*P292)^2,(O293*P293)^2,(O294*P294)^2))/O295)</f>
        <v>9.9470985290127345</v>
      </c>
      <c r="Q295" s="82">
        <f>SUM(Q283:Q294)</f>
        <v>12564.384357102603</v>
      </c>
      <c r="R295" s="86">
        <f>IF(Q295=0,0,SQRT(SUM((Q283*R283)^2,(Q284*R284)^2,(Q285*R285)^2,(Q286*R286)^2,(Q287*R287)^2,(Q288*R288)^2,(Q289*R289)^2,(Q290*R290)^2,(Q291*R291)^2,(Q292*R292)^2,(Q293*R293)^2,(Q294*R294)^2))/Q295)</f>
        <v>10.582066860580792</v>
      </c>
      <c r="S295" s="82">
        <f>SUM(S283:S294)</f>
        <v>7494.1404608800012</v>
      </c>
      <c r="T295" s="86">
        <f>IF(S295=0,0,SQRT(SUM((S283*T283)^2,(S284*T284)^2,(S285*T285)^2,(S286*T286)^2,(S287*T287)^2,(S288*T288)^2,(S289*T289)^2,(S290*T290)^2,(S291*T291)^2,(S292*T292)^2,(S293*T293)^2,(S294*T294)^2))/S295)</f>
        <v>13.237379851751147</v>
      </c>
      <c r="U295" s="82">
        <f>SUM(U283:U294)</f>
        <v>6239.4206692562002</v>
      </c>
      <c r="V295" s="86">
        <f>IF(U295=0,0,SQRT(SUM((U283*V283)^2,(U284*V284)^2,(U285*V285)^2,(U286*V286)^2,(U287*V287)^2,(U288*V288)^2,(U289*V289)^2,(U290*V290)^2,(U291*V291)^2,(U292*V292)^2,(U293*V293)^2,(U294*V294)^2))/U295)</f>
        <v>13.721562287114534</v>
      </c>
      <c r="W295" s="82">
        <f>SUM(W283:W294)</f>
        <v>8463.3763496319007</v>
      </c>
      <c r="X295" s="86">
        <f>IF(W295=0,0,SQRT(SUM((W283*X283)^2,(W284*X284)^2,(W285*X285)^2,(W286*X286)^2,(W287*X287)^2,(W288*X288)^2,(W289*X289)^2,(W290*X290)^2,(W291*X291)^2,(W292*X292)^2,(W293*X293)^2,(W294*X294)^2))/W295)</f>
        <v>12.87553511796076</v>
      </c>
      <c r="Y295" s="82">
        <f>SUM(Y283:Y294)</f>
        <v>120863.0994990672</v>
      </c>
      <c r="Z295" s="86">
        <f>IF(Y295=0,0,SQRT(SUM((Y283*Z283)^2,(Y284*Z284)^2,(Y285*Z285)^2,(Y286*Z286)^2,(Y287*Z287)^2,(Y288*Z288)^2,(Y289*Z289)^2,(Y290*Z290)^2,(Y291*Z291)^2,(Y292*Z292)^2,(Y293*Z293)^2,(Y294*Z294)^2))/Y295)</f>
        <v>3.2732822000618702</v>
      </c>
    </row>
    <row r="296" spans="1:26" x14ac:dyDescent="0.25">
      <c r="A296" s="13"/>
      <c r="B296" s="56"/>
      <c r="C296" s="57"/>
      <c r="D296" s="58"/>
      <c r="E296" s="57"/>
      <c r="F296" s="58"/>
      <c r="G296" s="57"/>
      <c r="H296" s="58"/>
      <c r="I296" s="57"/>
      <c r="J296" s="58"/>
      <c r="K296" s="57"/>
      <c r="L296" s="58"/>
      <c r="M296" s="57"/>
      <c r="N296" s="58"/>
      <c r="O296" s="57"/>
      <c r="P296" s="58"/>
      <c r="Q296" s="57"/>
      <c r="R296" s="58"/>
      <c r="S296" s="57"/>
      <c r="T296" s="58"/>
      <c r="U296" s="57"/>
      <c r="V296" s="88"/>
      <c r="W296" s="57"/>
      <c r="X296" s="58"/>
      <c r="Y296" s="58"/>
      <c r="Z296" s="58"/>
    </row>
    <row r="297" spans="1:26" x14ac:dyDescent="0.25">
      <c r="A297" s="13"/>
      <c r="B297" s="56"/>
      <c r="C297" s="57"/>
      <c r="D297" s="58"/>
      <c r="E297" s="57"/>
      <c r="F297" s="58"/>
      <c r="G297" s="57"/>
      <c r="H297" s="58"/>
      <c r="I297" s="57"/>
      <c r="J297" s="58"/>
      <c r="K297" s="57"/>
      <c r="L297" s="58"/>
      <c r="M297" s="57"/>
      <c r="N297" s="58"/>
      <c r="O297" s="57"/>
      <c r="P297" s="58"/>
      <c r="Q297" s="57"/>
      <c r="R297" s="58"/>
      <c r="S297" s="57"/>
      <c r="T297" s="58"/>
      <c r="U297" s="57"/>
      <c r="V297" s="58"/>
      <c r="W297" s="57"/>
      <c r="X297" s="58"/>
      <c r="Y297" s="58"/>
      <c r="Z297" s="58"/>
    </row>
    <row r="298" spans="1:26" x14ac:dyDescent="0.25">
      <c r="A298" s="19"/>
      <c r="B298" s="56"/>
      <c r="C298" s="57"/>
      <c r="D298" s="58"/>
      <c r="E298" s="57"/>
      <c r="F298" s="58"/>
      <c r="G298" s="57"/>
      <c r="H298" s="58"/>
      <c r="I298" s="57"/>
      <c r="J298" s="58"/>
      <c r="K298" s="57"/>
      <c r="L298" s="58"/>
      <c r="M298" s="57"/>
      <c r="N298" s="58"/>
      <c r="O298" s="57"/>
      <c r="P298" s="58"/>
      <c r="Q298" s="57"/>
      <c r="R298" s="58"/>
      <c r="S298" s="57"/>
      <c r="T298" s="58"/>
      <c r="U298" s="57"/>
      <c r="V298" s="58"/>
      <c r="W298" s="57"/>
      <c r="X298" s="58"/>
      <c r="Y298" s="58"/>
      <c r="Z298" s="58"/>
    </row>
    <row r="299" spans="1:26" x14ac:dyDescent="0.25">
      <c r="A299" s="13"/>
      <c r="B299" s="56"/>
      <c r="C299" s="57"/>
      <c r="D299" s="58"/>
      <c r="E299" s="57"/>
      <c r="F299" s="58"/>
      <c r="G299" s="57"/>
      <c r="H299" s="58"/>
      <c r="I299" s="57"/>
      <c r="J299" s="58"/>
      <c r="K299" s="57"/>
      <c r="L299" s="58"/>
      <c r="M299" s="57"/>
      <c r="N299" s="58"/>
      <c r="O299" s="57"/>
      <c r="P299" s="58"/>
      <c r="Q299" s="57"/>
      <c r="R299" s="58"/>
      <c r="S299" s="57"/>
      <c r="T299" s="58"/>
      <c r="U299" s="57"/>
      <c r="V299" s="58"/>
      <c r="W299" s="57"/>
      <c r="X299" s="58"/>
      <c r="Y299" s="58"/>
      <c r="Z299" s="58"/>
    </row>
    <row r="300" spans="1:26" x14ac:dyDescent="0.25">
      <c r="A300" s="13"/>
      <c r="B300" s="56"/>
      <c r="C300" s="57"/>
      <c r="D300" s="58"/>
      <c r="E300" s="57"/>
      <c r="F300" s="58"/>
      <c r="G300" s="57"/>
      <c r="H300" s="58"/>
      <c r="I300" s="57"/>
      <c r="J300" s="58"/>
      <c r="K300" s="57"/>
      <c r="L300" s="58"/>
      <c r="M300" s="57"/>
      <c r="N300" s="58"/>
      <c r="O300" s="57"/>
      <c r="P300" s="58"/>
      <c r="Q300" s="57"/>
      <c r="R300" s="58"/>
      <c r="S300" s="57"/>
      <c r="T300" s="58"/>
      <c r="U300" s="57"/>
      <c r="V300" s="58"/>
      <c r="W300" s="57"/>
      <c r="X300" s="58"/>
      <c r="Y300" s="58"/>
      <c r="Z300" s="58"/>
    </row>
    <row r="301" spans="1:26" x14ac:dyDescent="0.25">
      <c r="A301" s="29"/>
      <c r="B301" s="56"/>
      <c r="C301" s="57"/>
      <c r="D301" s="58"/>
      <c r="E301" s="57"/>
      <c r="F301" s="58"/>
      <c r="G301" s="57"/>
      <c r="H301" s="58"/>
      <c r="I301" s="57"/>
      <c r="J301" s="58"/>
      <c r="K301" s="57"/>
      <c r="L301" s="58"/>
      <c r="M301" s="57"/>
      <c r="N301" s="58"/>
      <c r="O301" s="57"/>
      <c r="P301" s="58"/>
      <c r="Q301" s="57"/>
      <c r="R301" s="58"/>
      <c r="S301" s="57"/>
      <c r="T301" s="58"/>
      <c r="U301" s="57"/>
      <c r="V301" s="58"/>
      <c r="W301" s="57"/>
      <c r="X301" s="58"/>
      <c r="Y301" s="58"/>
      <c r="Z301" s="58"/>
    </row>
    <row r="303" spans="1:26" x14ac:dyDescent="0.25">
      <c r="B303" s="13" t="s">
        <v>419</v>
      </c>
      <c r="C303" s="13" t="str">
        <f>VegGround!$B$2</f>
        <v>Vegetation Ground</v>
      </c>
    </row>
    <row r="304" spans="1:26" x14ac:dyDescent="0.25">
      <c r="A304" s="13"/>
      <c r="B304" s="13"/>
    </row>
    <row r="306" spans="1:26" x14ac:dyDescent="0.25">
      <c r="A306" s="13" t="s">
        <v>126</v>
      </c>
      <c r="B306" s="101" t="str">
        <f>$B$2</f>
        <v>Habitat Type</v>
      </c>
      <c r="C306" s="103" t="str">
        <f>$AC$7</f>
        <v>No Ground layer</v>
      </c>
      <c r="D306" s="104"/>
      <c r="E306" s="105" t="str">
        <f>$AC$8</f>
        <v>&gt; 0 and ≤ 10 %</v>
      </c>
      <c r="F306" s="101"/>
      <c r="G306" s="105" t="str">
        <f>$AC$9</f>
        <v>&gt; 10 and ≤ 20 %</v>
      </c>
      <c r="H306" s="101"/>
      <c r="I306" s="105" t="str">
        <f>$AC$10</f>
        <v>&gt; 20 and ≤ 30 %</v>
      </c>
      <c r="J306" s="101"/>
      <c r="K306" s="103" t="str">
        <f>$AC$11</f>
        <v>&gt; 30 and ≤ 40 %</v>
      </c>
      <c r="L306" s="104"/>
      <c r="M306" s="105" t="str">
        <f>$AC$12</f>
        <v>&gt; 40 and ≤ 50 %</v>
      </c>
      <c r="N306" s="101"/>
      <c r="O306" s="105" t="str">
        <f>$AC$13</f>
        <v>&gt; 50 and ≤ 60 %</v>
      </c>
      <c r="P306" s="101"/>
      <c r="Q306" s="105" t="str">
        <f>$AC$14</f>
        <v>&gt; 60 and ≤ 70 %</v>
      </c>
      <c r="R306" s="101"/>
      <c r="S306" s="103" t="str">
        <f>$AC$15</f>
        <v>&gt; 70 and ≤ 80 %</v>
      </c>
      <c r="T306" s="104"/>
      <c r="U306" s="105" t="str">
        <f>$AC$16</f>
        <v>&gt; 80 and ≤ 90 %</v>
      </c>
      <c r="V306" s="101"/>
      <c r="W306" s="103" t="str">
        <f>$AC$17</f>
        <v>&gt; 90 %</v>
      </c>
      <c r="X306" s="104"/>
      <c r="Y306" s="104" t="s">
        <v>194</v>
      </c>
      <c r="Z306" s="104"/>
    </row>
    <row r="307" spans="1:26" ht="25.5" x14ac:dyDescent="0.25">
      <c r="A307" s="13"/>
      <c r="B307" s="102"/>
      <c r="C307" s="32" t="s">
        <v>195</v>
      </c>
      <c r="D307" s="33" t="s">
        <v>196</v>
      </c>
      <c r="E307" s="32" t="s">
        <v>195</v>
      </c>
      <c r="F307" s="33" t="s">
        <v>196</v>
      </c>
      <c r="G307" s="32" t="s">
        <v>195</v>
      </c>
      <c r="H307" s="33" t="s">
        <v>196</v>
      </c>
      <c r="I307" s="32" t="s">
        <v>195</v>
      </c>
      <c r="J307" s="33" t="s">
        <v>196</v>
      </c>
      <c r="K307" s="32" t="s">
        <v>195</v>
      </c>
      <c r="L307" s="33" t="s">
        <v>196</v>
      </c>
      <c r="M307" s="32" t="s">
        <v>195</v>
      </c>
      <c r="N307" s="33" t="s">
        <v>196</v>
      </c>
      <c r="O307" s="32" t="s">
        <v>195</v>
      </c>
      <c r="P307" s="33" t="s">
        <v>196</v>
      </c>
      <c r="Q307" s="32" t="s">
        <v>195</v>
      </c>
      <c r="R307" s="33" t="s">
        <v>196</v>
      </c>
      <c r="S307" s="32" t="s">
        <v>195</v>
      </c>
      <c r="T307" s="33" t="s">
        <v>196</v>
      </c>
      <c r="U307" s="32" t="s">
        <v>195</v>
      </c>
      <c r="V307" s="33" t="s">
        <v>196</v>
      </c>
      <c r="W307" s="32" t="s">
        <v>195</v>
      </c>
      <c r="X307" s="33" t="s">
        <v>196</v>
      </c>
      <c r="Y307" s="32" t="s">
        <v>195</v>
      </c>
      <c r="Z307" s="33" t="s">
        <v>196</v>
      </c>
    </row>
    <row r="308" spans="1:26" x14ac:dyDescent="0.25">
      <c r="A308" s="13"/>
      <c r="B308" s="34" t="str">
        <f>LookupValues!$B$5</f>
        <v>Lowland beech/yew woodland</v>
      </c>
      <c r="C308" s="35">
        <f>VegGround!C283</f>
        <v>0</v>
      </c>
      <c r="D308" s="85">
        <f>VegGround!AW283</f>
        <v>0</v>
      </c>
      <c r="E308" s="35">
        <f>VegGround!D283</f>
        <v>0</v>
      </c>
      <c r="F308" s="85">
        <f>VegGround!AX283</f>
        <v>0</v>
      </c>
      <c r="G308" s="35">
        <f>VegGround!E283</f>
        <v>0</v>
      </c>
      <c r="H308" s="85">
        <f>VegGround!AY283</f>
        <v>0</v>
      </c>
      <c r="I308" s="35">
        <f>VegGround!F283</f>
        <v>0</v>
      </c>
      <c r="J308" s="85">
        <f>VegGround!AZ283</f>
        <v>0</v>
      </c>
      <c r="K308" s="35">
        <f>VegGround!G283</f>
        <v>0</v>
      </c>
      <c r="L308" s="85">
        <f>VegGround!BA283</f>
        <v>0</v>
      </c>
      <c r="M308" s="35">
        <f>VegGround!H283</f>
        <v>0</v>
      </c>
      <c r="N308" s="85">
        <f>VegGround!BB283</f>
        <v>0</v>
      </c>
      <c r="O308" s="35">
        <f>VegGround!I283</f>
        <v>0</v>
      </c>
      <c r="P308" s="85">
        <f>VegGround!BC283</f>
        <v>0</v>
      </c>
      <c r="Q308" s="35">
        <f>VegGround!J283</f>
        <v>0</v>
      </c>
      <c r="R308" s="85">
        <f>VegGround!BD283</f>
        <v>0</v>
      </c>
      <c r="S308" s="35">
        <f>VegGround!K283</f>
        <v>0</v>
      </c>
      <c r="T308" s="85">
        <f>VegGround!BE283</f>
        <v>0</v>
      </c>
      <c r="U308" s="35">
        <f>VegGround!L283</f>
        <v>0</v>
      </c>
      <c r="V308" s="85">
        <f>VegGround!BF283</f>
        <v>0</v>
      </c>
      <c r="W308" s="35">
        <f>VegGround!M283</f>
        <v>0</v>
      </c>
      <c r="X308" s="85">
        <f>VegGround!BG283</f>
        <v>0</v>
      </c>
      <c r="Y308" s="80">
        <f>SUM(C308,E308,G308,I308,K308,M308,O308,Q308,S308,U308,W308)</f>
        <v>0</v>
      </c>
      <c r="Z308" s="87">
        <f>IF(Y308=0,0,SQRT(SUM((C308*D308)^2,(E308*F308)^2,(G308*H308)^2,(I308*J308)^2,(K308*L308)^2,(M308*N308)^2,(O308*P308)^2,(Q308*R308)^2,(S308*T308)^2,(U308*V308)^2,(W308*X308)^2))/Y308)</f>
        <v>0</v>
      </c>
    </row>
    <row r="309" spans="1:26" x14ac:dyDescent="0.25">
      <c r="A309" s="13"/>
      <c r="B309" s="34" t="str">
        <f>LookupValues!$B$6</f>
        <v>Lowland Mixed Deciduous Woodland</v>
      </c>
      <c r="C309" s="35">
        <f>VegGround!C284</f>
        <v>0</v>
      </c>
      <c r="D309" s="85">
        <f>VegGround!AW284</f>
        <v>0</v>
      </c>
      <c r="E309" s="35">
        <f>VegGround!D284</f>
        <v>83.520859294899992</v>
      </c>
      <c r="F309" s="85">
        <f>VegGround!AX284</f>
        <v>75.346138015378344</v>
      </c>
      <c r="G309" s="35">
        <f>VegGround!E284</f>
        <v>46.764945159500002</v>
      </c>
      <c r="H309" s="85">
        <f>VegGround!AY284</f>
        <v>53.936105966657024</v>
      </c>
      <c r="I309" s="35">
        <f>VegGround!F284</f>
        <v>485.4845806372</v>
      </c>
      <c r="J309" s="85">
        <f>VegGround!AZ284</f>
        <v>36.4219739607599</v>
      </c>
      <c r="K309" s="35">
        <f>VegGround!G284</f>
        <v>1039.290841732</v>
      </c>
      <c r="L309" s="85">
        <f>VegGround!BA284</f>
        <v>30.382977004084839</v>
      </c>
      <c r="M309" s="35">
        <f>VegGround!H284</f>
        <v>943.8032414147998</v>
      </c>
      <c r="N309" s="85">
        <f>VegGround!BB284</f>
        <v>37.268511210522938</v>
      </c>
      <c r="O309" s="35">
        <f>VegGround!I284</f>
        <v>446.99550028510004</v>
      </c>
      <c r="P309" s="85">
        <f>VegGround!BC284</f>
        <v>56.974083749883668</v>
      </c>
      <c r="Q309" s="35">
        <f>VegGround!J284</f>
        <v>751.39662635280001</v>
      </c>
      <c r="R309" s="85">
        <f>VegGround!BD284</f>
        <v>49.422416459842836</v>
      </c>
      <c r="S309" s="35">
        <f>VegGround!K284</f>
        <v>0</v>
      </c>
      <c r="T309" s="85">
        <f>VegGround!BE284</f>
        <v>0</v>
      </c>
      <c r="U309" s="35">
        <f>VegGround!L284</f>
        <v>236.45019703389997</v>
      </c>
      <c r="V309" s="85">
        <f>VegGround!BF284</f>
        <v>80.027989357681307</v>
      </c>
      <c r="W309" s="35">
        <f>VegGround!M284</f>
        <v>0</v>
      </c>
      <c r="X309" s="85">
        <f>VegGround!BG284</f>
        <v>0</v>
      </c>
      <c r="Y309" s="80">
        <f t="shared" ref="Y309:Y319" si="24">SUM(C309,E309,G309,I309,K309,M309,O309,Q309,S309,U309,W309)</f>
        <v>4033.7067919102001</v>
      </c>
      <c r="Z309" s="87">
        <f t="shared" ref="Z309:Z319" si="25">IF(Y309=0,0,SQRT(SUM((C309*D309)^2,(E309*F309)^2,(G309*H309)^2,(I309*J309)^2,(K309*L309)^2,(M309*N309)^2,(O309*P309)^2,(Q309*R309)^2,(S309*T309)^2,(U309*V309)^2,(W309*X309)^2))/Y309)</f>
        <v>17.49248628203004</v>
      </c>
    </row>
    <row r="310" spans="1:26" x14ac:dyDescent="0.25">
      <c r="A310" s="13"/>
      <c r="B310" s="34" t="str">
        <f>LookupValues!$B$7</f>
        <v>Native pine woodlands</v>
      </c>
      <c r="C310" s="35">
        <f>VegGround!C285</f>
        <v>340.2949727825</v>
      </c>
      <c r="D310" s="85">
        <f>VegGround!AW285</f>
        <v>67.806478555524635</v>
      </c>
      <c r="E310" s="35">
        <f>VegGround!D285</f>
        <v>3074.2046375062</v>
      </c>
      <c r="F310" s="85">
        <f>VegGround!AX285</f>
        <v>21.058019743034034</v>
      </c>
      <c r="G310" s="35">
        <f>VegGround!E285</f>
        <v>1693.55797151</v>
      </c>
      <c r="H310" s="85">
        <f>VegGround!AY285</f>
        <v>30.957791730209046</v>
      </c>
      <c r="I310" s="35">
        <f>VegGround!F285</f>
        <v>6072.2183605320006</v>
      </c>
      <c r="J310" s="85">
        <f>VegGround!AZ285</f>
        <v>16.399490558215536</v>
      </c>
      <c r="K310" s="35">
        <f>VegGround!G285</f>
        <v>5201.2925403598001</v>
      </c>
      <c r="L310" s="85">
        <f>VegGround!BA285</f>
        <v>17.044896051950726</v>
      </c>
      <c r="M310" s="35">
        <f>VegGround!H285</f>
        <v>3662.1229960519995</v>
      </c>
      <c r="N310" s="85">
        <f>VegGround!BB285</f>
        <v>20.990919568056583</v>
      </c>
      <c r="O310" s="35">
        <f>VegGround!I285</f>
        <v>3217.7000790512002</v>
      </c>
      <c r="P310" s="85">
        <f>VegGround!BC285</f>
        <v>24.278487370165923</v>
      </c>
      <c r="Q310" s="35">
        <f>VegGround!J285</f>
        <v>2732.2083896929998</v>
      </c>
      <c r="R310" s="85">
        <f>VegGround!BD285</f>
        <v>23.184696147632838</v>
      </c>
      <c r="S310" s="35">
        <f>VegGround!K285</f>
        <v>1922.9585114503</v>
      </c>
      <c r="T310" s="85">
        <f>VegGround!BE285</f>
        <v>30.720154796088874</v>
      </c>
      <c r="U310" s="35">
        <f>VegGround!L285</f>
        <v>1820.8948003717999</v>
      </c>
      <c r="V310" s="85">
        <f>VegGround!BF285</f>
        <v>34.772927625274306</v>
      </c>
      <c r="W310" s="35">
        <f>VegGround!M285</f>
        <v>1904.3477668451001</v>
      </c>
      <c r="X310" s="85">
        <f>VegGround!BG285</f>
        <v>28.029156614992051</v>
      </c>
      <c r="Y310" s="80">
        <f t="shared" si="24"/>
        <v>31641.801026153898</v>
      </c>
      <c r="Z310" s="87">
        <f t="shared" si="25"/>
        <v>7.1804523354364447</v>
      </c>
    </row>
    <row r="311" spans="1:26" x14ac:dyDescent="0.25">
      <c r="A311" s="13"/>
      <c r="B311" s="34" t="str">
        <f>LookupValues!$B$8</f>
        <v>Non-HAP native pinewood</v>
      </c>
      <c r="C311" s="35">
        <f>VegGround!C286</f>
        <v>0</v>
      </c>
      <c r="D311" s="85">
        <f>VegGround!AW286</f>
        <v>0</v>
      </c>
      <c r="E311" s="35">
        <f>VegGround!D286</f>
        <v>1882.8174441014</v>
      </c>
      <c r="F311" s="85">
        <f>VegGround!AX286</f>
        <v>34.123446632557858</v>
      </c>
      <c r="G311" s="35">
        <f>VegGround!E286</f>
        <v>717.93359189130013</v>
      </c>
      <c r="H311" s="85">
        <f>VegGround!AY286</f>
        <v>62.62738477573081</v>
      </c>
      <c r="I311" s="35">
        <f>VegGround!F286</f>
        <v>1238.9082723633001</v>
      </c>
      <c r="J311" s="85">
        <f>VegGround!AZ286</f>
        <v>28.67257503168916</v>
      </c>
      <c r="K311" s="35">
        <f>VegGround!G286</f>
        <v>3792.7321348027003</v>
      </c>
      <c r="L311" s="85">
        <f>VegGround!BA286</f>
        <v>23.303910635772482</v>
      </c>
      <c r="M311" s="35">
        <f>VegGround!H286</f>
        <v>3222.6159036650001</v>
      </c>
      <c r="N311" s="85">
        <f>VegGround!BB286</f>
        <v>24.289616503663524</v>
      </c>
      <c r="O311" s="35">
        <f>VegGround!I286</f>
        <v>2217.9873872408998</v>
      </c>
      <c r="P311" s="85">
        <f>VegGround!BC286</f>
        <v>30.07705830280328</v>
      </c>
      <c r="Q311" s="35">
        <f>VegGround!J286</f>
        <v>1560.7389727276</v>
      </c>
      <c r="R311" s="85">
        <f>VegGround!BD286</f>
        <v>29.880192441082411</v>
      </c>
      <c r="S311" s="35">
        <f>VegGround!K286</f>
        <v>753.15262855399999</v>
      </c>
      <c r="T311" s="85">
        <f>VegGround!BE286</f>
        <v>51.727105841942532</v>
      </c>
      <c r="U311" s="35">
        <f>VegGround!L286</f>
        <v>233.55645984</v>
      </c>
      <c r="V311" s="85">
        <f>VegGround!BF286</f>
        <v>123.94000011979894</v>
      </c>
      <c r="W311" s="35">
        <f>VegGround!M286</f>
        <v>1005.72435979</v>
      </c>
      <c r="X311" s="85">
        <f>VegGround!BG286</f>
        <v>42.639652056673526</v>
      </c>
      <c r="Y311" s="80">
        <f t="shared" si="24"/>
        <v>16626.1671549762</v>
      </c>
      <c r="Z311" s="87">
        <f t="shared" si="25"/>
        <v>10.787860021511069</v>
      </c>
    </row>
    <row r="312" spans="1:26" ht="30" customHeight="1" x14ac:dyDescent="0.25">
      <c r="A312" s="13"/>
      <c r="B312" s="89" t="str">
        <f>LookupValues!$B$9</f>
        <v>Upland birchwoods (Scot); birch dominated upland oakwoods (Eng, Wal)</v>
      </c>
      <c r="C312" s="35">
        <f>VegGround!C287</f>
        <v>394.71720874450006</v>
      </c>
      <c r="D312" s="85">
        <f>VegGround!AW287</f>
        <v>63.521130345229089</v>
      </c>
      <c r="E312" s="35">
        <f>VegGround!D287</f>
        <v>3194.7324044402999</v>
      </c>
      <c r="F312" s="85">
        <f>VegGround!AX287</f>
        <v>23.369903010397444</v>
      </c>
      <c r="G312" s="35">
        <f>VegGround!E287</f>
        <v>1878.2321758147</v>
      </c>
      <c r="H312" s="85">
        <f>VegGround!AY287</f>
        <v>28.622483611263949</v>
      </c>
      <c r="I312" s="35">
        <f>VegGround!F287</f>
        <v>3544.8293110569994</v>
      </c>
      <c r="J312" s="85">
        <f>VegGround!AZ287</f>
        <v>19.064887586865158</v>
      </c>
      <c r="K312" s="35">
        <f>VegGround!G287</f>
        <v>6817.3749170900001</v>
      </c>
      <c r="L312" s="85">
        <f>VegGround!BA287</f>
        <v>15.082151246063617</v>
      </c>
      <c r="M312" s="35">
        <f>VegGround!H287</f>
        <v>2448.9292323291002</v>
      </c>
      <c r="N312" s="85">
        <f>VegGround!BB287</f>
        <v>21.445548797918903</v>
      </c>
      <c r="O312" s="35">
        <f>VegGround!I287</f>
        <v>3184.0697760997</v>
      </c>
      <c r="P312" s="85">
        <f>VegGround!BC287</f>
        <v>21.225591348693779</v>
      </c>
      <c r="Q312" s="35">
        <f>VegGround!J287</f>
        <v>2504.7177907136002</v>
      </c>
      <c r="R312" s="85">
        <f>VegGround!BD287</f>
        <v>26.032600032634303</v>
      </c>
      <c r="S312" s="35">
        <f>VegGround!K287</f>
        <v>1031.8921014281</v>
      </c>
      <c r="T312" s="85">
        <f>VegGround!BE287</f>
        <v>34.027951725100642</v>
      </c>
      <c r="U312" s="35">
        <f>VegGround!L287</f>
        <v>418.69172587900005</v>
      </c>
      <c r="V312" s="85">
        <f>VegGround!BF287</f>
        <v>65.643419985608389</v>
      </c>
      <c r="W312" s="35">
        <f>VegGround!M287</f>
        <v>429.5417741567</v>
      </c>
      <c r="X312" s="85">
        <f>VegGround!BG287</f>
        <v>47.815015561718837</v>
      </c>
      <c r="Y312" s="80">
        <f t="shared" si="24"/>
        <v>25847.7284177527</v>
      </c>
      <c r="Z312" s="87">
        <f t="shared" si="25"/>
        <v>7.563490142981582</v>
      </c>
    </row>
    <row r="313" spans="1:26" x14ac:dyDescent="0.25">
      <c r="A313" s="13"/>
      <c r="B313" s="34" t="str">
        <f>LookupValues!$B$10</f>
        <v>Upland mixed ashwoods</v>
      </c>
      <c r="C313" s="35">
        <f>VegGround!C288</f>
        <v>0</v>
      </c>
      <c r="D313" s="85">
        <f>VegGround!AW288</f>
        <v>0</v>
      </c>
      <c r="E313" s="35">
        <f>VegGround!D288</f>
        <v>115.7717247272</v>
      </c>
      <c r="F313" s="85">
        <f>VegGround!AX288</f>
        <v>58.81325240606138</v>
      </c>
      <c r="G313" s="35">
        <f>VegGround!E288</f>
        <v>0</v>
      </c>
      <c r="H313" s="85">
        <f>VegGround!AY288</f>
        <v>0</v>
      </c>
      <c r="I313" s="35">
        <f>VegGround!F288</f>
        <v>217.88515552499999</v>
      </c>
      <c r="J313" s="85">
        <f>VegGround!AZ288</f>
        <v>82.429756572776697</v>
      </c>
      <c r="K313" s="35">
        <f>VegGround!G288</f>
        <v>577.77508925239999</v>
      </c>
      <c r="L313" s="85">
        <f>VegGround!BA288</f>
        <v>43.788895999216912</v>
      </c>
      <c r="M313" s="35">
        <f>VegGround!H288</f>
        <v>0</v>
      </c>
      <c r="N313" s="85">
        <f>VegGround!BB288</f>
        <v>0</v>
      </c>
      <c r="O313" s="35">
        <f>VegGround!I288</f>
        <v>0</v>
      </c>
      <c r="P313" s="85">
        <f>VegGround!BC288</f>
        <v>0</v>
      </c>
      <c r="Q313" s="35">
        <f>VegGround!J288</f>
        <v>0</v>
      </c>
      <c r="R313" s="85">
        <f>VegGround!BD288</f>
        <v>0</v>
      </c>
      <c r="S313" s="35">
        <f>VegGround!K288</f>
        <v>0</v>
      </c>
      <c r="T313" s="85">
        <f>VegGround!BE288</f>
        <v>0</v>
      </c>
      <c r="U313" s="35">
        <f>VegGround!L288</f>
        <v>119.24793931709999</v>
      </c>
      <c r="V313" s="85">
        <f>VegGround!BF288</f>
        <v>90.417418201679439</v>
      </c>
      <c r="W313" s="35">
        <f>VegGround!M288</f>
        <v>238.0545808855</v>
      </c>
      <c r="X313" s="85">
        <f>VegGround!BG288</f>
        <v>88.14977899691408</v>
      </c>
      <c r="Y313" s="80">
        <f t="shared" si="24"/>
        <v>1268.7344897071998</v>
      </c>
      <c r="Z313" s="87">
        <f t="shared" si="25"/>
        <v>31.187001183713431</v>
      </c>
    </row>
    <row r="314" spans="1:26" x14ac:dyDescent="0.25">
      <c r="A314" s="13"/>
      <c r="B314" s="34" t="str">
        <f>LookupValues!$B$11</f>
        <v>Upland oakwood</v>
      </c>
      <c r="C314" s="35">
        <f>VegGround!C289</f>
        <v>0</v>
      </c>
      <c r="D314" s="85">
        <f>VegGround!AW289</f>
        <v>0</v>
      </c>
      <c r="E314" s="35">
        <f>VegGround!D289</f>
        <v>229.68181784179998</v>
      </c>
      <c r="F314" s="85">
        <f>VegGround!AX289</f>
        <v>53.867160218930209</v>
      </c>
      <c r="G314" s="35">
        <f>VegGround!E289</f>
        <v>814.23736681720004</v>
      </c>
      <c r="H314" s="85">
        <f>VegGround!AY289</f>
        <v>67.639582335850577</v>
      </c>
      <c r="I314" s="35">
        <f>VegGround!F289</f>
        <v>1023.5262642061228</v>
      </c>
      <c r="J314" s="85">
        <f>VegGround!AZ289</f>
        <v>39.842397249874679</v>
      </c>
      <c r="K314" s="35">
        <f>VegGround!G289</f>
        <v>709.23312841899997</v>
      </c>
      <c r="L314" s="85">
        <f>VegGround!BA289</f>
        <v>44.807738496974352</v>
      </c>
      <c r="M314" s="35">
        <f>VegGround!H289</f>
        <v>345.63379383259996</v>
      </c>
      <c r="N314" s="85">
        <f>VegGround!BB289</f>
        <v>55.455082242661049</v>
      </c>
      <c r="O314" s="35">
        <f>VegGround!I289</f>
        <v>926.48815705370009</v>
      </c>
      <c r="P314" s="85">
        <f>VegGround!BC289</f>
        <v>36.346545675768915</v>
      </c>
      <c r="Q314" s="35">
        <f>VegGround!J289</f>
        <v>606.13688643490002</v>
      </c>
      <c r="R314" s="85">
        <f>VegGround!BD289</f>
        <v>50.318507234234232</v>
      </c>
      <c r="S314" s="35">
        <f>VegGround!K289</f>
        <v>11.380474704799999</v>
      </c>
      <c r="T314" s="85">
        <f>VegGround!BE289</f>
        <v>81.053051066492642</v>
      </c>
      <c r="U314" s="35">
        <f>VegGround!L289</f>
        <v>97.392451953800006</v>
      </c>
      <c r="V314" s="85">
        <f>VegGround!BF289</f>
        <v>86.85396310139356</v>
      </c>
      <c r="W314" s="35">
        <f>VegGround!M289</f>
        <v>0</v>
      </c>
      <c r="X314" s="85">
        <f>VegGround!BG289</f>
        <v>0</v>
      </c>
      <c r="Y314" s="80">
        <f t="shared" si="24"/>
        <v>4763.7103412639226</v>
      </c>
      <c r="Z314" s="87">
        <f t="shared" si="25"/>
        <v>19.197337375712589</v>
      </c>
    </row>
    <row r="315" spans="1:26" x14ac:dyDescent="0.25">
      <c r="A315" s="13"/>
      <c r="B315" s="34" t="str">
        <f>LookupValues!$B$12</f>
        <v>Wet woodland</v>
      </c>
      <c r="C315" s="35">
        <f>VegGround!C290</f>
        <v>339.14100417999998</v>
      </c>
      <c r="D315" s="85">
        <f>VegGround!AW290</f>
        <v>79.649312197764104</v>
      </c>
      <c r="E315" s="35">
        <f>VegGround!D290</f>
        <v>760.54648905200008</v>
      </c>
      <c r="F315" s="85">
        <f>VegGround!AX290</f>
        <v>45.640376195176025</v>
      </c>
      <c r="G315" s="35">
        <f>VegGround!E290</f>
        <v>731.55561025199995</v>
      </c>
      <c r="H315" s="85">
        <f>VegGround!AY290</f>
        <v>37.384753530555329</v>
      </c>
      <c r="I315" s="35">
        <f>VegGround!F290</f>
        <v>1308.4965233358998</v>
      </c>
      <c r="J315" s="85">
        <f>VegGround!AZ290</f>
        <v>31.599402896620809</v>
      </c>
      <c r="K315" s="35">
        <f>VegGround!G290</f>
        <v>1518.945571086</v>
      </c>
      <c r="L315" s="85">
        <f>VegGround!BA290</f>
        <v>29.514901007520059</v>
      </c>
      <c r="M315" s="35">
        <f>VegGround!H290</f>
        <v>2878.6923992689999</v>
      </c>
      <c r="N315" s="85">
        <f>VegGround!BB290</f>
        <v>31.588915465410405</v>
      </c>
      <c r="O315" s="35">
        <f>VegGround!I290</f>
        <v>283.31186863999994</v>
      </c>
      <c r="P315" s="85">
        <f>VegGround!BC290</f>
        <v>55.095838476153915</v>
      </c>
      <c r="Q315" s="35">
        <f>VegGround!J290</f>
        <v>903.61200772320001</v>
      </c>
      <c r="R315" s="85">
        <f>VegGround!BD290</f>
        <v>31.533530128037825</v>
      </c>
      <c r="S315" s="35">
        <f>VegGround!K290</f>
        <v>367.84060238000001</v>
      </c>
      <c r="T315" s="85">
        <f>VegGround!BE290</f>
        <v>66.068259809199716</v>
      </c>
      <c r="U315" s="35">
        <f>VegGround!L290</f>
        <v>146.91790251800001</v>
      </c>
      <c r="V315" s="85">
        <f>VegGround!BF290</f>
        <v>60.768496206495243</v>
      </c>
      <c r="W315" s="35">
        <f>VegGround!M290</f>
        <v>3.8973758599999999</v>
      </c>
      <c r="X315" s="85">
        <f>VegGround!BG290</f>
        <v>55.81239288552554</v>
      </c>
      <c r="Y315" s="80">
        <f t="shared" si="24"/>
        <v>9242.9573542961007</v>
      </c>
      <c r="Z315" s="87">
        <f t="shared" si="25"/>
        <v>13.853916536537879</v>
      </c>
    </row>
    <row r="316" spans="1:26" x14ac:dyDescent="0.25">
      <c r="A316" s="13"/>
      <c r="B316" s="34" t="str">
        <f>LookupValues!$B$13</f>
        <v>Wood Pasture &amp; Parkland</v>
      </c>
      <c r="C316" s="35">
        <f>VegGround!C291</f>
        <v>0</v>
      </c>
      <c r="D316" s="85">
        <f>VegGround!AW291</f>
        <v>0</v>
      </c>
      <c r="E316" s="35">
        <f>VegGround!D291</f>
        <v>0</v>
      </c>
      <c r="F316" s="85">
        <f>VegGround!AX291</f>
        <v>0</v>
      </c>
      <c r="G316" s="35">
        <f>VegGround!E291</f>
        <v>0</v>
      </c>
      <c r="H316" s="85">
        <f>VegGround!AY291</f>
        <v>0</v>
      </c>
      <c r="I316" s="35">
        <f>VegGround!F291</f>
        <v>0</v>
      </c>
      <c r="J316" s="85">
        <f>VegGround!AZ291</f>
        <v>0</v>
      </c>
      <c r="K316" s="35">
        <f>VegGround!G291</f>
        <v>0</v>
      </c>
      <c r="L316" s="85">
        <f>VegGround!BA291</f>
        <v>0</v>
      </c>
      <c r="M316" s="35">
        <f>VegGround!H291</f>
        <v>0</v>
      </c>
      <c r="N316" s="85">
        <f>VegGround!BB291</f>
        <v>0</v>
      </c>
      <c r="O316" s="35">
        <f>VegGround!I291</f>
        <v>0</v>
      </c>
      <c r="P316" s="85">
        <f>VegGround!BC291</f>
        <v>0</v>
      </c>
      <c r="Q316" s="35">
        <f>VegGround!J291</f>
        <v>0</v>
      </c>
      <c r="R316" s="85">
        <f>VegGround!BD291</f>
        <v>0</v>
      </c>
      <c r="S316" s="35">
        <f>VegGround!K291</f>
        <v>0</v>
      </c>
      <c r="T316" s="85">
        <f>VegGround!BE291</f>
        <v>0</v>
      </c>
      <c r="U316" s="35">
        <f>VegGround!L291</f>
        <v>0</v>
      </c>
      <c r="V316" s="85">
        <f>VegGround!BF291</f>
        <v>0</v>
      </c>
      <c r="W316" s="35">
        <f>VegGround!M291</f>
        <v>0</v>
      </c>
      <c r="X316" s="85">
        <f>VegGround!BG291</f>
        <v>0</v>
      </c>
      <c r="Y316" s="80">
        <f t="shared" si="24"/>
        <v>0</v>
      </c>
      <c r="Z316" s="87">
        <f t="shared" si="25"/>
        <v>0</v>
      </c>
    </row>
    <row r="317" spans="1:26" x14ac:dyDescent="0.25">
      <c r="A317" s="13"/>
      <c r="B317" s="34" t="str">
        <f>LookupValues!$B$14</f>
        <v>Broadleaf habitat NOT classified as priority</v>
      </c>
      <c r="C317" s="35">
        <f>VegGround!C292</f>
        <v>0</v>
      </c>
      <c r="D317" s="85">
        <f>VegGround!AW292</f>
        <v>0</v>
      </c>
      <c r="E317" s="35">
        <f>VegGround!D292</f>
        <v>193.92591078000001</v>
      </c>
      <c r="F317" s="85">
        <f>VegGround!AX292</f>
        <v>61.890615460627636</v>
      </c>
      <c r="G317" s="35">
        <f>VegGround!E292</f>
        <v>0</v>
      </c>
      <c r="H317" s="85">
        <f>VegGround!AY292</f>
        <v>0</v>
      </c>
      <c r="I317" s="35">
        <f>VegGround!F292</f>
        <v>50.317108597599997</v>
      </c>
      <c r="J317" s="85">
        <f>VegGround!AZ292</f>
        <v>79.909236922114388</v>
      </c>
      <c r="K317" s="35">
        <f>VegGround!G292</f>
        <v>266.58723235710005</v>
      </c>
      <c r="L317" s="85">
        <f>VegGround!BA292</f>
        <v>70.711151833295162</v>
      </c>
      <c r="M317" s="35">
        <f>VegGround!H292</f>
        <v>0</v>
      </c>
      <c r="N317" s="85">
        <f>VegGround!BB292</f>
        <v>0</v>
      </c>
      <c r="O317" s="35">
        <f>VegGround!I292</f>
        <v>714.90377214099999</v>
      </c>
      <c r="P317" s="85">
        <f>VegGround!BC292</f>
        <v>52.128438746211785</v>
      </c>
      <c r="Q317" s="35">
        <f>VegGround!J292</f>
        <v>226.61538999999999</v>
      </c>
      <c r="R317" s="85">
        <f>VegGround!BD292</f>
        <v>90.941148710022048</v>
      </c>
      <c r="S317" s="35">
        <f>VegGround!K292</f>
        <v>316.83818567489999</v>
      </c>
      <c r="T317" s="85">
        <f>VegGround!BE292</f>
        <v>67.869678212896233</v>
      </c>
      <c r="U317" s="35">
        <f>VegGround!L292</f>
        <v>0</v>
      </c>
      <c r="V317" s="85">
        <f>VegGround!BF292</f>
        <v>0</v>
      </c>
      <c r="W317" s="35">
        <f>VegGround!M292</f>
        <v>237.3553647384</v>
      </c>
      <c r="X317" s="85">
        <f>VegGround!BG292</f>
        <v>88.424051789970207</v>
      </c>
      <c r="Y317" s="80">
        <f t="shared" si="24"/>
        <v>2006.5429642889999</v>
      </c>
      <c r="Z317" s="87">
        <f t="shared" si="25"/>
        <v>28.332664270101915</v>
      </c>
    </row>
    <row r="318" spans="1:26" x14ac:dyDescent="0.25">
      <c r="A318" s="13"/>
      <c r="B318" s="34" t="str">
        <f>LookupValues!$B$15</f>
        <v>Non-native coniferous woodland</v>
      </c>
      <c r="C318" s="35">
        <f>VegGround!C293</f>
        <v>2759.4853014659002</v>
      </c>
      <c r="D318" s="85">
        <f>VegGround!AW293</f>
        <v>24.103980926539116</v>
      </c>
      <c r="E318" s="35">
        <f>VegGround!D293</f>
        <v>5846.0516524209997</v>
      </c>
      <c r="F318" s="85">
        <f>VegGround!AX293</f>
        <v>17.27980635743759</v>
      </c>
      <c r="G318" s="35">
        <f>VegGround!E293</f>
        <v>1610.5389907328997</v>
      </c>
      <c r="H318" s="85">
        <f>VegGround!AY293</f>
        <v>27.528029009115553</v>
      </c>
      <c r="I318" s="35">
        <f>VegGround!F293</f>
        <v>4900.6161846340001</v>
      </c>
      <c r="J318" s="85">
        <f>VegGround!AZ293</f>
        <v>16.818929510727749</v>
      </c>
      <c r="K318" s="35">
        <f>VegGround!G293</f>
        <v>6725.1215537134995</v>
      </c>
      <c r="L318" s="85">
        <f>VegGround!BA293</f>
        <v>11.872906706320354</v>
      </c>
      <c r="M318" s="35">
        <f>VegGround!H293</f>
        <v>8258.9089254428</v>
      </c>
      <c r="N318" s="85">
        <f>VegGround!BB293</f>
        <v>20.807054856609636</v>
      </c>
      <c r="O318" s="35">
        <f>VegGround!I293</f>
        <v>5972.7331978917</v>
      </c>
      <c r="P318" s="85">
        <f>VegGround!BC293</f>
        <v>13.657529422997749</v>
      </c>
      <c r="Q318" s="35">
        <f>VegGround!J293</f>
        <v>9370.3157166399978</v>
      </c>
      <c r="R318" s="85">
        <f>VegGround!BD293</f>
        <v>12.302255915042927</v>
      </c>
      <c r="S318" s="35">
        <f>VegGround!K293</f>
        <v>12731.692165638799</v>
      </c>
      <c r="T318" s="85">
        <f>VegGround!BE293</f>
        <v>11.542409011171186</v>
      </c>
      <c r="U318" s="35">
        <f>VegGround!L293</f>
        <v>16444.503027879702</v>
      </c>
      <c r="V318" s="85">
        <f>VegGround!BF293</f>
        <v>9.8047160097396659</v>
      </c>
      <c r="W318" s="35">
        <f>VegGround!M293</f>
        <v>32341.914546698001</v>
      </c>
      <c r="X318" s="85">
        <f>VegGround!BG293</f>
        <v>6.4832552962831169</v>
      </c>
      <c r="Y318" s="80">
        <f t="shared" si="24"/>
        <v>106961.8812631583</v>
      </c>
      <c r="Z318" s="87">
        <f t="shared" si="25"/>
        <v>3.8637398937524265</v>
      </c>
    </row>
    <row r="319" spans="1:26" x14ac:dyDescent="0.25">
      <c r="A319" s="13"/>
      <c r="B319" s="37" t="str">
        <f>LookupValues!$B$16</f>
        <v>Transition or felled</v>
      </c>
      <c r="C319" s="35">
        <f>VegGround!C294</f>
        <v>782.94285906369998</v>
      </c>
      <c r="D319" s="85">
        <f>VegGround!AW294</f>
        <v>27.35510070995926</v>
      </c>
      <c r="E319" s="35">
        <f>VegGround!D294</f>
        <v>2317.8115454918998</v>
      </c>
      <c r="F319" s="85">
        <f>VegGround!AX294</f>
        <v>27.532310713089927</v>
      </c>
      <c r="G319" s="35">
        <f>VegGround!E294</f>
        <v>92.23506729799999</v>
      </c>
      <c r="H319" s="85">
        <f>VegGround!AY294</f>
        <v>86.66569539210245</v>
      </c>
      <c r="I319" s="35">
        <f>VegGround!F294</f>
        <v>1047.4105271065</v>
      </c>
      <c r="J319" s="85">
        <f>VegGround!AZ294</f>
        <v>26.462107122933276</v>
      </c>
      <c r="K319" s="35">
        <f>VegGround!G294</f>
        <v>10257.917294831799</v>
      </c>
      <c r="L319" s="85">
        <f>VegGround!BA294</f>
        <v>55.439441352193015</v>
      </c>
      <c r="M319" s="35">
        <f>VegGround!H294</f>
        <v>1870.3584190513</v>
      </c>
      <c r="N319" s="85">
        <f>VegGround!BB294</f>
        <v>23.69826169297577</v>
      </c>
      <c r="O319" s="35">
        <f>VegGround!I294</f>
        <v>1067.4213435718002</v>
      </c>
      <c r="P319" s="85">
        <f>VegGround!BC294</f>
        <v>23.03888701864409</v>
      </c>
      <c r="Q319" s="35">
        <f>VegGround!J294</f>
        <v>1027.2477679243998</v>
      </c>
      <c r="R319" s="85">
        <f>VegGround!BD294</f>
        <v>36.586267015635087</v>
      </c>
      <c r="S319" s="35">
        <f>VegGround!K294</f>
        <v>1122.7027076342001</v>
      </c>
      <c r="T319" s="85">
        <f>VegGround!BE294</f>
        <v>26.454258512620875</v>
      </c>
      <c r="U319" s="35">
        <f>VegGround!L294</f>
        <v>913.03728294400003</v>
      </c>
      <c r="V319" s="85">
        <f>VegGround!BF294</f>
        <v>23.954876255570674</v>
      </c>
      <c r="W319" s="35">
        <f>VegGround!M294</f>
        <v>610.99973192699997</v>
      </c>
      <c r="X319" s="85">
        <f>VegGround!BG294</f>
        <v>33.62202484595165</v>
      </c>
      <c r="Y319" s="80">
        <f t="shared" si="24"/>
        <v>21110.084546844599</v>
      </c>
      <c r="Z319" s="87">
        <f t="shared" si="25"/>
        <v>27.398938020003339</v>
      </c>
    </row>
    <row r="320" spans="1:26" x14ac:dyDescent="0.25">
      <c r="A320" s="13"/>
      <c r="B320" s="84" t="s">
        <v>194</v>
      </c>
      <c r="C320" s="82">
        <f>SUM(C308:C319)</f>
        <v>4616.5813462366004</v>
      </c>
      <c r="D320" s="86">
        <f>IF(C320=0,0,SQRT(SUM((C308*D308)^2,(C309*D309)^2,(C310*D310)^2,(C311*D311)^2,(C312*D312)^2,(C313*D313)^2,(C314*D314)^2,(C315*D315)^2,(C316*D316)^2,(C317*D317)^2,(C318*D318)^2,(C319*D319)^2))/C320)</f>
        <v>17.827495982937176</v>
      </c>
      <c r="E320" s="82">
        <f>SUM(E308:E319)</f>
        <v>17699.064485656698</v>
      </c>
      <c r="F320" s="86">
        <f>IF(E320=0,0,SQRT(SUM((E308*F308)^2,(E309*F309)^2,(E310*F310)^2,(E311*F311)^2,(E312*F312)^2,(E313*F313)^2,(E314*F314)^2,(E315*F315)^2,(E316*F316)^2,(E317*F317)^2,(E318*F318)^2,(E319*F319)^2))/E320)</f>
        <v>9.7465548704438607</v>
      </c>
      <c r="G320" s="82">
        <f>SUM(G308:G319)</f>
        <v>7585.0557194756002</v>
      </c>
      <c r="H320" s="86">
        <f>IF(G320=0,0,SQRT(SUM((G308*H308)^2,(G309*H309)^2,(G310*H310)^2,(G311*H311)^2,(G312*H312)^2,(G313*H313)^2,(G314*H314)^2,(G315*H315)^2,(G316*H316)^2,(G317*H317)^2,(G318*H318)^2,(G319*H319)^2))/G320)</f>
        <v>15.305459459301304</v>
      </c>
      <c r="I320" s="82">
        <f>SUM(I308:I319)</f>
        <v>19889.692287994621</v>
      </c>
      <c r="J320" s="86">
        <f>IF(I320=0,0,SQRT(SUM((I308*J308)^2,(I309*J309)^2,(I310*J310)^2,(I311*J311)^2,(I312*J312)^2,(I313*J313)^2,(I314*J314)^2,(I315*J315)^2,(I316*J316)^2,(I317*J317)^2,(I318*J318)^2,(I319*J319)^2))/I320)</f>
        <v>8.3119485155187771</v>
      </c>
      <c r="K320" s="82">
        <f>SUM(K308:K319)</f>
        <v>36906.270303644291</v>
      </c>
      <c r="L320" s="86">
        <f>IF(K320=0,0,SQRT(SUM((K308*L308)^2,(K309*L309)^2,(K310*L310)^2,(K311*L311)^2,(K312*L312)^2,(K313*L313)^2,(K314*L314)^2,(K315*L315)^2,(K316*L316)^2,(K317*L317)^2,(K318*L318)^2,(K319*L319)^2))/K320)</f>
        <v>16.280948559554222</v>
      </c>
      <c r="M320" s="82">
        <f>SUM(M308:M319)</f>
        <v>23631.064911056597</v>
      </c>
      <c r="N320" s="86">
        <f>IF(M320=0,0,SQRT(SUM((M308*N308)^2,(M309*N309)^2,(M310*N310)^2,(M311*N311)^2,(M312*N312)^2,(M313*N313)^2,(M314*N314)^2,(M315*N315)^2,(M316*N316)^2,(M317*N317)^2,(M318*N318)^2,(M319*N319)^2))/M320)</f>
        <v>10.028648239501283</v>
      </c>
      <c r="O320" s="82">
        <f>SUM(O308:O319)</f>
        <v>18031.611081975101</v>
      </c>
      <c r="P320" s="86">
        <f>IF(O320=0,0,SQRT(SUM((O308*P308)^2,(O309*P309)^2,(O310*P310)^2,(O311*P311)^2,(O312*P312)^2,(O313*P313)^2,(O314*P314)^2,(O315*P315)^2,(O316*P316)^2,(O317*P317)^2,(O318*P318)^2,(O319*P319)^2))/O320)</f>
        <v>8.9069766193464872</v>
      </c>
      <c r="Q320" s="82">
        <f>SUM(Q308:Q319)</f>
        <v>19682.989548209498</v>
      </c>
      <c r="R320" s="86">
        <f>IF(Q320=0,0,SQRT(SUM((Q308*R308)^2,(Q309*R309)^2,(Q310*R310)^2,(Q311*R311)^2,(Q312*R312)^2,(Q313*R313)^2,(Q314*R314)^2,(Q315*R315)^2,(Q316*R316)^2,(Q317*R317)^2,(Q318*R318)^2,(Q319*R319)^2))/Q320)</f>
        <v>8.6048751816544176</v>
      </c>
      <c r="S320" s="82">
        <f>SUM(S308:S319)</f>
        <v>18258.4573774651</v>
      </c>
      <c r="T320" s="86">
        <f>IF(S320=0,0,SQRT(SUM((S308*T308)^2,(S309*T309)^2,(S310*T310)^2,(S311*T311)^2,(S312*T312)^2,(S313*T313)^2,(S314*T314)^2,(S315*T315)^2,(S316*T316)^2,(S317*T317)^2,(S318*T318)^2,(S319*T319)^2))/S320)</f>
        <v>9.4501698680690094</v>
      </c>
      <c r="U320" s="82">
        <f>SUM(U308:U319)</f>
        <v>20430.691787737302</v>
      </c>
      <c r="V320" s="86">
        <f>IF(U320=0,0,SQRT(SUM((U308*V308)^2,(U309*V309)^2,(U310*V310)^2,(U311*V311)^2,(U312*V312)^2,(U313*V313)^2,(U314*V314)^2,(U315*V315)^2,(U316*V316)^2,(U317*V317)^2,(U318*V318)^2,(U319*V319)^2))/U320)</f>
        <v>8.8513368208110066</v>
      </c>
      <c r="W320" s="82">
        <f>SUM(W308:W319)</f>
        <v>36771.835500900699</v>
      </c>
      <c r="X320" s="86">
        <f>IF(W320=0,0,SQRT(SUM((W308*X308)^2,(W309*X309)^2,(W310*X310)^2,(W311*X311)^2,(W312*X312)^2,(W313*X313)^2,(W314*X314)^2,(W315*X315)^2,(W316*X316)^2,(W317*X317)^2,(W318*X318)^2,(W319*X319)^2))/W320)</f>
        <v>6.1039263391321263</v>
      </c>
      <c r="Y320" s="82">
        <f>SUM(Y308:Y319)</f>
        <v>223503.3143503521</v>
      </c>
      <c r="Z320" s="86">
        <f>IF(Y320=0,0,SQRT(SUM((Y308*Z308)^2,(Y309*Z309)^2,(Y310*Z310)^2,(Y311*Z311)^2,(Y312*Z312)^2,(Y313*Z313)^2,(Y314*Z314)^2,(Y315*Z315)^2,(Y316*Z316)^2,(Y317*Z317)^2,(Y318*Z318)^2,(Y319*Z319)^2))/Y320)</f>
        <v>3.6400404630715149</v>
      </c>
    </row>
    <row r="321" spans="1:26" x14ac:dyDescent="0.25">
      <c r="A321" s="13"/>
      <c r="B321" s="56"/>
      <c r="C321" s="57"/>
      <c r="D321" s="58"/>
      <c r="E321" s="57"/>
      <c r="F321" s="58"/>
      <c r="G321" s="57"/>
      <c r="H321" s="58"/>
      <c r="I321" s="57"/>
      <c r="J321" s="58"/>
      <c r="K321" s="57"/>
      <c r="L321" s="58"/>
      <c r="M321" s="57"/>
      <c r="N321" s="58"/>
      <c r="O321" s="57"/>
      <c r="P321" s="58"/>
      <c r="Q321" s="57"/>
      <c r="R321" s="58"/>
      <c r="S321" s="57"/>
      <c r="T321" s="58"/>
      <c r="U321" s="57"/>
      <c r="V321" s="88"/>
      <c r="W321" s="57"/>
      <c r="X321" s="58"/>
      <c r="Y321" s="58"/>
      <c r="Z321" s="58"/>
    </row>
    <row r="322" spans="1:26" x14ac:dyDescent="0.25">
      <c r="A322" s="13"/>
      <c r="B322" s="56"/>
      <c r="C322" s="57"/>
      <c r="D322" s="58"/>
      <c r="E322" s="57"/>
      <c r="F322" s="58"/>
      <c r="G322" s="57"/>
      <c r="H322" s="58"/>
      <c r="I322" s="57"/>
      <c r="J322" s="58"/>
      <c r="K322" s="57"/>
      <c r="L322" s="58"/>
      <c r="M322" s="57"/>
      <c r="N322" s="58"/>
      <c r="O322" s="57"/>
      <c r="P322" s="58"/>
      <c r="Q322" s="57"/>
      <c r="R322" s="58"/>
      <c r="S322" s="57"/>
      <c r="T322" s="58"/>
      <c r="U322" s="57"/>
      <c r="V322" s="58"/>
      <c r="W322" s="57"/>
      <c r="X322" s="58"/>
      <c r="Y322" s="58"/>
      <c r="Z322" s="58"/>
    </row>
    <row r="323" spans="1:26" x14ac:dyDescent="0.25">
      <c r="A323" s="19"/>
      <c r="B323" s="56"/>
      <c r="C323" s="57"/>
      <c r="D323" s="58"/>
      <c r="E323" s="57"/>
      <c r="F323" s="58"/>
      <c r="G323" s="57"/>
      <c r="H323" s="58"/>
      <c r="I323" s="57"/>
      <c r="J323" s="58"/>
      <c r="K323" s="57"/>
      <c r="L323" s="58"/>
      <c r="M323" s="57"/>
      <c r="N323" s="58"/>
      <c r="O323" s="57"/>
      <c r="P323" s="58"/>
      <c r="Q323" s="57"/>
      <c r="R323" s="58"/>
      <c r="S323" s="57"/>
      <c r="T323" s="58"/>
      <c r="U323" s="57"/>
      <c r="V323" s="58"/>
      <c r="W323" s="57"/>
      <c r="X323" s="58"/>
      <c r="Y323" s="58"/>
      <c r="Z323" s="58"/>
    </row>
    <row r="324" spans="1:26" x14ac:dyDescent="0.25">
      <c r="A324" s="13"/>
      <c r="B324" s="56"/>
      <c r="C324" s="57"/>
      <c r="D324" s="58"/>
      <c r="E324" s="57"/>
      <c r="F324" s="58"/>
      <c r="G324" s="57"/>
      <c r="H324" s="58"/>
      <c r="I324" s="57"/>
      <c r="J324" s="58"/>
      <c r="K324" s="57"/>
      <c r="L324" s="58"/>
      <c r="M324" s="57"/>
      <c r="N324" s="58"/>
      <c r="O324" s="57"/>
      <c r="P324" s="58"/>
      <c r="Q324" s="57"/>
      <c r="R324" s="58"/>
      <c r="S324" s="57"/>
      <c r="T324" s="58"/>
      <c r="U324" s="57"/>
      <c r="V324" s="58"/>
      <c r="W324" s="57"/>
      <c r="X324" s="58"/>
      <c r="Y324" s="58"/>
      <c r="Z324" s="58"/>
    </row>
    <row r="325" spans="1:26" x14ac:dyDescent="0.25">
      <c r="A325" s="13"/>
      <c r="B325" s="56"/>
      <c r="C325" s="57"/>
      <c r="D325" s="58"/>
      <c r="E325" s="57"/>
      <c r="F325" s="58"/>
      <c r="G325" s="57"/>
      <c r="H325" s="58"/>
      <c r="I325" s="57"/>
      <c r="J325" s="58"/>
      <c r="K325" s="57"/>
      <c r="L325" s="58"/>
      <c r="M325" s="57"/>
      <c r="N325" s="58"/>
      <c r="O325" s="57"/>
      <c r="P325" s="58"/>
      <c r="Q325" s="57"/>
      <c r="R325" s="58"/>
      <c r="S325" s="57"/>
      <c r="T325" s="58"/>
      <c r="U325" s="57"/>
      <c r="V325" s="58"/>
      <c r="W325" s="57"/>
      <c r="X325" s="58"/>
      <c r="Y325" s="58"/>
      <c r="Z325" s="58"/>
    </row>
    <row r="326" spans="1:26" x14ac:dyDescent="0.25">
      <c r="A326" s="29"/>
      <c r="B326" s="56"/>
      <c r="C326" s="57"/>
      <c r="D326" s="58"/>
      <c r="E326" s="57"/>
      <c r="F326" s="58"/>
      <c r="G326" s="57"/>
      <c r="H326" s="58"/>
      <c r="I326" s="57"/>
      <c r="J326" s="58"/>
      <c r="K326" s="57"/>
      <c r="L326" s="58"/>
      <c r="M326" s="57"/>
      <c r="N326" s="58"/>
      <c r="O326" s="57"/>
      <c r="P326" s="58"/>
      <c r="Q326" s="57"/>
      <c r="R326" s="58"/>
      <c r="S326" s="57"/>
      <c r="T326" s="58"/>
      <c r="U326" s="57"/>
      <c r="V326" s="58"/>
      <c r="W326" s="57"/>
      <c r="X326" s="58"/>
      <c r="Y326" s="58"/>
      <c r="Z326" s="58"/>
    </row>
    <row r="328" spans="1:26" x14ac:dyDescent="0.25">
      <c r="B328" s="13" t="s">
        <v>419</v>
      </c>
      <c r="C328" s="13" t="str">
        <f>VegGround!$B$2</f>
        <v>Vegetation Ground</v>
      </c>
    </row>
    <row r="329" spans="1:26" x14ac:dyDescent="0.25">
      <c r="A329" s="13"/>
      <c r="B329" s="13"/>
    </row>
    <row r="331" spans="1:26" x14ac:dyDescent="0.25">
      <c r="A331" s="13" t="s">
        <v>124</v>
      </c>
      <c r="B331" s="101" t="str">
        <f>$B$2</f>
        <v>Habitat Type</v>
      </c>
      <c r="C331" s="103" t="str">
        <f>$AC$7</f>
        <v>No Ground layer</v>
      </c>
      <c r="D331" s="104"/>
      <c r="E331" s="105" t="str">
        <f>$AC$8</f>
        <v>&gt; 0 and ≤ 10 %</v>
      </c>
      <c r="F331" s="101"/>
      <c r="G331" s="105" t="str">
        <f>$AC$9</f>
        <v>&gt; 10 and ≤ 20 %</v>
      </c>
      <c r="H331" s="101"/>
      <c r="I331" s="105" t="str">
        <f>$AC$10</f>
        <v>&gt; 20 and ≤ 30 %</v>
      </c>
      <c r="J331" s="101"/>
      <c r="K331" s="103" t="str">
        <f>$AC$11</f>
        <v>&gt; 30 and ≤ 40 %</v>
      </c>
      <c r="L331" s="104"/>
      <c r="M331" s="105" t="str">
        <f>$AC$12</f>
        <v>&gt; 40 and ≤ 50 %</v>
      </c>
      <c r="N331" s="101"/>
      <c r="O331" s="105" t="str">
        <f>$AC$13</f>
        <v>&gt; 50 and ≤ 60 %</v>
      </c>
      <c r="P331" s="101"/>
      <c r="Q331" s="105" t="str">
        <f>$AC$14</f>
        <v>&gt; 60 and ≤ 70 %</v>
      </c>
      <c r="R331" s="101"/>
      <c r="S331" s="103" t="str">
        <f>$AC$15</f>
        <v>&gt; 70 and ≤ 80 %</v>
      </c>
      <c r="T331" s="104"/>
      <c r="U331" s="105" t="str">
        <f>$AC$16</f>
        <v>&gt; 80 and ≤ 90 %</v>
      </c>
      <c r="V331" s="101"/>
      <c r="W331" s="103" t="str">
        <f>$AC$17</f>
        <v>&gt; 90 %</v>
      </c>
      <c r="X331" s="104"/>
      <c r="Y331" s="104" t="s">
        <v>194</v>
      </c>
      <c r="Z331" s="104"/>
    </row>
    <row r="332" spans="1:26" ht="25.5" x14ac:dyDescent="0.25">
      <c r="A332" s="13"/>
      <c r="B332" s="102"/>
      <c r="C332" s="32" t="s">
        <v>195</v>
      </c>
      <c r="D332" s="33" t="s">
        <v>196</v>
      </c>
      <c r="E332" s="32" t="s">
        <v>195</v>
      </c>
      <c r="F332" s="33" t="s">
        <v>196</v>
      </c>
      <c r="G332" s="32" t="s">
        <v>195</v>
      </c>
      <c r="H332" s="33" t="s">
        <v>196</v>
      </c>
      <c r="I332" s="32" t="s">
        <v>195</v>
      </c>
      <c r="J332" s="33" t="s">
        <v>196</v>
      </c>
      <c r="K332" s="32" t="s">
        <v>195</v>
      </c>
      <c r="L332" s="33" t="s">
        <v>196</v>
      </c>
      <c r="M332" s="32" t="s">
        <v>195</v>
      </c>
      <c r="N332" s="33" t="s">
        <v>196</v>
      </c>
      <c r="O332" s="32" t="s">
        <v>195</v>
      </c>
      <c r="P332" s="33" t="s">
        <v>196</v>
      </c>
      <c r="Q332" s="32" t="s">
        <v>195</v>
      </c>
      <c r="R332" s="33" t="s">
        <v>196</v>
      </c>
      <c r="S332" s="32" t="s">
        <v>195</v>
      </c>
      <c r="T332" s="33" t="s">
        <v>196</v>
      </c>
      <c r="U332" s="32" t="s">
        <v>195</v>
      </c>
      <c r="V332" s="33" t="s">
        <v>196</v>
      </c>
      <c r="W332" s="32" t="s">
        <v>195</v>
      </c>
      <c r="X332" s="33" t="s">
        <v>196</v>
      </c>
      <c r="Y332" s="32" t="s">
        <v>195</v>
      </c>
      <c r="Z332" s="33" t="s">
        <v>196</v>
      </c>
    </row>
    <row r="333" spans="1:26" x14ac:dyDescent="0.25">
      <c r="A333" s="13"/>
      <c r="B333" s="34" t="str">
        <f>LookupValues!$B$5</f>
        <v>Lowland beech/yew woodland</v>
      </c>
      <c r="C333" s="35">
        <f>VegGround!C306</f>
        <v>0</v>
      </c>
      <c r="D333" s="85">
        <f>VegGround!AW306</f>
        <v>0</v>
      </c>
      <c r="E333" s="35">
        <f>VegGround!D306</f>
        <v>0</v>
      </c>
      <c r="F333" s="85">
        <f>VegGround!AX306</f>
        <v>0</v>
      </c>
      <c r="G333" s="35">
        <f>VegGround!E306</f>
        <v>0</v>
      </c>
      <c r="H333" s="85">
        <f>VegGround!AY306</f>
        <v>0</v>
      </c>
      <c r="I333" s="35">
        <f>VegGround!F306</f>
        <v>0</v>
      </c>
      <c r="J333" s="85">
        <f>VegGround!AZ306</f>
        <v>0</v>
      </c>
      <c r="K333" s="35">
        <f>VegGround!G306</f>
        <v>208.28088035069999</v>
      </c>
      <c r="L333" s="85">
        <f>VegGround!BA306</f>
        <v>98.626278519624421</v>
      </c>
      <c r="M333" s="35">
        <f>VegGround!H306</f>
        <v>0</v>
      </c>
      <c r="N333" s="85">
        <f>VegGround!BB306</f>
        <v>0</v>
      </c>
      <c r="O333" s="35">
        <f>VegGround!I306</f>
        <v>0</v>
      </c>
      <c r="P333" s="85">
        <f>VegGround!BC306</f>
        <v>0</v>
      </c>
      <c r="Q333" s="35">
        <f>VegGround!J306</f>
        <v>0</v>
      </c>
      <c r="R333" s="85">
        <f>VegGround!BD306</f>
        <v>0</v>
      </c>
      <c r="S333" s="35">
        <f>VegGround!K306</f>
        <v>0</v>
      </c>
      <c r="T333" s="85">
        <f>VegGround!BE306</f>
        <v>0</v>
      </c>
      <c r="U333" s="35">
        <f>VegGround!L306</f>
        <v>0</v>
      </c>
      <c r="V333" s="85">
        <f>VegGround!BF306</f>
        <v>0</v>
      </c>
      <c r="W333" s="35">
        <f>VegGround!M306</f>
        <v>0</v>
      </c>
      <c r="X333" s="85">
        <f>VegGround!BG306</f>
        <v>0</v>
      </c>
      <c r="Y333" s="80">
        <f>SUM(C333,E333,G333,I333,K333,M333,O333,Q333,S333,U333,W333)</f>
        <v>208.28088035069999</v>
      </c>
      <c r="Z333" s="87">
        <f>IF(Y333=0,0,SQRT(SUM((C333*D333)^2,(E333*F333)^2,(G333*H333)^2,(I333*J333)^2,(K333*L333)^2,(M333*N333)^2,(O333*P333)^2,(Q333*R333)^2,(S333*T333)^2,(U333*V333)^2,(W333*X333)^2))/Y333)</f>
        <v>98.626278519624421</v>
      </c>
    </row>
    <row r="334" spans="1:26" x14ac:dyDescent="0.25">
      <c r="A334" s="13"/>
      <c r="B334" s="34" t="str">
        <f>LookupValues!$B$6</f>
        <v>Lowland Mixed Deciduous Woodland</v>
      </c>
      <c r="C334" s="35">
        <f>VegGround!C307</f>
        <v>0</v>
      </c>
      <c r="D334" s="85">
        <f>VegGround!AW307</f>
        <v>0</v>
      </c>
      <c r="E334" s="35">
        <f>VegGround!D307</f>
        <v>439.41421147659997</v>
      </c>
      <c r="F334" s="85">
        <f>VegGround!AX307</f>
        <v>51.145878912053028</v>
      </c>
      <c r="G334" s="35">
        <f>VegGround!E307</f>
        <v>1176.5417202286001</v>
      </c>
      <c r="H334" s="85">
        <f>VegGround!AY307</f>
        <v>32.906951627521366</v>
      </c>
      <c r="I334" s="35">
        <f>VegGround!F307</f>
        <v>2917.3321180609</v>
      </c>
      <c r="J334" s="85">
        <f>VegGround!AZ307</f>
        <v>21.325897466177075</v>
      </c>
      <c r="K334" s="35">
        <f>VegGround!G307</f>
        <v>2192.0515932069998</v>
      </c>
      <c r="L334" s="85">
        <f>VegGround!BA307</f>
        <v>24.545046559386829</v>
      </c>
      <c r="M334" s="35">
        <f>VegGround!H307</f>
        <v>1719.0863044172002</v>
      </c>
      <c r="N334" s="85">
        <f>VegGround!BB307</f>
        <v>32.972498590615082</v>
      </c>
      <c r="O334" s="35">
        <f>VegGround!I307</f>
        <v>2019.9146770509999</v>
      </c>
      <c r="P334" s="85">
        <f>VegGround!BC307</f>
        <v>26.486085910093198</v>
      </c>
      <c r="Q334" s="35">
        <f>VegGround!J307</f>
        <v>1005.6181585671999</v>
      </c>
      <c r="R334" s="85">
        <f>VegGround!BD307</f>
        <v>37.49062428852239</v>
      </c>
      <c r="S334" s="35">
        <f>VegGround!K307</f>
        <v>303.412521234</v>
      </c>
      <c r="T334" s="85">
        <f>VegGround!BE307</f>
        <v>71.747569938731615</v>
      </c>
      <c r="U334" s="35">
        <f>VegGround!L307</f>
        <v>408.83942288700001</v>
      </c>
      <c r="V334" s="85">
        <f>VegGround!BF307</f>
        <v>60.846666762520059</v>
      </c>
      <c r="W334" s="35">
        <f>VegGround!M307</f>
        <v>234.608751332</v>
      </c>
      <c r="X334" s="85">
        <f>VegGround!BG307</f>
        <v>94.58597964216986</v>
      </c>
      <c r="Y334" s="80">
        <f t="shared" ref="Y334:Y344" si="26">SUM(C334,E334,G334,I334,K334,M334,O334,Q334,S334,U334,W334)</f>
        <v>12416.819478461501</v>
      </c>
      <c r="Z334" s="87">
        <f t="shared" ref="Z334:Z344" si="27">IF(Y334=0,0,SQRT(SUM((C334*D334)^2,(E334*F334)^2,(G334*H334)^2,(I334*J334)^2,(K334*L334)^2,(M334*N334)^2,(O334*P334)^2,(Q334*R334)^2,(S334*T334)^2,(U334*V334)^2,(W334*X334)^2))/Y334)</f>
        <v>10.76029397097223</v>
      </c>
    </row>
    <row r="335" spans="1:26" x14ac:dyDescent="0.25">
      <c r="A335" s="13"/>
      <c r="B335" s="34" t="str">
        <f>LookupValues!$B$7</f>
        <v>Native pine woodlands</v>
      </c>
      <c r="C335" s="35">
        <f>VegGround!C308</f>
        <v>1676.2134564283001</v>
      </c>
      <c r="D335" s="85">
        <f>VegGround!AW308</f>
        <v>32.133342770847406</v>
      </c>
      <c r="E335" s="35">
        <f>VegGround!D308</f>
        <v>3428.3393073017996</v>
      </c>
      <c r="F335" s="85">
        <f>VegGround!AX308</f>
        <v>17.84193625789197</v>
      </c>
      <c r="G335" s="35">
        <f>VegGround!E308</f>
        <v>3076.6051847008007</v>
      </c>
      <c r="H335" s="85">
        <f>VegGround!AY308</f>
        <v>24.344919896433314</v>
      </c>
      <c r="I335" s="35">
        <f>VegGround!F308</f>
        <v>20587.751509800004</v>
      </c>
      <c r="J335" s="85">
        <f>VegGround!AZ308</f>
        <v>13.006601093286749</v>
      </c>
      <c r="K335" s="35">
        <f>VegGround!G308</f>
        <v>10962.957132666099</v>
      </c>
      <c r="L335" s="85">
        <f>VegGround!BA308</f>
        <v>12.796059111481499</v>
      </c>
      <c r="M335" s="35">
        <f>VegGround!H308</f>
        <v>6169.8003092548997</v>
      </c>
      <c r="N335" s="85">
        <f>VegGround!BB308</f>
        <v>17.130881042084056</v>
      </c>
      <c r="O335" s="35">
        <f>VegGround!I308</f>
        <v>4639.5081596687005</v>
      </c>
      <c r="P335" s="85">
        <f>VegGround!BC308</f>
        <v>19.433102220599125</v>
      </c>
      <c r="Q335" s="35">
        <f>VegGround!J308</f>
        <v>7064.9430982950998</v>
      </c>
      <c r="R335" s="85">
        <f>VegGround!BD308</f>
        <v>16.8318455444291</v>
      </c>
      <c r="S335" s="35">
        <f>VegGround!K308</f>
        <v>3584.5496161467008</v>
      </c>
      <c r="T335" s="85">
        <f>VegGround!BE308</f>
        <v>23.778029915631773</v>
      </c>
      <c r="U335" s="35">
        <f>VegGround!L308</f>
        <v>2203.1197571491998</v>
      </c>
      <c r="V335" s="85">
        <f>VegGround!BF308</f>
        <v>30.050276175660716</v>
      </c>
      <c r="W335" s="35">
        <f>VegGround!M308</f>
        <v>2842.1036366440003</v>
      </c>
      <c r="X335" s="85">
        <f>VegGround!BG308</f>
        <v>24.920908220699388</v>
      </c>
      <c r="Y335" s="80">
        <f t="shared" si="26"/>
        <v>66235.891168055605</v>
      </c>
      <c r="Z335" s="87">
        <f t="shared" si="27"/>
        <v>5.9197372884051074</v>
      </c>
    </row>
    <row r="336" spans="1:26" x14ac:dyDescent="0.25">
      <c r="A336" s="13"/>
      <c r="B336" s="34" t="str">
        <f>LookupValues!$B$8</f>
        <v>Non-HAP native pinewood</v>
      </c>
      <c r="C336" s="35">
        <f>VegGround!C309</f>
        <v>0</v>
      </c>
      <c r="D336" s="85">
        <f>VegGround!AW309</f>
        <v>0</v>
      </c>
      <c r="E336" s="35">
        <f>VegGround!D309</f>
        <v>1418.84019328</v>
      </c>
      <c r="F336" s="85">
        <f>VegGround!AX309</f>
        <v>34.600397913786423</v>
      </c>
      <c r="G336" s="35">
        <f>VegGround!E309</f>
        <v>375.77209391999997</v>
      </c>
      <c r="H336" s="85">
        <f>VegGround!AY309</f>
        <v>48.719106791516509</v>
      </c>
      <c r="I336" s="35">
        <f>VegGround!F309</f>
        <v>1973.128625604</v>
      </c>
      <c r="J336" s="85">
        <f>VegGround!AZ309</f>
        <v>27.736914482418616</v>
      </c>
      <c r="K336" s="35">
        <f>VegGround!G309</f>
        <v>4756.1766406320003</v>
      </c>
      <c r="L336" s="85">
        <f>VegGround!BA309</f>
        <v>20.386524708895184</v>
      </c>
      <c r="M336" s="35">
        <f>VegGround!H309</f>
        <v>2752.0290847860001</v>
      </c>
      <c r="N336" s="85">
        <f>VegGround!BB309</f>
        <v>25.066227233097081</v>
      </c>
      <c r="O336" s="35">
        <f>VegGround!I309</f>
        <v>1880.8473396783004</v>
      </c>
      <c r="P336" s="85">
        <f>VegGround!BC309</f>
        <v>30.169886491633196</v>
      </c>
      <c r="Q336" s="35">
        <f>VegGround!J309</f>
        <v>3550.8216436165999</v>
      </c>
      <c r="R336" s="85">
        <f>VegGround!BD309</f>
        <v>23.362429210527964</v>
      </c>
      <c r="S336" s="35">
        <f>VegGround!K309</f>
        <v>1437.1738005224001</v>
      </c>
      <c r="T336" s="85">
        <f>VegGround!BE309</f>
        <v>37.931283457240596</v>
      </c>
      <c r="U336" s="35">
        <f>VegGround!L309</f>
        <v>1592.1001269322001</v>
      </c>
      <c r="V336" s="85">
        <f>VegGround!BF309</f>
        <v>36.610244248635517</v>
      </c>
      <c r="W336" s="35">
        <f>VegGround!M309</f>
        <v>649.64170440999999</v>
      </c>
      <c r="X336" s="85">
        <f>VegGround!BG309</f>
        <v>53.782442366411679</v>
      </c>
      <c r="Y336" s="80">
        <f t="shared" si="26"/>
        <v>20386.531253381501</v>
      </c>
      <c r="Z336" s="87">
        <f t="shared" si="27"/>
        <v>9.5105560313948896</v>
      </c>
    </row>
    <row r="337" spans="1:26" ht="30" customHeight="1" x14ac:dyDescent="0.25">
      <c r="A337" s="13"/>
      <c r="B337" s="89" t="str">
        <f>LookupValues!$B$9</f>
        <v>Upland birchwoods (Scot); birch dominated upland oakwoods (Eng, Wal)</v>
      </c>
      <c r="C337" s="35">
        <f>VegGround!C310</f>
        <v>148.92621949899998</v>
      </c>
      <c r="D337" s="85">
        <f>VegGround!AW310</f>
        <v>87.128285277472202</v>
      </c>
      <c r="E337" s="35">
        <f>VegGround!D310</f>
        <v>1537.0403031341998</v>
      </c>
      <c r="F337" s="85">
        <f>VegGround!AX310</f>
        <v>25.242695431106746</v>
      </c>
      <c r="G337" s="35">
        <f>VegGround!E310</f>
        <v>1858.1523412055999</v>
      </c>
      <c r="H337" s="85">
        <f>VegGround!AY310</f>
        <v>26.106657482759577</v>
      </c>
      <c r="I337" s="35">
        <f>VegGround!F310</f>
        <v>6497.7035978942004</v>
      </c>
      <c r="J337" s="85">
        <f>VegGround!AZ310</f>
        <v>14.540938854440961</v>
      </c>
      <c r="K337" s="35">
        <f>VegGround!G310</f>
        <v>4451.2598223385012</v>
      </c>
      <c r="L337" s="85">
        <f>VegGround!BA310</f>
        <v>18.371593551348422</v>
      </c>
      <c r="M337" s="35">
        <f>VegGround!H310</f>
        <v>1896.7140773123997</v>
      </c>
      <c r="N337" s="85">
        <f>VegGround!BB310</f>
        <v>26.687829190381258</v>
      </c>
      <c r="O337" s="35">
        <f>VegGround!I310</f>
        <v>1680.3700712417001</v>
      </c>
      <c r="P337" s="85">
        <f>VegGround!BC310</f>
        <v>25.860418278290581</v>
      </c>
      <c r="Q337" s="35">
        <f>VegGround!J310</f>
        <v>1156.6762197140001</v>
      </c>
      <c r="R337" s="85">
        <f>VegGround!BD310</f>
        <v>33.77710533399059</v>
      </c>
      <c r="S337" s="35">
        <f>VegGround!K310</f>
        <v>438.60911128999999</v>
      </c>
      <c r="T337" s="85">
        <f>VegGround!BE310</f>
        <v>71.094465706188217</v>
      </c>
      <c r="U337" s="35">
        <f>VegGround!L310</f>
        <v>290.68805724599997</v>
      </c>
      <c r="V337" s="85">
        <f>VegGround!BF310</f>
        <v>80.590148218386986</v>
      </c>
      <c r="W337" s="35">
        <f>VegGround!M310</f>
        <v>98.15610756800001</v>
      </c>
      <c r="X337" s="85">
        <f>VegGround!BG310</f>
        <v>96.959919580344135</v>
      </c>
      <c r="Y337" s="80">
        <f t="shared" si="26"/>
        <v>20054.295928443604</v>
      </c>
      <c r="Z337" s="87">
        <f t="shared" si="27"/>
        <v>8.228445178903014</v>
      </c>
    </row>
    <row r="338" spans="1:26" x14ac:dyDescent="0.25">
      <c r="A338" s="13"/>
      <c r="B338" s="34" t="str">
        <f>LookupValues!$B$10</f>
        <v>Upland mixed ashwoods</v>
      </c>
      <c r="C338" s="35">
        <f>VegGround!C311</f>
        <v>0</v>
      </c>
      <c r="D338" s="85">
        <f>VegGround!AW311</f>
        <v>0</v>
      </c>
      <c r="E338" s="35">
        <f>VegGround!D311</f>
        <v>0</v>
      </c>
      <c r="F338" s="85">
        <f>VegGround!AX311</f>
        <v>0</v>
      </c>
      <c r="G338" s="35">
        <f>VegGround!E311</f>
        <v>0</v>
      </c>
      <c r="H338" s="85">
        <f>VegGround!AY311</f>
        <v>0</v>
      </c>
      <c r="I338" s="35">
        <f>VegGround!F311</f>
        <v>28.330485292999999</v>
      </c>
      <c r="J338" s="85">
        <f>VegGround!AZ311</f>
        <v>62.398219983396068</v>
      </c>
      <c r="K338" s="35">
        <f>VegGround!G311</f>
        <v>368.63421196460001</v>
      </c>
      <c r="L338" s="85">
        <f>VegGround!BA311</f>
        <v>60.502092689586163</v>
      </c>
      <c r="M338" s="35">
        <f>VegGround!H311</f>
        <v>0</v>
      </c>
      <c r="N338" s="85">
        <f>VegGround!BB311</f>
        <v>0</v>
      </c>
      <c r="O338" s="35">
        <f>VegGround!I311</f>
        <v>219.30584421</v>
      </c>
      <c r="P338" s="85">
        <f>VegGround!BC311</f>
        <v>100.907180313091</v>
      </c>
      <c r="Q338" s="35">
        <f>VegGround!J311</f>
        <v>0</v>
      </c>
      <c r="R338" s="85">
        <f>VegGround!BD311</f>
        <v>0</v>
      </c>
      <c r="S338" s="35">
        <f>VegGround!K311</f>
        <v>0</v>
      </c>
      <c r="T338" s="85">
        <f>VegGround!BE311</f>
        <v>0</v>
      </c>
      <c r="U338" s="35">
        <f>VegGround!L311</f>
        <v>0</v>
      </c>
      <c r="V338" s="85">
        <f>VegGround!BF311</f>
        <v>0</v>
      </c>
      <c r="W338" s="35">
        <f>VegGround!M311</f>
        <v>0</v>
      </c>
      <c r="X338" s="85">
        <f>VegGround!BG311</f>
        <v>0</v>
      </c>
      <c r="Y338" s="80">
        <f t="shared" si="26"/>
        <v>616.27054146759997</v>
      </c>
      <c r="Z338" s="87">
        <f t="shared" si="27"/>
        <v>51.062927979931729</v>
      </c>
    </row>
    <row r="339" spans="1:26" x14ac:dyDescent="0.25">
      <c r="A339" s="13"/>
      <c r="B339" s="34" t="str">
        <f>LookupValues!$B$11</f>
        <v>Upland oakwood</v>
      </c>
      <c r="C339" s="35">
        <f>VegGround!C312</f>
        <v>0</v>
      </c>
      <c r="D339" s="85">
        <f>VegGround!AW312</f>
        <v>0</v>
      </c>
      <c r="E339" s="35">
        <f>VegGround!D312</f>
        <v>106.02914602</v>
      </c>
      <c r="F339" s="85">
        <f>VegGround!AX312</f>
        <v>100.90718565855869</v>
      </c>
      <c r="G339" s="35">
        <f>VegGround!E312</f>
        <v>229.50529955689998</v>
      </c>
      <c r="H339" s="85">
        <f>VegGround!AY312</f>
        <v>77.750768842918077</v>
      </c>
      <c r="I339" s="35">
        <f>VegGround!F312</f>
        <v>60.616754646300002</v>
      </c>
      <c r="J339" s="85">
        <f>VegGround!AZ312</f>
        <v>95.405593516038707</v>
      </c>
      <c r="K339" s="35">
        <f>VegGround!G312</f>
        <v>453.64095368239998</v>
      </c>
      <c r="L339" s="85">
        <f>VegGround!BA312</f>
        <v>61.000717168093317</v>
      </c>
      <c r="M339" s="35">
        <f>VegGround!H312</f>
        <v>0</v>
      </c>
      <c r="N339" s="85">
        <f>VegGround!BB312</f>
        <v>0</v>
      </c>
      <c r="O339" s="35">
        <f>VegGround!I312</f>
        <v>325.72475041199999</v>
      </c>
      <c r="P339" s="85">
        <f>VegGround!BC312</f>
        <v>79.903398979997249</v>
      </c>
      <c r="Q339" s="35">
        <f>VegGround!J312</f>
        <v>0</v>
      </c>
      <c r="R339" s="85">
        <f>VegGround!BD312</f>
        <v>0</v>
      </c>
      <c r="S339" s="35">
        <f>VegGround!K312</f>
        <v>0</v>
      </c>
      <c r="T339" s="85">
        <f>VegGround!BE312</f>
        <v>0</v>
      </c>
      <c r="U339" s="35">
        <f>VegGround!L312</f>
        <v>0</v>
      </c>
      <c r="V339" s="85">
        <f>VegGround!BF312</f>
        <v>0</v>
      </c>
      <c r="W339" s="35">
        <f>VegGround!M312</f>
        <v>0</v>
      </c>
      <c r="X339" s="85">
        <f>VegGround!BG312</f>
        <v>0</v>
      </c>
      <c r="Y339" s="80">
        <f t="shared" si="26"/>
        <v>1175.5169043175999</v>
      </c>
      <c r="Z339" s="87">
        <f t="shared" si="27"/>
        <v>37.173036633073345</v>
      </c>
    </row>
    <row r="340" spans="1:26" x14ac:dyDescent="0.25">
      <c r="A340" s="13"/>
      <c r="B340" s="34" t="str">
        <f>LookupValues!$B$12</f>
        <v>Wet woodland</v>
      </c>
      <c r="C340" s="35">
        <f>VegGround!C313</f>
        <v>351.11313499299996</v>
      </c>
      <c r="D340" s="85">
        <f>VegGround!AW313</f>
        <v>37.27906578574666</v>
      </c>
      <c r="E340" s="35">
        <f>VegGround!D313</f>
        <v>877.35957583999993</v>
      </c>
      <c r="F340" s="85">
        <f>VegGround!AX313</f>
        <v>32.572273984195512</v>
      </c>
      <c r="G340" s="35">
        <f>VegGround!E313</f>
        <v>864.63746230000004</v>
      </c>
      <c r="H340" s="85">
        <f>VegGround!AY313</f>
        <v>33.141127627037221</v>
      </c>
      <c r="I340" s="35">
        <f>VegGround!F313</f>
        <v>3009.3508460399999</v>
      </c>
      <c r="J340" s="85">
        <f>VegGround!AZ313</f>
        <v>19.184952087978761</v>
      </c>
      <c r="K340" s="35">
        <f>VegGround!G313</f>
        <v>808.54695423230021</v>
      </c>
      <c r="L340" s="85">
        <f>VegGround!BA313</f>
        <v>27.64434270418543</v>
      </c>
      <c r="M340" s="35">
        <f>VegGround!H313</f>
        <v>1256.031886923</v>
      </c>
      <c r="N340" s="85">
        <f>VegGround!BB313</f>
        <v>33.246608570494701</v>
      </c>
      <c r="O340" s="35">
        <f>VegGround!I313</f>
        <v>1037.4133601663002</v>
      </c>
      <c r="P340" s="85">
        <f>VegGround!BC313</f>
        <v>42.652421841287733</v>
      </c>
      <c r="Q340" s="35">
        <f>VegGround!J313</f>
        <v>280.24623651109999</v>
      </c>
      <c r="R340" s="85">
        <f>VegGround!BD313</f>
        <v>59.862518688876364</v>
      </c>
      <c r="S340" s="35">
        <f>VegGround!K313</f>
        <v>262.87843557759999</v>
      </c>
      <c r="T340" s="85">
        <f>VegGround!BE313</f>
        <v>55.349778494811311</v>
      </c>
      <c r="U340" s="35">
        <f>VegGround!L313</f>
        <v>405.02642577900002</v>
      </c>
      <c r="V340" s="85">
        <f>VegGround!BF313</f>
        <v>50.959293026080722</v>
      </c>
      <c r="W340" s="35">
        <f>VegGround!M313</f>
        <v>29.815005165999999</v>
      </c>
      <c r="X340" s="85">
        <f>VegGround!BG313</f>
        <v>107.90459552621222</v>
      </c>
      <c r="Y340" s="80">
        <f t="shared" si="26"/>
        <v>9182.4193235283001</v>
      </c>
      <c r="Z340" s="87">
        <f t="shared" si="27"/>
        <v>11.03811956705899</v>
      </c>
    </row>
    <row r="341" spans="1:26" x14ac:dyDescent="0.25">
      <c r="A341" s="13"/>
      <c r="B341" s="34" t="str">
        <f>LookupValues!$B$13</f>
        <v>Wood Pasture &amp; Parkland</v>
      </c>
      <c r="C341" s="35">
        <f>VegGround!C314</f>
        <v>0</v>
      </c>
      <c r="D341" s="85">
        <f>VegGround!AW314</f>
        <v>0</v>
      </c>
      <c r="E341" s="35">
        <f>VegGround!D314</f>
        <v>0</v>
      </c>
      <c r="F341" s="85">
        <f>VegGround!AX314</f>
        <v>0</v>
      </c>
      <c r="G341" s="35">
        <f>VegGround!E314</f>
        <v>71.344256684000001</v>
      </c>
      <c r="H341" s="85">
        <f>VegGround!AY314</f>
        <v>95.083457320793357</v>
      </c>
      <c r="I341" s="35">
        <f>VegGround!F314</f>
        <v>0</v>
      </c>
      <c r="J341" s="85">
        <f>VegGround!AZ314</f>
        <v>0</v>
      </c>
      <c r="K341" s="35">
        <f>VegGround!G314</f>
        <v>0</v>
      </c>
      <c r="L341" s="85">
        <f>VegGround!BA314</f>
        <v>0</v>
      </c>
      <c r="M341" s="35">
        <f>VegGround!H314</f>
        <v>132.6846845293</v>
      </c>
      <c r="N341" s="85">
        <f>VegGround!BB314</f>
        <v>95.041354102104791</v>
      </c>
      <c r="O341" s="35">
        <f>VegGround!I314</f>
        <v>0</v>
      </c>
      <c r="P341" s="85">
        <f>VegGround!BC314</f>
        <v>0</v>
      </c>
      <c r="Q341" s="35">
        <f>VegGround!J314</f>
        <v>0</v>
      </c>
      <c r="R341" s="85">
        <f>VegGround!BD314</f>
        <v>0</v>
      </c>
      <c r="S341" s="35">
        <f>VegGround!K314</f>
        <v>0</v>
      </c>
      <c r="T341" s="85">
        <f>VegGround!BE314</f>
        <v>0</v>
      </c>
      <c r="U341" s="35">
        <f>VegGround!L314</f>
        <v>0</v>
      </c>
      <c r="V341" s="85">
        <f>VegGround!BF314</f>
        <v>0</v>
      </c>
      <c r="W341" s="35">
        <f>VegGround!M314</f>
        <v>0</v>
      </c>
      <c r="X341" s="85">
        <f>VegGround!BG314</f>
        <v>0</v>
      </c>
      <c r="Y341" s="80">
        <f t="shared" si="26"/>
        <v>204.02894121330002</v>
      </c>
      <c r="Z341" s="87">
        <f t="shared" si="27"/>
        <v>70.18289413014233</v>
      </c>
    </row>
    <row r="342" spans="1:26" x14ac:dyDescent="0.25">
      <c r="A342" s="13"/>
      <c r="B342" s="34" t="str">
        <f>LookupValues!$B$14</f>
        <v>Broadleaf habitat NOT classified as priority</v>
      </c>
      <c r="C342" s="35">
        <f>VegGround!C315</f>
        <v>0</v>
      </c>
      <c r="D342" s="85">
        <f>VegGround!AW315</f>
        <v>0</v>
      </c>
      <c r="E342" s="35">
        <f>VegGround!D315</f>
        <v>153.2661808661</v>
      </c>
      <c r="F342" s="85">
        <f>VegGround!AX315</f>
        <v>97.678006349242892</v>
      </c>
      <c r="G342" s="35">
        <f>VegGround!E315</f>
        <v>26.202545329899998</v>
      </c>
      <c r="H342" s="85">
        <f>VegGround!AY315</f>
        <v>37.004607495422299</v>
      </c>
      <c r="I342" s="35">
        <f>VegGround!F315</f>
        <v>1093.7010007111001</v>
      </c>
      <c r="J342" s="85">
        <f>VegGround!AZ315</f>
        <v>38.745177429147624</v>
      </c>
      <c r="K342" s="35">
        <f>VegGround!G315</f>
        <v>482.51858609620001</v>
      </c>
      <c r="L342" s="85">
        <f>VegGround!BA315</f>
        <v>37.663321441853483</v>
      </c>
      <c r="M342" s="35">
        <f>VegGround!H315</f>
        <v>23.346398436699999</v>
      </c>
      <c r="N342" s="85">
        <f>VegGround!BB315</f>
        <v>54.576787611975902</v>
      </c>
      <c r="O342" s="35">
        <f>VegGround!I315</f>
        <v>343.02258386289998</v>
      </c>
      <c r="P342" s="85">
        <f>VegGround!BC315</f>
        <v>44.476632425922432</v>
      </c>
      <c r="Q342" s="35">
        <f>VegGround!J315</f>
        <v>85.390343387599998</v>
      </c>
      <c r="R342" s="85">
        <f>VegGround!BD315</f>
        <v>57.471747691823694</v>
      </c>
      <c r="S342" s="35">
        <f>VegGround!K315</f>
        <v>201.84160309100002</v>
      </c>
      <c r="T342" s="85">
        <f>VegGround!BE315</f>
        <v>91.898811609987106</v>
      </c>
      <c r="U342" s="35">
        <f>VegGround!L315</f>
        <v>0</v>
      </c>
      <c r="V342" s="85">
        <f>VegGround!BF315</f>
        <v>0</v>
      </c>
      <c r="W342" s="35">
        <f>VegGround!M315</f>
        <v>157.94451457400001</v>
      </c>
      <c r="X342" s="85">
        <f>VegGround!BG315</f>
        <v>53.195770717362883</v>
      </c>
      <c r="Y342" s="80">
        <f t="shared" si="26"/>
        <v>2567.2337563555002</v>
      </c>
      <c r="Z342" s="87">
        <f t="shared" si="27"/>
        <v>21.420833567494544</v>
      </c>
    </row>
    <row r="343" spans="1:26" x14ac:dyDescent="0.25">
      <c r="A343" s="13"/>
      <c r="B343" s="34" t="str">
        <f>LookupValues!$B$15</f>
        <v>Non-native coniferous woodland</v>
      </c>
      <c r="C343" s="35">
        <f>VegGround!C316</f>
        <v>2305.1568731150005</v>
      </c>
      <c r="D343" s="85">
        <f>VegGround!AW316</f>
        <v>20.009454659916436</v>
      </c>
      <c r="E343" s="35">
        <f>VegGround!D316</f>
        <v>3722.538936335</v>
      </c>
      <c r="F343" s="85">
        <f>VegGround!AX316</f>
        <v>19.726271809570299</v>
      </c>
      <c r="G343" s="35">
        <f>VegGround!E316</f>
        <v>3213.5679401396001</v>
      </c>
      <c r="H343" s="85">
        <f>VegGround!AY316</f>
        <v>26.414639577230979</v>
      </c>
      <c r="I343" s="35">
        <f>VegGround!F316</f>
        <v>6201.6049577269987</v>
      </c>
      <c r="J343" s="85">
        <f>VegGround!AZ316</f>
        <v>13.690103782446432</v>
      </c>
      <c r="K343" s="35">
        <f>VegGround!G316</f>
        <v>7391.20494831</v>
      </c>
      <c r="L343" s="85">
        <f>VegGround!BA316</f>
        <v>12.124094228017135</v>
      </c>
      <c r="M343" s="35">
        <f>VegGround!H316</f>
        <v>4726.8743723396001</v>
      </c>
      <c r="N343" s="85">
        <f>VegGround!BB316</f>
        <v>15.352810728284785</v>
      </c>
      <c r="O343" s="35">
        <f>VegGround!I316</f>
        <v>6589.7309127269</v>
      </c>
      <c r="P343" s="85">
        <f>VegGround!BC316</f>
        <v>13.598170280196657</v>
      </c>
      <c r="Q343" s="35">
        <f>VegGround!J316</f>
        <v>8814.8471901129997</v>
      </c>
      <c r="R343" s="85">
        <f>VegGround!BD316</f>
        <v>12.064391727541695</v>
      </c>
      <c r="S343" s="35">
        <f>VegGround!K316</f>
        <v>7932.6466683433991</v>
      </c>
      <c r="T343" s="85">
        <f>VegGround!BE316</f>
        <v>13.916563716428298</v>
      </c>
      <c r="U343" s="35">
        <f>VegGround!L316</f>
        <v>13701.080132721399</v>
      </c>
      <c r="V343" s="85">
        <f>VegGround!BF316</f>
        <v>10.794554096167372</v>
      </c>
      <c r="W343" s="35">
        <f>VegGround!M316</f>
        <v>28091.964673589795</v>
      </c>
      <c r="X343" s="85">
        <f>VegGround!BG316</f>
        <v>7.4228170460703877</v>
      </c>
      <c r="Y343" s="80">
        <f t="shared" si="26"/>
        <v>92691.217605460697</v>
      </c>
      <c r="Z343" s="87">
        <f t="shared" si="27"/>
        <v>3.9213083370391564</v>
      </c>
    </row>
    <row r="344" spans="1:26" x14ac:dyDescent="0.25">
      <c r="A344" s="13"/>
      <c r="B344" s="37" t="str">
        <f>LookupValues!$B$16</f>
        <v>Transition or felled</v>
      </c>
      <c r="C344" s="35">
        <f>VegGround!C317</f>
        <v>896.11400139319994</v>
      </c>
      <c r="D344" s="85">
        <f>VegGround!AW317</f>
        <v>20.515822930798379</v>
      </c>
      <c r="E344" s="35">
        <f>VegGround!D317</f>
        <v>489.49800095790005</v>
      </c>
      <c r="F344" s="85">
        <f>VegGround!AX317</f>
        <v>28.381237327482015</v>
      </c>
      <c r="G344" s="35">
        <f>VegGround!E317</f>
        <v>51.228344243899997</v>
      </c>
      <c r="H344" s="85">
        <f>VegGround!AY317</f>
        <v>36.879475309968484</v>
      </c>
      <c r="I344" s="35">
        <f>VegGround!F317</f>
        <v>1280.9735292481002</v>
      </c>
      <c r="J344" s="85">
        <f>VegGround!AZ317</f>
        <v>25.655226201886034</v>
      </c>
      <c r="K344" s="35">
        <f>VegGround!G317</f>
        <v>1488.8895983319999</v>
      </c>
      <c r="L344" s="85">
        <f>VegGround!BA317</f>
        <v>20.379255535753916</v>
      </c>
      <c r="M344" s="35">
        <f>VegGround!H317</f>
        <v>1508.8542445132</v>
      </c>
      <c r="N344" s="85">
        <f>VegGround!BB317</f>
        <v>33.447559796367585</v>
      </c>
      <c r="O344" s="35">
        <f>VegGround!I317</f>
        <v>269.01192269480003</v>
      </c>
      <c r="P344" s="85">
        <f>VegGround!BC317</f>
        <v>43.290118160113124</v>
      </c>
      <c r="Q344" s="35">
        <f>VegGround!J317</f>
        <v>702.04075715299996</v>
      </c>
      <c r="R344" s="85">
        <f>VegGround!BD317</f>
        <v>30.832042390447164</v>
      </c>
      <c r="S344" s="35">
        <f>VegGround!K317</f>
        <v>163.17199012129998</v>
      </c>
      <c r="T344" s="85">
        <f>VegGround!BE317</f>
        <v>52.238906891882557</v>
      </c>
      <c r="U344" s="35">
        <f>VegGround!L317</f>
        <v>0</v>
      </c>
      <c r="V344" s="85">
        <f>VegGround!BF317</f>
        <v>0</v>
      </c>
      <c r="W344" s="35">
        <f>VegGround!M317</f>
        <v>39.039989865300001</v>
      </c>
      <c r="X344" s="85">
        <f>VegGround!BG317</f>
        <v>50.515352374430876</v>
      </c>
      <c r="Y344" s="80">
        <f t="shared" si="26"/>
        <v>6888.822378522701</v>
      </c>
      <c r="Z344" s="87">
        <f t="shared" si="27"/>
        <v>11.019849685180134</v>
      </c>
    </row>
    <row r="345" spans="1:26" x14ac:dyDescent="0.25">
      <c r="A345" s="13"/>
      <c r="B345" s="84" t="s">
        <v>194</v>
      </c>
      <c r="C345" s="82">
        <f>SUM(C333:C344)</f>
        <v>5377.5236854285004</v>
      </c>
      <c r="D345" s="86">
        <f>IF(C345=0,0,SQRT(SUM((C333*D333)^2,(C334*D334)^2,(C335*D335)^2,(C336*D336)^2,(C337*D337)^2,(C338*D338)^2,(C339*D339)^2,(C340*D340)^2,(C341*D341)^2,(C342*D342)^2,(C343*D343)^2,(C344*D344)^2))/C345)</f>
        <v>14.047425398436154</v>
      </c>
      <c r="E345" s="82">
        <f>SUM(E333:E344)</f>
        <v>12172.325855211599</v>
      </c>
      <c r="F345" s="86">
        <f>IF(E345=0,0,SQRT(SUM((E333*F333)^2,(E334*F334)^2,(E335*F335)^2,(E336*F336)^2,(E337*F337)^2,(E338*F338)^2,(E339*F339)^2,(E340*F340)^2,(E341*F341)^2,(E342*F342)^2,(E343*F343)^2,(E344*F344)^2))/E345)</f>
        <v>10.028989475405963</v>
      </c>
      <c r="G345" s="82">
        <f>SUM(G333:G344)</f>
        <v>10943.557188309303</v>
      </c>
      <c r="H345" s="86">
        <f>IF(G345=0,0,SQRT(SUM((G333*H333)^2,(G334*H334)^2,(G335*H335)^2,(G336*H336)^2,(G337*H337)^2,(G338*H338)^2,(G339*H339)^2,(G340*H340)^2,(G341*H341)^2,(G342*H342)^2,(G343*H343)^2,(G344*H344)^2))/G345)</f>
        <v>12.325148859899334</v>
      </c>
      <c r="I345" s="82">
        <f>SUM(I333:I344)</f>
        <v>43650.493425024608</v>
      </c>
      <c r="J345" s="86">
        <f>IF(I345=0,0,SQRT(SUM((I333*J333)^2,(I334*J334)^2,(I335*J335)^2,(I336*J336)^2,(I337*J337)^2,(I338*J338)^2,(I339*J339)^2,(I340*J340)^2,(I341*J341)^2,(I342*J342)^2,(I343*J343)^2,(I344*J344)^2))/I345)</f>
        <v>7.2789014423045488</v>
      </c>
      <c r="K345" s="82">
        <f>SUM(K333:K344)</f>
        <v>33564.1613218118</v>
      </c>
      <c r="L345" s="86">
        <f>IF(K345=0,0,SQRT(SUM((K333*L333)^2,(K334*L334)^2,(K335*L335)^2,(K336*L336)^2,(K337*L337)^2,(K338*L338)^2,(K339*L339)^2,(K340*L340)^2,(K341*L341)^2,(K342*L342)^2,(K343*L343)^2,(K344*L344)^2))/K345)</f>
        <v>6.67066458830862</v>
      </c>
      <c r="M345" s="82">
        <f>SUM(M333:M344)</f>
        <v>20185.421362512301</v>
      </c>
      <c r="N345" s="86">
        <f>IF(M345=0,0,SQRT(SUM((M333*N333)^2,(M334*N334)^2,(M335*N335)^2,(M336*N336)^2,(M337*N337)^2,(M338*N338)^2,(M339*N339)^2,(M340*N340)^2,(M341*N341)^2,(M342*N342)^2,(M343*N343)^2,(M344*N344)^2))/M345)</f>
        <v>8.781856765756439</v>
      </c>
      <c r="O345" s="82">
        <f>SUM(O333:O344)</f>
        <v>19004.849621712601</v>
      </c>
      <c r="P345" s="86">
        <f>IF(O345=0,0,SQRT(SUM((O333*P333)^2,(O334*P334)^2,(O335*P335)^2,(O336*P336)^2,(O337*P337)^2,(O338*P338)^2,(O339*P339)^2,(O340*P340)^2,(O341*P341)^2,(O342*P342)^2,(O343*P343)^2,(O344*P344)^2))/O345)</f>
        <v>8.7451296202906121</v>
      </c>
      <c r="Q345" s="82">
        <f>SUM(Q333:Q344)</f>
        <v>22660.583647357602</v>
      </c>
      <c r="R345" s="86">
        <f>IF(Q345=0,0,SQRT(SUM((Q333*R333)^2,(Q334*R334)^2,(Q335*R335)^2,(Q336*R336)^2,(Q337*R337)^2,(Q338*R338)^2,(Q339*R339)^2,(Q340*R340)^2,(Q341*R341)^2,(Q342*R342)^2,(Q343*R343)^2,(Q344*R344)^2))/Q345)</f>
        <v>8.3792530664120211</v>
      </c>
      <c r="S345" s="82">
        <f>SUM(S333:S344)</f>
        <v>14324.2837463264</v>
      </c>
      <c r="T345" s="86">
        <f>IF(S345=0,0,SQRT(SUM((S333*T333)^2,(S334*T334)^2,(S335*T335)^2,(S336*T336)^2,(S337*T337)^2,(S338*T338)^2,(S339*T339)^2,(S340*T340)^2,(S341*T341)^2,(S342*T342)^2,(S343*T343)^2,(S344*T344)^2))/S345)</f>
        <v>10.926851274218485</v>
      </c>
      <c r="U345" s="82">
        <f>SUM(U333:U344)</f>
        <v>18600.853922714799</v>
      </c>
      <c r="V345" s="86">
        <f>IF(U345=0,0,SQRT(SUM((U333*V333)^2,(U334*V334)^2,(U335*V335)^2,(U336*V336)^2,(U337*V337)^2,(U338*V338)^2,(U339*V339)^2,(U340*V340)^2,(U341*V341)^2,(U342*V342)^2,(U343*V343)^2,(U344*V344)^2))/U345)</f>
        <v>9.5033220493989408</v>
      </c>
      <c r="W345" s="82">
        <f>SUM(W333:W344)</f>
        <v>32143.274383149095</v>
      </c>
      <c r="X345" s="86">
        <f>IF(W345=0,0,SQRT(SUM((W333*X333)^2,(W334*X334)^2,(W335*X335)^2,(W336*X336)^2,(W337*X337)^2,(W338*X338)^2,(W339*X339)^2,(W340*X340)^2,(W341*X341)^2,(W342*X342)^2,(W343*X343)^2,(W344*X344)^2))/W345)</f>
        <v>6.9833935600661494</v>
      </c>
      <c r="Y345" s="82">
        <f>SUM(Y333:Y344)</f>
        <v>232627.32815955859</v>
      </c>
      <c r="Z345" s="86">
        <f>IF(Y345=0,0,SQRT(SUM((Y333*Z333)^2,(Y334*Z334)^2,(Y335*Z335)^2,(Y336*Z336)^2,(Y337*Z337)^2,(Y338*Z338)^2,(Y339*Z339)^2,(Y340*Z340)^2,(Y341*Z341)^2,(Y342*Z342)^2,(Y343*Z343)^2,(Y344*Z344)^2))/Y345)</f>
        <v>2.6883798437933342</v>
      </c>
    </row>
    <row r="346" spans="1:26" x14ac:dyDescent="0.25">
      <c r="A346" s="13"/>
      <c r="B346" s="56"/>
      <c r="C346" s="57"/>
      <c r="D346" s="58"/>
      <c r="E346" s="57"/>
      <c r="F346" s="58"/>
      <c r="G346" s="57"/>
      <c r="H346" s="58"/>
      <c r="I346" s="57"/>
      <c r="J346" s="58"/>
      <c r="K346" s="57"/>
      <c r="L346" s="58"/>
      <c r="M346" s="57"/>
      <c r="N346" s="58"/>
      <c r="O346" s="57"/>
      <c r="P346" s="58"/>
      <c r="Q346" s="57"/>
      <c r="R346" s="58"/>
      <c r="S346" s="57"/>
      <c r="T346" s="58"/>
      <c r="U346" s="57"/>
      <c r="V346" s="88"/>
      <c r="W346" s="57"/>
      <c r="X346" s="58"/>
      <c r="Y346" s="58"/>
      <c r="Z346" s="58"/>
    </row>
    <row r="347" spans="1:26" x14ac:dyDescent="0.25">
      <c r="A347" s="13"/>
      <c r="B347" s="56"/>
      <c r="C347" s="57"/>
      <c r="D347" s="58"/>
      <c r="E347" s="57"/>
      <c r="F347" s="58"/>
      <c r="G347" s="57"/>
      <c r="H347" s="58"/>
      <c r="I347" s="57"/>
      <c r="J347" s="58"/>
      <c r="K347" s="57"/>
      <c r="L347" s="58"/>
      <c r="M347" s="57"/>
      <c r="N347" s="58"/>
      <c r="O347" s="57"/>
      <c r="P347" s="58"/>
      <c r="Q347" s="57"/>
      <c r="R347" s="58"/>
      <c r="S347" s="57"/>
      <c r="T347" s="58"/>
      <c r="U347" s="57"/>
      <c r="V347" s="58"/>
      <c r="W347" s="57"/>
      <c r="X347" s="58"/>
      <c r="Y347" s="58"/>
      <c r="Z347" s="58"/>
    </row>
    <row r="348" spans="1:26" x14ac:dyDescent="0.25">
      <c r="A348" s="19"/>
      <c r="B348" s="56"/>
      <c r="C348" s="57"/>
      <c r="D348" s="58"/>
      <c r="E348" s="57"/>
      <c r="F348" s="58"/>
      <c r="G348" s="57"/>
      <c r="H348" s="58"/>
      <c r="I348" s="57"/>
      <c r="J348" s="58"/>
      <c r="K348" s="57"/>
      <c r="L348" s="58"/>
      <c r="M348" s="57"/>
      <c r="N348" s="58"/>
      <c r="O348" s="57"/>
      <c r="P348" s="58"/>
      <c r="Q348" s="57"/>
      <c r="R348" s="58"/>
      <c r="S348" s="57"/>
      <c r="T348" s="58"/>
      <c r="U348" s="57"/>
      <c r="V348" s="58"/>
      <c r="W348" s="57"/>
      <c r="X348" s="58"/>
      <c r="Y348" s="58"/>
      <c r="Z348" s="58"/>
    </row>
    <row r="349" spans="1:26" x14ac:dyDescent="0.25">
      <c r="A349" s="13"/>
      <c r="B349" s="56"/>
      <c r="C349" s="57"/>
      <c r="D349" s="58"/>
      <c r="E349" s="57"/>
      <c r="F349" s="58"/>
      <c r="G349" s="57"/>
      <c r="H349" s="58"/>
      <c r="I349" s="57"/>
      <c r="J349" s="58"/>
      <c r="K349" s="57"/>
      <c r="L349" s="58"/>
      <c r="M349" s="57"/>
      <c r="N349" s="58"/>
      <c r="O349" s="57"/>
      <c r="P349" s="58"/>
      <c r="Q349" s="57"/>
      <c r="R349" s="58"/>
      <c r="S349" s="57"/>
      <c r="T349" s="58"/>
      <c r="U349" s="57"/>
      <c r="V349" s="58"/>
      <c r="W349" s="57"/>
      <c r="X349" s="58"/>
      <c r="Y349" s="58"/>
      <c r="Z349" s="58"/>
    </row>
    <row r="350" spans="1:26" x14ac:dyDescent="0.25">
      <c r="A350" s="13"/>
      <c r="B350" s="56"/>
      <c r="C350" s="57"/>
      <c r="D350" s="58"/>
      <c r="E350" s="57"/>
      <c r="F350" s="58"/>
      <c r="G350" s="57"/>
      <c r="H350" s="58"/>
      <c r="I350" s="57"/>
      <c r="J350" s="58"/>
      <c r="K350" s="57"/>
      <c r="L350" s="58"/>
      <c r="M350" s="57"/>
      <c r="N350" s="58"/>
      <c r="O350" s="57"/>
      <c r="P350" s="58"/>
      <c r="Q350" s="57"/>
      <c r="R350" s="58"/>
      <c r="S350" s="57"/>
      <c r="T350" s="58"/>
      <c r="U350" s="57"/>
      <c r="V350" s="58"/>
      <c r="W350" s="57"/>
      <c r="X350" s="58"/>
      <c r="Y350" s="58"/>
      <c r="Z350" s="58"/>
    </row>
    <row r="351" spans="1:26" x14ac:dyDescent="0.25">
      <c r="A351" s="29"/>
      <c r="B351" s="56"/>
      <c r="C351" s="57"/>
      <c r="D351" s="58"/>
      <c r="E351" s="57"/>
      <c r="F351" s="58"/>
      <c r="G351" s="57"/>
      <c r="H351" s="58"/>
      <c r="I351" s="57"/>
      <c r="J351" s="58"/>
      <c r="K351" s="57"/>
      <c r="L351" s="58"/>
      <c r="M351" s="57"/>
      <c r="N351" s="58"/>
      <c r="O351" s="57"/>
      <c r="P351" s="58"/>
      <c r="Q351" s="57"/>
      <c r="R351" s="58"/>
      <c r="S351" s="57"/>
      <c r="T351" s="58"/>
      <c r="U351" s="57"/>
      <c r="V351" s="58"/>
      <c r="W351" s="57"/>
      <c r="X351" s="58"/>
      <c r="Y351" s="58"/>
      <c r="Z351" s="58"/>
    </row>
    <row r="353" spans="1:26" x14ac:dyDescent="0.25">
      <c r="B353" s="13" t="s">
        <v>419</v>
      </c>
      <c r="C353" s="13" t="str">
        <f>VegGround!$B$2</f>
        <v>Vegetation Ground</v>
      </c>
    </row>
    <row r="354" spans="1:26" x14ac:dyDescent="0.25">
      <c r="A354" s="13"/>
      <c r="B354" s="13"/>
    </row>
    <row r="356" spans="1:26" x14ac:dyDescent="0.25">
      <c r="A356" s="13" t="s">
        <v>122</v>
      </c>
      <c r="B356" s="101" t="str">
        <f>$B$2</f>
        <v>Habitat Type</v>
      </c>
      <c r="C356" s="103" t="str">
        <f>$AC$7</f>
        <v>No Ground layer</v>
      </c>
      <c r="D356" s="104"/>
      <c r="E356" s="105" t="str">
        <f>$AC$8</f>
        <v>&gt; 0 and ≤ 10 %</v>
      </c>
      <c r="F356" s="101"/>
      <c r="G356" s="105" t="str">
        <f>$AC$9</f>
        <v>&gt; 10 and ≤ 20 %</v>
      </c>
      <c r="H356" s="101"/>
      <c r="I356" s="105" t="str">
        <f>$AC$10</f>
        <v>&gt; 20 and ≤ 30 %</v>
      </c>
      <c r="J356" s="101"/>
      <c r="K356" s="103" t="str">
        <f>$AC$11</f>
        <v>&gt; 30 and ≤ 40 %</v>
      </c>
      <c r="L356" s="104"/>
      <c r="M356" s="105" t="str">
        <f>$AC$12</f>
        <v>&gt; 40 and ≤ 50 %</v>
      </c>
      <c r="N356" s="101"/>
      <c r="O356" s="105" t="str">
        <f>$AC$13</f>
        <v>&gt; 50 and ≤ 60 %</v>
      </c>
      <c r="P356" s="101"/>
      <c r="Q356" s="105" t="str">
        <f>$AC$14</f>
        <v>&gt; 60 and ≤ 70 %</v>
      </c>
      <c r="R356" s="101"/>
      <c r="S356" s="103" t="str">
        <f>$AC$15</f>
        <v>&gt; 70 and ≤ 80 %</v>
      </c>
      <c r="T356" s="104"/>
      <c r="U356" s="105" t="str">
        <f>$AC$16</f>
        <v>&gt; 80 and ≤ 90 %</v>
      </c>
      <c r="V356" s="101"/>
      <c r="W356" s="103" t="str">
        <f>$AC$17</f>
        <v>&gt; 90 %</v>
      </c>
      <c r="X356" s="104"/>
      <c r="Y356" s="104" t="s">
        <v>194</v>
      </c>
      <c r="Z356" s="104"/>
    </row>
    <row r="357" spans="1:26" ht="25.5" x14ac:dyDescent="0.25">
      <c r="A357" s="13"/>
      <c r="B357" s="102"/>
      <c r="C357" s="32" t="s">
        <v>195</v>
      </c>
      <c r="D357" s="33" t="s">
        <v>196</v>
      </c>
      <c r="E357" s="32" t="s">
        <v>195</v>
      </c>
      <c r="F357" s="33" t="s">
        <v>196</v>
      </c>
      <c r="G357" s="32" t="s">
        <v>195</v>
      </c>
      <c r="H357" s="33" t="s">
        <v>196</v>
      </c>
      <c r="I357" s="32" t="s">
        <v>195</v>
      </c>
      <c r="J357" s="33" t="s">
        <v>196</v>
      </c>
      <c r="K357" s="32" t="s">
        <v>195</v>
      </c>
      <c r="L357" s="33" t="s">
        <v>196</v>
      </c>
      <c r="M357" s="32" t="s">
        <v>195</v>
      </c>
      <c r="N357" s="33" t="s">
        <v>196</v>
      </c>
      <c r="O357" s="32" t="s">
        <v>195</v>
      </c>
      <c r="P357" s="33" t="s">
        <v>196</v>
      </c>
      <c r="Q357" s="32" t="s">
        <v>195</v>
      </c>
      <c r="R357" s="33" t="s">
        <v>196</v>
      </c>
      <c r="S357" s="32" t="s">
        <v>195</v>
      </c>
      <c r="T357" s="33" t="s">
        <v>196</v>
      </c>
      <c r="U357" s="32" t="s">
        <v>195</v>
      </c>
      <c r="V357" s="33" t="s">
        <v>196</v>
      </c>
      <c r="W357" s="32" t="s">
        <v>195</v>
      </c>
      <c r="X357" s="33" t="s">
        <v>196</v>
      </c>
      <c r="Y357" s="32" t="s">
        <v>195</v>
      </c>
      <c r="Z357" s="33" t="s">
        <v>196</v>
      </c>
    </row>
    <row r="358" spans="1:26" x14ac:dyDescent="0.25">
      <c r="A358" s="13"/>
      <c r="B358" s="34" t="str">
        <f>LookupValues!$B$5</f>
        <v>Lowland beech/yew woodland</v>
      </c>
      <c r="C358" s="35">
        <f>VegGround!C329</f>
        <v>0</v>
      </c>
      <c r="D358" s="85">
        <f>VegGround!AW329</f>
        <v>0</v>
      </c>
      <c r="E358" s="35">
        <f>VegGround!D329</f>
        <v>0</v>
      </c>
      <c r="F358" s="85">
        <f>VegGround!AX329</f>
        <v>0</v>
      </c>
      <c r="G358" s="35">
        <f>VegGround!E329</f>
        <v>0</v>
      </c>
      <c r="H358" s="85">
        <f>VegGround!AY329</f>
        <v>0</v>
      </c>
      <c r="I358" s="35">
        <f>VegGround!F329</f>
        <v>0</v>
      </c>
      <c r="J358" s="85">
        <f>VegGround!AZ329</f>
        <v>0</v>
      </c>
      <c r="K358" s="35">
        <f>VegGround!G329</f>
        <v>177.37938148200001</v>
      </c>
      <c r="L358" s="85">
        <f>VegGround!BA329</f>
        <v>83.831269965364257</v>
      </c>
      <c r="M358" s="35">
        <f>VegGround!H329</f>
        <v>0</v>
      </c>
      <c r="N358" s="85">
        <f>VegGround!BB329</f>
        <v>0</v>
      </c>
      <c r="O358" s="35">
        <f>VegGround!I329</f>
        <v>0</v>
      </c>
      <c r="P358" s="85">
        <f>VegGround!BC329</f>
        <v>0</v>
      </c>
      <c r="Q358" s="35">
        <f>VegGround!J329</f>
        <v>105.9530777035</v>
      </c>
      <c r="R358" s="85">
        <f>VegGround!BD329</f>
        <v>95.559124692291221</v>
      </c>
      <c r="S358" s="35">
        <f>VegGround!K329</f>
        <v>228.66587587949999</v>
      </c>
      <c r="T358" s="85">
        <f>VegGround!BE329</f>
        <v>92.903069635802211</v>
      </c>
      <c r="U358" s="35">
        <f>VegGround!L329</f>
        <v>0</v>
      </c>
      <c r="V358" s="85">
        <f>VegGround!BF329</f>
        <v>0</v>
      </c>
      <c r="W358" s="35">
        <f>VegGround!M329</f>
        <v>0</v>
      </c>
      <c r="X358" s="85">
        <f>VegGround!BG329</f>
        <v>0</v>
      </c>
      <c r="Y358" s="80">
        <f>SUM(C358,E358,G358,I358,K358,M358,O358,Q358,S358,U358,W358)</f>
        <v>511.99833506499999</v>
      </c>
      <c r="Z358" s="87">
        <f>IF(Y358=0,0,SQRT(SUM((C358*D358)^2,(E358*F358)^2,(G358*H358)^2,(I358*J358)^2,(K358*L358)^2,(M358*N358)^2,(O358*P358)^2,(Q358*R358)^2,(S358*T358)^2,(U358*V358)^2,(W358*X358)^2))/Y358)</f>
        <v>54.370200228708327</v>
      </c>
    </row>
    <row r="359" spans="1:26" x14ac:dyDescent="0.25">
      <c r="A359" s="13"/>
      <c r="B359" s="34" t="str">
        <f>LookupValues!$B$6</f>
        <v>Lowland Mixed Deciduous Woodland</v>
      </c>
      <c r="C359" s="35">
        <f>VegGround!C330</f>
        <v>131.738455593</v>
      </c>
      <c r="D359" s="85">
        <f>VegGround!AW330</f>
        <v>82.769244368587422</v>
      </c>
      <c r="E359" s="35">
        <f>VegGround!D330</f>
        <v>568.17742769350002</v>
      </c>
      <c r="F359" s="85">
        <f>VegGround!AX330</f>
        <v>44.370664401459074</v>
      </c>
      <c r="G359" s="35">
        <f>VegGround!E330</f>
        <v>1402.5273267100001</v>
      </c>
      <c r="H359" s="85">
        <f>VegGround!AY330</f>
        <v>28.430145821344365</v>
      </c>
      <c r="I359" s="35">
        <f>VegGround!F330</f>
        <v>3922.9496505173001</v>
      </c>
      <c r="J359" s="85">
        <f>VegGround!AZ330</f>
        <v>20.053470604183019</v>
      </c>
      <c r="K359" s="35">
        <f>VegGround!G330</f>
        <v>1767.4518384960002</v>
      </c>
      <c r="L359" s="85">
        <f>VegGround!BA330</f>
        <v>26.487568547322983</v>
      </c>
      <c r="M359" s="35">
        <f>VegGround!H330</f>
        <v>2131.0593398206001</v>
      </c>
      <c r="N359" s="85">
        <f>VegGround!BB330</f>
        <v>24.73367553382953</v>
      </c>
      <c r="O359" s="35">
        <f>VegGround!I330</f>
        <v>2187.5129483795999</v>
      </c>
      <c r="P359" s="85">
        <f>VegGround!BC330</f>
        <v>25.391840297583755</v>
      </c>
      <c r="Q359" s="35">
        <f>VegGround!J330</f>
        <v>659.54453972689998</v>
      </c>
      <c r="R359" s="85">
        <f>VegGround!BD330</f>
        <v>34.77469351311931</v>
      </c>
      <c r="S359" s="35">
        <f>VegGround!K330</f>
        <v>698.79671689910003</v>
      </c>
      <c r="T359" s="85">
        <f>VegGround!BE330</f>
        <v>43.948685745152282</v>
      </c>
      <c r="U359" s="35">
        <f>VegGround!L330</f>
        <v>909.21037751300003</v>
      </c>
      <c r="V359" s="85">
        <f>VegGround!BF330</f>
        <v>38.093745448867608</v>
      </c>
      <c r="W359" s="35">
        <f>VegGround!M330</f>
        <v>595.10347852270013</v>
      </c>
      <c r="X359" s="85">
        <f>VegGround!BG330</f>
        <v>46.96657623953606</v>
      </c>
      <c r="Y359" s="80">
        <f t="shared" ref="Y359:Y369" si="28">SUM(C359,E359,G359,I359,K359,M359,O359,Q359,S359,U359,W359)</f>
        <v>14974.072099871702</v>
      </c>
      <c r="Z359" s="87">
        <f t="shared" ref="Z359:Z369" si="29">IF(Y359=0,0,SQRT(SUM((C359*D359)^2,(E359*F359)^2,(G359*H359)^2,(I359*J359)^2,(K359*L359)^2,(M359*N359)^2,(O359*P359)^2,(Q359*R359)^2,(S359*T359)^2,(U359*V359)^2,(W359*X359)^2))/Y359)</f>
        <v>9.453466628687476</v>
      </c>
    </row>
    <row r="360" spans="1:26" x14ac:dyDescent="0.25">
      <c r="A360" s="13"/>
      <c r="B360" s="34" t="str">
        <f>LookupValues!$B$7</f>
        <v>Native pine woodlands</v>
      </c>
      <c r="C360" s="35">
        <f>VegGround!C331</f>
        <v>495.20185767769999</v>
      </c>
      <c r="D360" s="85">
        <f>VegGround!AW331</f>
        <v>37.016619461446751</v>
      </c>
      <c r="E360" s="35">
        <f>VegGround!D331</f>
        <v>336.35659195099998</v>
      </c>
      <c r="F360" s="85">
        <f>VegGround!AX331</f>
        <v>85.870334758625731</v>
      </c>
      <c r="G360" s="35">
        <f>VegGround!E331</f>
        <v>296.39878713640002</v>
      </c>
      <c r="H360" s="85">
        <f>VegGround!AY331</f>
        <v>63.238303253251807</v>
      </c>
      <c r="I360" s="35">
        <f>VegGround!F331</f>
        <v>4122.3690764391995</v>
      </c>
      <c r="J360" s="85">
        <f>VegGround!AZ331</f>
        <v>19.290336747562815</v>
      </c>
      <c r="K360" s="35">
        <f>VegGround!G331</f>
        <v>4072.7040871898002</v>
      </c>
      <c r="L360" s="85">
        <f>VegGround!BA331</f>
        <v>20.90290317990474</v>
      </c>
      <c r="M360" s="35">
        <f>VegGround!H331</f>
        <v>2928.0500803839996</v>
      </c>
      <c r="N360" s="85">
        <f>VegGround!BB331</f>
        <v>22.531956641022088</v>
      </c>
      <c r="O360" s="35">
        <f>VegGround!I331</f>
        <v>2334.6250376859994</v>
      </c>
      <c r="P360" s="85">
        <f>VegGround!BC331</f>
        <v>30.552268973489994</v>
      </c>
      <c r="Q360" s="35">
        <f>VegGround!J331</f>
        <v>824.39324520770003</v>
      </c>
      <c r="R360" s="85">
        <f>VegGround!BD331</f>
        <v>35.532430819486322</v>
      </c>
      <c r="S360" s="35">
        <f>VegGround!K331</f>
        <v>830.94470649020002</v>
      </c>
      <c r="T360" s="85">
        <f>VegGround!BE331</f>
        <v>54.725480150679829</v>
      </c>
      <c r="U360" s="35">
        <f>VegGround!L331</f>
        <v>607.84785704499996</v>
      </c>
      <c r="V360" s="85">
        <f>VegGround!BF331</f>
        <v>36.027267305076784</v>
      </c>
      <c r="W360" s="35">
        <f>VegGround!M331</f>
        <v>437.65220590249993</v>
      </c>
      <c r="X360" s="85">
        <f>VegGround!BG331</f>
        <v>48.050573740999646</v>
      </c>
      <c r="Y360" s="80">
        <f t="shared" si="28"/>
        <v>17286.5435331095</v>
      </c>
      <c r="Z360" s="87">
        <f t="shared" si="29"/>
        <v>9.7454915523292378</v>
      </c>
    </row>
    <row r="361" spans="1:26" x14ac:dyDescent="0.25">
      <c r="A361" s="13"/>
      <c r="B361" s="34" t="str">
        <f>LookupValues!$B$8</f>
        <v>Non-HAP native pinewood</v>
      </c>
      <c r="C361" s="35">
        <f>VegGround!C332</f>
        <v>0</v>
      </c>
      <c r="D361" s="85">
        <f>VegGround!AW332</f>
        <v>0</v>
      </c>
      <c r="E361" s="35">
        <f>VegGround!D332</f>
        <v>142.49351008000002</v>
      </c>
      <c r="F361" s="85">
        <f>VegGround!AX332</f>
        <v>43.710049203186294</v>
      </c>
      <c r="G361" s="35">
        <f>VegGround!E332</f>
        <v>0</v>
      </c>
      <c r="H361" s="85">
        <f>VegGround!AY332</f>
        <v>0</v>
      </c>
      <c r="I361" s="35">
        <f>VegGround!F332</f>
        <v>0</v>
      </c>
      <c r="J361" s="85">
        <f>VegGround!AZ332</f>
        <v>0</v>
      </c>
      <c r="K361" s="35">
        <f>VegGround!G332</f>
        <v>413.26340393060002</v>
      </c>
      <c r="L361" s="85">
        <f>VegGround!BA332</f>
        <v>78.25306384475364</v>
      </c>
      <c r="M361" s="35">
        <f>VegGround!H332</f>
        <v>0</v>
      </c>
      <c r="N361" s="85">
        <f>VegGround!BB332</f>
        <v>0</v>
      </c>
      <c r="O361" s="35">
        <f>VegGround!I332</f>
        <v>0</v>
      </c>
      <c r="P361" s="85">
        <f>VegGround!BC332</f>
        <v>0</v>
      </c>
      <c r="Q361" s="35">
        <f>VegGround!J332</f>
        <v>0</v>
      </c>
      <c r="R361" s="85">
        <f>VegGround!BD332</f>
        <v>0</v>
      </c>
      <c r="S361" s="35">
        <f>VegGround!K332</f>
        <v>0</v>
      </c>
      <c r="T361" s="85">
        <f>VegGround!BE332</f>
        <v>0</v>
      </c>
      <c r="U361" s="35">
        <f>VegGround!L332</f>
        <v>0</v>
      </c>
      <c r="V361" s="85">
        <f>VegGround!BF332</f>
        <v>0</v>
      </c>
      <c r="W361" s="35">
        <f>VegGround!M332</f>
        <v>0</v>
      </c>
      <c r="X361" s="85">
        <f>VegGround!BG332</f>
        <v>0</v>
      </c>
      <c r="Y361" s="80">
        <f t="shared" si="28"/>
        <v>555.75691401059998</v>
      </c>
      <c r="Z361" s="87">
        <f t="shared" si="29"/>
        <v>59.25873158713808</v>
      </c>
    </row>
    <row r="362" spans="1:26" ht="30" customHeight="1" x14ac:dyDescent="0.25">
      <c r="A362" s="13"/>
      <c r="B362" s="89" t="str">
        <f>LookupValues!$B$9</f>
        <v>Upland birchwoods (Scot); birch dominated upland oakwoods (Eng, Wal)</v>
      </c>
      <c r="C362" s="35">
        <f>VegGround!C333</f>
        <v>0</v>
      </c>
      <c r="D362" s="85">
        <f>VegGround!AW333</f>
        <v>0</v>
      </c>
      <c r="E362" s="35">
        <f>VegGround!D333</f>
        <v>1242.9450294930002</v>
      </c>
      <c r="F362" s="85">
        <f>VegGround!AX333</f>
        <v>29.717458217267112</v>
      </c>
      <c r="G362" s="35">
        <f>VegGround!E333</f>
        <v>887.82018491240012</v>
      </c>
      <c r="H362" s="85">
        <f>VegGround!AY333</f>
        <v>36.435984618550279</v>
      </c>
      <c r="I362" s="35">
        <f>VegGround!F333</f>
        <v>3891.6282939925991</v>
      </c>
      <c r="J362" s="85">
        <f>VegGround!AZ333</f>
        <v>17.906385273416397</v>
      </c>
      <c r="K362" s="35">
        <f>VegGround!G333</f>
        <v>3775.2009204226001</v>
      </c>
      <c r="L362" s="85">
        <f>VegGround!BA333</f>
        <v>19.778168617960784</v>
      </c>
      <c r="M362" s="35">
        <f>VegGround!H333</f>
        <v>1569.5936524389999</v>
      </c>
      <c r="N362" s="85">
        <f>VegGround!BB333</f>
        <v>28.659564806867756</v>
      </c>
      <c r="O362" s="35">
        <f>VegGround!I333</f>
        <v>1119.1712326090001</v>
      </c>
      <c r="P362" s="85">
        <f>VegGround!BC333</f>
        <v>32.192292027270724</v>
      </c>
      <c r="Q362" s="35">
        <f>VegGround!J333</f>
        <v>898.22303085800002</v>
      </c>
      <c r="R362" s="85">
        <f>VegGround!BD333</f>
        <v>39.04060818473652</v>
      </c>
      <c r="S362" s="35">
        <f>VegGround!K333</f>
        <v>312.36968741409999</v>
      </c>
      <c r="T362" s="85">
        <f>VegGround!BE333</f>
        <v>45.84045625793685</v>
      </c>
      <c r="U362" s="35">
        <f>VegGround!L333</f>
        <v>603.05344069600005</v>
      </c>
      <c r="V362" s="85">
        <f>VegGround!BF333</f>
        <v>37.925022290430597</v>
      </c>
      <c r="W362" s="35">
        <f>VegGround!M333</f>
        <v>286.00077631369999</v>
      </c>
      <c r="X362" s="85">
        <f>VegGround!BG333</f>
        <v>54.688119623623137</v>
      </c>
      <c r="Y362" s="80">
        <f t="shared" si="28"/>
        <v>14586.0062491504</v>
      </c>
      <c r="Z362" s="87">
        <f t="shared" si="29"/>
        <v>9.2911679631678012</v>
      </c>
    </row>
    <row r="363" spans="1:26" x14ac:dyDescent="0.25">
      <c r="A363" s="13"/>
      <c r="B363" s="34" t="str">
        <f>LookupValues!$B$10</f>
        <v>Upland mixed ashwoods</v>
      </c>
      <c r="C363" s="35">
        <f>VegGround!C334</f>
        <v>0</v>
      </c>
      <c r="D363" s="85">
        <f>VegGround!AW334</f>
        <v>0</v>
      </c>
      <c r="E363" s="35">
        <f>VegGround!D334</f>
        <v>135.8578273535</v>
      </c>
      <c r="F363" s="85">
        <f>VegGround!AX334</f>
        <v>89.462050333046804</v>
      </c>
      <c r="G363" s="35">
        <f>VegGround!E334</f>
        <v>652.69994394870002</v>
      </c>
      <c r="H363" s="85">
        <f>VegGround!AY334</f>
        <v>41.507614438363575</v>
      </c>
      <c r="I363" s="35">
        <f>VegGround!F334</f>
        <v>69.769655125299991</v>
      </c>
      <c r="J363" s="85">
        <f>VegGround!AZ334</f>
        <v>74.727670363152583</v>
      </c>
      <c r="K363" s="35">
        <f>VegGround!G334</f>
        <v>126.25225414000001</v>
      </c>
      <c r="L363" s="85">
        <f>VegGround!BA334</f>
        <v>57.479457581475877</v>
      </c>
      <c r="M363" s="35">
        <f>VegGround!H334</f>
        <v>392.60015099400005</v>
      </c>
      <c r="N363" s="85">
        <f>VegGround!BB334</f>
        <v>58.47095603175709</v>
      </c>
      <c r="O363" s="35">
        <f>VegGround!I334</f>
        <v>19.8596478483</v>
      </c>
      <c r="P363" s="85">
        <f>VegGround!BC334</f>
        <v>67.980750137982426</v>
      </c>
      <c r="Q363" s="35">
        <f>VegGround!J334</f>
        <v>302.33890622000001</v>
      </c>
      <c r="R363" s="85">
        <f>VegGround!BD334</f>
        <v>55.014223329919844</v>
      </c>
      <c r="S363" s="35">
        <f>VegGround!K334</f>
        <v>237.39266259009997</v>
      </c>
      <c r="T363" s="85">
        <f>VegGround!BE334</f>
        <v>70.721465261102637</v>
      </c>
      <c r="U363" s="35">
        <f>VegGround!L334</f>
        <v>0</v>
      </c>
      <c r="V363" s="85">
        <f>VegGround!BF334</f>
        <v>0</v>
      </c>
      <c r="W363" s="35">
        <f>VegGround!M334</f>
        <v>0</v>
      </c>
      <c r="X363" s="85">
        <f>VegGround!BG334</f>
        <v>0</v>
      </c>
      <c r="Y363" s="80">
        <f t="shared" si="28"/>
        <v>1936.7710482199</v>
      </c>
      <c r="Z363" s="87">
        <f t="shared" si="29"/>
        <v>23.370972764414926</v>
      </c>
    </row>
    <row r="364" spans="1:26" x14ac:dyDescent="0.25">
      <c r="A364" s="13"/>
      <c r="B364" s="34" t="str">
        <f>LookupValues!$B$11</f>
        <v>Upland oakwood</v>
      </c>
      <c r="C364" s="35">
        <f>VegGround!C335</f>
        <v>0</v>
      </c>
      <c r="D364" s="85">
        <f>VegGround!AW335</f>
        <v>0</v>
      </c>
      <c r="E364" s="35">
        <f>VegGround!D335</f>
        <v>466.48322272099995</v>
      </c>
      <c r="F364" s="85">
        <f>VegGround!AX335</f>
        <v>40.882101519125726</v>
      </c>
      <c r="G364" s="35">
        <f>VegGround!E335</f>
        <v>347.62014323819994</v>
      </c>
      <c r="H364" s="85">
        <f>VegGround!AY335</f>
        <v>46.421867829438924</v>
      </c>
      <c r="I364" s="35">
        <f>VegGround!F335</f>
        <v>1171.7881561376</v>
      </c>
      <c r="J364" s="85">
        <f>VegGround!AZ335</f>
        <v>28.851158281690299</v>
      </c>
      <c r="K364" s="35">
        <f>VegGround!G335</f>
        <v>308.50035537379995</v>
      </c>
      <c r="L364" s="85">
        <f>VegGround!BA335</f>
        <v>48.496768091125929</v>
      </c>
      <c r="M364" s="35">
        <f>VegGround!H335</f>
        <v>541.18778473639998</v>
      </c>
      <c r="N364" s="85">
        <f>VegGround!BB335</f>
        <v>49.303277844898389</v>
      </c>
      <c r="O364" s="35">
        <f>VegGround!I335</f>
        <v>0</v>
      </c>
      <c r="P364" s="85">
        <f>VegGround!BC335</f>
        <v>0</v>
      </c>
      <c r="Q364" s="35">
        <f>VegGround!J335</f>
        <v>102.28761752369999</v>
      </c>
      <c r="R364" s="85">
        <f>VegGround!BD335</f>
        <v>61.440439720312185</v>
      </c>
      <c r="S364" s="35">
        <f>VegGround!K335</f>
        <v>248.07015542170001</v>
      </c>
      <c r="T364" s="85">
        <f>VegGround!BE335</f>
        <v>89.291866814357448</v>
      </c>
      <c r="U364" s="35">
        <f>VegGround!L335</f>
        <v>204.53239789</v>
      </c>
      <c r="V364" s="85">
        <f>VegGround!BF335</f>
        <v>101.84709139508455</v>
      </c>
      <c r="W364" s="35">
        <f>VegGround!M335</f>
        <v>47.964918152000003</v>
      </c>
      <c r="X364" s="85">
        <f>VegGround!BG335</f>
        <v>73.138225826304136</v>
      </c>
      <c r="Y364" s="80">
        <f t="shared" si="28"/>
        <v>3438.4347511943997</v>
      </c>
      <c r="Z364" s="87">
        <f t="shared" si="29"/>
        <v>17.640751644975282</v>
      </c>
    </row>
    <row r="365" spans="1:26" x14ac:dyDescent="0.25">
      <c r="A365" s="13"/>
      <c r="B365" s="34" t="str">
        <f>LookupValues!$B$12</f>
        <v>Wet woodland</v>
      </c>
      <c r="C365" s="35">
        <f>VegGround!C336</f>
        <v>0</v>
      </c>
      <c r="D365" s="85">
        <f>VegGround!AW336</f>
        <v>0</v>
      </c>
      <c r="E365" s="35">
        <f>VegGround!D336</f>
        <v>276.15013441409997</v>
      </c>
      <c r="F365" s="85">
        <f>VegGround!AX336</f>
        <v>70.964689856972612</v>
      </c>
      <c r="G365" s="35">
        <f>VegGround!E336</f>
        <v>954.53429293749991</v>
      </c>
      <c r="H365" s="85">
        <f>VegGround!AY336</f>
        <v>29.256512198064001</v>
      </c>
      <c r="I365" s="35">
        <f>VegGround!F336</f>
        <v>660.83070999649999</v>
      </c>
      <c r="J365" s="85">
        <f>VegGround!AZ336</f>
        <v>36.778877355658643</v>
      </c>
      <c r="K365" s="35">
        <f>VegGround!G336</f>
        <v>1792.7985866825002</v>
      </c>
      <c r="L365" s="85">
        <f>VegGround!BA336</f>
        <v>25.143923477556193</v>
      </c>
      <c r="M365" s="35">
        <f>VegGround!H336</f>
        <v>571.52446670990003</v>
      </c>
      <c r="N365" s="85">
        <f>VegGround!BB336</f>
        <v>46.44612307332676</v>
      </c>
      <c r="O365" s="35">
        <f>VegGround!I336</f>
        <v>695.29202246599993</v>
      </c>
      <c r="P365" s="85">
        <f>VegGround!BC336</f>
        <v>46.920029235416585</v>
      </c>
      <c r="Q365" s="35">
        <f>VegGround!J336</f>
        <v>393.26173137320006</v>
      </c>
      <c r="R365" s="85">
        <f>VegGround!BD336</f>
        <v>65.094156075475212</v>
      </c>
      <c r="S365" s="35">
        <f>VegGround!K336</f>
        <v>252.4498273872</v>
      </c>
      <c r="T365" s="85">
        <f>VegGround!BE336</f>
        <v>63.257157571707801</v>
      </c>
      <c r="U365" s="35">
        <f>VegGround!L336</f>
        <v>95.004986020200008</v>
      </c>
      <c r="V365" s="85">
        <f>VegGround!BF336</f>
        <v>60.475837146895053</v>
      </c>
      <c r="W365" s="35">
        <f>VegGround!M336</f>
        <v>103.28043575</v>
      </c>
      <c r="X365" s="85">
        <f>VegGround!BG336</f>
        <v>95.603042293865457</v>
      </c>
      <c r="Y365" s="80">
        <f t="shared" si="28"/>
        <v>5795.1271937370993</v>
      </c>
      <c r="Z365" s="87">
        <f t="shared" si="29"/>
        <v>14.014919195138569</v>
      </c>
    </row>
    <row r="366" spans="1:26" x14ac:dyDescent="0.25">
      <c r="A366" s="13"/>
      <c r="B366" s="34" t="str">
        <f>LookupValues!$B$13</f>
        <v>Wood Pasture &amp; Parkland</v>
      </c>
      <c r="C366" s="35">
        <f>VegGround!C337</f>
        <v>0</v>
      </c>
      <c r="D366" s="85">
        <f>VegGround!AW337</f>
        <v>0</v>
      </c>
      <c r="E366" s="35">
        <f>VegGround!D337</f>
        <v>0</v>
      </c>
      <c r="F366" s="85">
        <f>VegGround!AX337</f>
        <v>0</v>
      </c>
      <c r="G366" s="35">
        <f>VegGround!E337</f>
        <v>0</v>
      </c>
      <c r="H366" s="85">
        <f>VegGround!AY337</f>
        <v>0</v>
      </c>
      <c r="I366" s="35">
        <f>VegGround!F337</f>
        <v>82.717279341999998</v>
      </c>
      <c r="J366" s="85">
        <f>VegGround!AZ337</f>
        <v>95.603047423398664</v>
      </c>
      <c r="K366" s="35">
        <f>VegGround!G337</f>
        <v>295.46326182300004</v>
      </c>
      <c r="L366" s="85">
        <f>VegGround!BA337</f>
        <v>71.227074050919256</v>
      </c>
      <c r="M366" s="35">
        <f>VegGround!H337</f>
        <v>89.791060318999996</v>
      </c>
      <c r="N366" s="85">
        <f>VegGround!BB337</f>
        <v>95.603047420861685</v>
      </c>
      <c r="O366" s="35">
        <f>VegGround!I337</f>
        <v>0</v>
      </c>
      <c r="P366" s="85">
        <f>VegGround!BC337</f>
        <v>0</v>
      </c>
      <c r="Q366" s="35">
        <f>VegGround!J337</f>
        <v>0</v>
      </c>
      <c r="R366" s="85">
        <f>VegGround!BD337</f>
        <v>0</v>
      </c>
      <c r="S366" s="35">
        <f>VegGround!K337</f>
        <v>0</v>
      </c>
      <c r="T366" s="85">
        <f>VegGround!BE337</f>
        <v>0</v>
      </c>
      <c r="U366" s="35">
        <f>VegGround!L337</f>
        <v>0</v>
      </c>
      <c r="V366" s="85">
        <f>VegGround!BF337</f>
        <v>0</v>
      </c>
      <c r="W366" s="35">
        <f>VegGround!M337</f>
        <v>0</v>
      </c>
      <c r="X366" s="85">
        <f>VegGround!BG337</f>
        <v>0</v>
      </c>
      <c r="Y366" s="80">
        <f t="shared" si="28"/>
        <v>467.97160148400002</v>
      </c>
      <c r="Z366" s="87">
        <f t="shared" si="29"/>
        <v>51.423800594849752</v>
      </c>
    </row>
    <row r="367" spans="1:26" x14ac:dyDescent="0.25">
      <c r="A367" s="13"/>
      <c r="B367" s="34" t="str">
        <f>LookupValues!$B$14</f>
        <v>Broadleaf habitat NOT classified as priority</v>
      </c>
      <c r="C367" s="35">
        <f>VegGround!C338</f>
        <v>0</v>
      </c>
      <c r="D367" s="85">
        <f>VegGround!AW338</f>
        <v>0</v>
      </c>
      <c r="E367" s="35">
        <f>VegGround!D338</f>
        <v>301.79461194710001</v>
      </c>
      <c r="F367" s="85">
        <f>VegGround!AX338</f>
        <v>67.105436776767434</v>
      </c>
      <c r="G367" s="35">
        <f>VegGround!E338</f>
        <v>36.687197660000002</v>
      </c>
      <c r="H367" s="85">
        <f>VegGround!AY338</f>
        <v>60.520981420062434</v>
      </c>
      <c r="I367" s="35">
        <f>VegGround!F338</f>
        <v>241.56442380099998</v>
      </c>
      <c r="J367" s="85">
        <f>VegGround!AZ338</f>
        <v>52.628455298902011</v>
      </c>
      <c r="K367" s="35">
        <f>VegGround!G338</f>
        <v>692.75701305100006</v>
      </c>
      <c r="L367" s="85">
        <f>VegGround!BA338</f>
        <v>42.218565261638304</v>
      </c>
      <c r="M367" s="35">
        <f>VegGround!H338</f>
        <v>496.74459233000005</v>
      </c>
      <c r="N367" s="85">
        <f>VegGround!BB338</f>
        <v>53.807799880383165</v>
      </c>
      <c r="O367" s="35">
        <f>VegGround!I338</f>
        <v>6.5603131179000007</v>
      </c>
      <c r="P367" s="85">
        <f>VegGround!BC338</f>
        <v>96.889550648034472</v>
      </c>
      <c r="Q367" s="35">
        <f>VegGround!J338</f>
        <v>145.44701056</v>
      </c>
      <c r="R367" s="85">
        <f>VegGround!BD338</f>
        <v>95.656384078148349</v>
      </c>
      <c r="S367" s="35">
        <f>VegGround!K338</f>
        <v>153.16407916739999</v>
      </c>
      <c r="T367" s="85">
        <f>VegGround!BE338</f>
        <v>59.654119319552642</v>
      </c>
      <c r="U367" s="35">
        <f>VegGround!L338</f>
        <v>0</v>
      </c>
      <c r="V367" s="85">
        <f>VegGround!BF338</f>
        <v>0</v>
      </c>
      <c r="W367" s="35">
        <f>VegGround!M338</f>
        <v>124.29081538300001</v>
      </c>
      <c r="X367" s="85">
        <f>VegGround!BG338</f>
        <v>89.975601123716572</v>
      </c>
      <c r="Y367" s="80">
        <f t="shared" si="28"/>
        <v>2199.0100570174004</v>
      </c>
      <c r="Z367" s="87">
        <f t="shared" si="29"/>
        <v>22.959445942496863</v>
      </c>
    </row>
    <row r="368" spans="1:26" x14ac:dyDescent="0.25">
      <c r="A368" s="13"/>
      <c r="B368" s="34" t="str">
        <f>LookupValues!$B$15</f>
        <v>Non-native coniferous woodland</v>
      </c>
      <c r="C368" s="35">
        <f>VegGround!C339</f>
        <v>1899.3242468118003</v>
      </c>
      <c r="D368" s="85">
        <f>VegGround!AW339</f>
        <v>27.180099446538666</v>
      </c>
      <c r="E368" s="35">
        <f>VegGround!D339</f>
        <v>3234.8662763019997</v>
      </c>
      <c r="F368" s="85">
        <f>VegGround!AX339</f>
        <v>21.582603262310474</v>
      </c>
      <c r="G368" s="35">
        <f>VegGround!E339</f>
        <v>2385.3554811733002</v>
      </c>
      <c r="H368" s="85">
        <f>VegGround!AY339</f>
        <v>40.636527730517351</v>
      </c>
      <c r="I368" s="35">
        <f>VegGround!F339</f>
        <v>5424.2960815812003</v>
      </c>
      <c r="J368" s="85">
        <f>VegGround!AZ339</f>
        <v>14.683913796018292</v>
      </c>
      <c r="K368" s="35">
        <f>VegGround!G339</f>
        <v>4882.2863603239002</v>
      </c>
      <c r="L368" s="85">
        <f>VegGround!BA339</f>
        <v>15.273505446864206</v>
      </c>
      <c r="M368" s="35">
        <f>VegGround!H339</f>
        <v>5244.0966791793999</v>
      </c>
      <c r="N368" s="85">
        <f>VegGround!BB339</f>
        <v>16.482437801737976</v>
      </c>
      <c r="O368" s="35">
        <f>VegGround!I339</f>
        <v>4665.3920659019004</v>
      </c>
      <c r="P368" s="85">
        <f>VegGround!BC339</f>
        <v>15.880645349586338</v>
      </c>
      <c r="Q368" s="35">
        <f>VegGround!J339</f>
        <v>4053.2206824346995</v>
      </c>
      <c r="R368" s="85">
        <f>VegGround!BD339</f>
        <v>16.801556155149651</v>
      </c>
      <c r="S368" s="35">
        <f>VegGround!K339</f>
        <v>6412.4219468454003</v>
      </c>
      <c r="T368" s="85">
        <f>VegGround!BE339</f>
        <v>16.144779684064957</v>
      </c>
      <c r="U368" s="35">
        <f>VegGround!L339</f>
        <v>10007.024799729001</v>
      </c>
      <c r="V368" s="85">
        <f>VegGround!BF339</f>
        <v>12.550036423519135</v>
      </c>
      <c r="W368" s="35">
        <f>VegGround!M339</f>
        <v>19060.818865521003</v>
      </c>
      <c r="X368" s="85">
        <f>VegGround!BG339</f>
        <v>8.3161283155015404</v>
      </c>
      <c r="Y368" s="80">
        <f t="shared" si="28"/>
        <v>67269.103485803615</v>
      </c>
      <c r="Z368" s="87">
        <f t="shared" si="29"/>
        <v>4.654984272308905</v>
      </c>
    </row>
    <row r="369" spans="1:26" x14ac:dyDescent="0.25">
      <c r="A369" s="13"/>
      <c r="B369" s="37" t="str">
        <f>LookupValues!$B$16</f>
        <v>Transition or felled</v>
      </c>
      <c r="C369" s="35">
        <f>VegGround!C340</f>
        <v>1615.8723751696</v>
      </c>
      <c r="D369" s="85">
        <f>VegGround!AW340</f>
        <v>19.109004377249885</v>
      </c>
      <c r="E369" s="35">
        <f>VegGround!D340</f>
        <v>329.48899612399998</v>
      </c>
      <c r="F369" s="85">
        <f>VegGround!AX340</f>
        <v>35.121898835234333</v>
      </c>
      <c r="G369" s="35">
        <f>VegGround!E340</f>
        <v>72.124375555</v>
      </c>
      <c r="H369" s="85">
        <f>VegGround!AY340</f>
        <v>56.028005995606527</v>
      </c>
      <c r="I369" s="35">
        <f>VegGround!F340</f>
        <v>1017.5521234319999</v>
      </c>
      <c r="J369" s="85">
        <f>VegGround!AZ340</f>
        <v>33.239679034357792</v>
      </c>
      <c r="K369" s="35">
        <f>VegGround!G340</f>
        <v>741.20781980410004</v>
      </c>
      <c r="L369" s="85">
        <f>VegGround!BA340</f>
        <v>23.464743011970683</v>
      </c>
      <c r="M369" s="35">
        <f>VegGround!H340</f>
        <v>301.71858406920001</v>
      </c>
      <c r="N369" s="85">
        <f>VegGround!BB340</f>
        <v>34.640121487811129</v>
      </c>
      <c r="O369" s="35">
        <f>VegGround!I340</f>
        <v>360.09167691059997</v>
      </c>
      <c r="P369" s="85">
        <f>VegGround!BC340</f>
        <v>32.087263216267182</v>
      </c>
      <c r="Q369" s="35">
        <f>VegGround!J340</f>
        <v>125.23294862020002</v>
      </c>
      <c r="R369" s="85">
        <f>VegGround!BD340</f>
        <v>33.044558137432823</v>
      </c>
      <c r="S369" s="35">
        <f>VegGround!K340</f>
        <v>120.6800927899</v>
      </c>
      <c r="T369" s="85">
        <f>VegGround!BE340</f>
        <v>54.179404967460833</v>
      </c>
      <c r="U369" s="35">
        <f>VegGround!L340</f>
        <v>13.8565308191</v>
      </c>
      <c r="V369" s="85">
        <f>VegGround!BF340</f>
        <v>95.165076406264362</v>
      </c>
      <c r="W369" s="35">
        <f>VegGround!M340</f>
        <v>9.1261783263999998</v>
      </c>
      <c r="X369" s="85">
        <f>VegGround!BG340</f>
        <v>101.84708853327236</v>
      </c>
      <c r="Y369" s="80">
        <f t="shared" si="28"/>
        <v>4706.9517016200998</v>
      </c>
      <c r="Z369" s="87">
        <f t="shared" si="29"/>
        <v>11.352538370878378</v>
      </c>
    </row>
    <row r="370" spans="1:26" x14ac:dyDescent="0.25">
      <c r="A370" s="13"/>
      <c r="B370" s="84" t="s">
        <v>194</v>
      </c>
      <c r="C370" s="82">
        <f>SUM(C358:C369)</f>
        <v>4142.1369352521006</v>
      </c>
      <c r="D370" s="86">
        <f>IF(C370=0,0,SQRT(SUM((C358*D358)^2,(C359*D359)^2,(C360*D360)^2,(C361*D361)^2,(C362*D362)^2,(C363*D363)^2,(C364*D364)^2,(C365*D365)^2,(C366*D366)^2,(C367*D367)^2,(C368*D368)^2,(C369*D369)^2))/C370)</f>
        <v>15.408204167109435</v>
      </c>
      <c r="E370" s="82">
        <f>SUM(E358:E369)</f>
        <v>7034.6136280791989</v>
      </c>
      <c r="F370" s="86">
        <f>IF(E370=0,0,SQRT(SUM((E358*F358)^2,(E359*F359)^2,(E360*F360)^2,(E361*F361)^2,(E362*F362)^2,(E363*F363)^2,(E364*F364)^2,(E365*F365)^2,(E366*F366)^2,(E367*F367)^2,(E368*F368)^2,(E369*F369)^2))/E370)</f>
        <v>13.625208738192448</v>
      </c>
      <c r="G370" s="82">
        <f>SUM(G358:G369)</f>
        <v>7035.7677332715002</v>
      </c>
      <c r="H370" s="86">
        <f>IF(G370=0,0,SQRT(SUM((G358*H358)^2,(G359*H359)^2,(G360*H360)^2,(G361*H361)^2,(G362*H362)^2,(G363*H363)^2,(G364*H364)^2,(G365*H365)^2,(G366*H366)^2,(G367*H367)^2,(G368*H368)^2,(G369*H369)^2))/G370)</f>
        <v>16.924411964837681</v>
      </c>
      <c r="I370" s="82">
        <f>SUM(I358:I369)</f>
        <v>20605.4654503647</v>
      </c>
      <c r="J370" s="86">
        <f>IF(I370=0,0,SQRT(SUM((I358*J358)^2,(I359*J359)^2,(I360*J360)^2,(I361*J361)^2,(I362*J362)^2,(I363*J363)^2,(I364*J364)^2,(I365*J365)^2,(I366*J366)^2,(I367*J367)^2,(I368*J368)^2,(I369*J369)^2))/I370)</f>
        <v>7.9510021779673279</v>
      </c>
      <c r="K370" s="82">
        <f>SUM(K358:K369)</f>
        <v>19045.265282719305</v>
      </c>
      <c r="L370" s="86">
        <f>IF(K370=0,0,SQRT(SUM((K358*L358)^2,(K359*L359)^2,(K360*L360)^2,(K361*L361)^2,(K362*L362)^2,(K363*L363)^2,(K364*L364)^2,(K365*L365)^2,(K366*L366)^2,(K367*L367)^2,(K368*L368)^2,(K369*L369)^2))/K370)</f>
        <v>8.4257787611343868</v>
      </c>
      <c r="M370" s="82">
        <f>SUM(M358:M369)</f>
        <v>14266.366390981499</v>
      </c>
      <c r="N370" s="86">
        <f>IF(M370=0,0,SQRT(SUM((M358*N358)^2,(M359*N359)^2,(M360*N360)^2,(M361*N361)^2,(M362*N362)^2,(M363*N363)^2,(M364*N364)^2,(M365*N365)^2,(M366*N366)^2,(M367*N367)^2,(M368*N368)^2,(M369*N369)^2))/M370)</f>
        <v>9.779798202006166</v>
      </c>
      <c r="O370" s="82">
        <f>SUM(O358:O369)</f>
        <v>11388.504944919299</v>
      </c>
      <c r="P370" s="86">
        <f>IF(O370=0,0,SQRT(SUM((O358*P358)^2,(O359*P359)^2,(O360*P360)^2,(O361*P361)^2,(O362*P362)^2,(O363*P363)^2,(O364*P364)^2,(O365*P365)^2,(O366*P366)^2,(O367*P367)^2,(O368*P368)^2,(O369*P369)^2))/O370)</f>
        <v>11.162393486520008</v>
      </c>
      <c r="Q370" s="82">
        <f>SUM(Q358:Q369)</f>
        <v>7609.9027902278995</v>
      </c>
      <c r="R370" s="86">
        <f>IF(Q370=0,0,SQRT(SUM((Q358*R358)^2,(Q359*R359)^2,(Q360*R360)^2,(Q361*R361)^2,(Q362*R362)^2,(Q363*R363)^2,(Q364*R364)^2,(Q365*R365)^2,(Q366*R366)^2,(Q367*R367)^2,(Q368*R368)^2,(Q369*R369)^2))/Q370)</f>
        <v>12.140920535502152</v>
      </c>
      <c r="S370" s="82">
        <f>SUM(S358:S369)</f>
        <v>9494.955750884601</v>
      </c>
      <c r="T370" s="86">
        <f>IF(S370=0,0,SQRT(SUM((S358*T358)^2,(S359*T359)^2,(S360*T360)^2,(S361*T361)^2,(S362*T362)^2,(S363*T363)^2,(S364*T364)^2,(S365*T365)^2,(S366*T366)^2,(S367*T367)^2,(S368*T368)^2,(S369*T369)^2))/S370)</f>
        <v>13.128612206123078</v>
      </c>
      <c r="U370" s="82">
        <f>SUM(U358:U369)</f>
        <v>12440.530389712299</v>
      </c>
      <c r="V370" s="86">
        <f>IF(U370=0,0,SQRT(SUM((U358*V358)^2,(U359*V359)^2,(U360*V360)^2,(U361*V361)^2,(U362*V362)^2,(U363*V363)^2,(U364*V364)^2,(U365*V365)^2,(U366*V366)^2,(U367*V367)^2,(U368*V368)^2,(U369*V369)^2))/U370)</f>
        <v>10.916455069414512</v>
      </c>
      <c r="W370" s="82">
        <f>SUM(W358:W369)</f>
        <v>20664.237673871306</v>
      </c>
      <c r="X370" s="86">
        <f>IF(W370=0,0,SQRT(SUM((W358*X358)^2,(W359*X359)^2,(W360*X360)^2,(W361*X361)^2,(W362*X362)^2,(W363*X363)^2,(W364*X364)^2,(W365*X365)^2,(W366*X366)^2,(W367*X367)^2,(W368*X368)^2,(W369*X369)^2))/W370)</f>
        <v>7.9266619137241747</v>
      </c>
      <c r="Y370" s="82">
        <f>SUM(Y358:Y369)</f>
        <v>133727.74697028371</v>
      </c>
      <c r="Z370" s="86">
        <f>IF(Y370=0,0,SQRT(SUM((Y358*Z358)^2,(Y359*Z359)^2,(Y360*Z360)^2,(Y361*Z361)^2,(Y362*Z362)^2,(Y363*Z363)^2,(Y364*Z364)^2,(Y365*Z365)^2,(Y366*Z366)^2,(Y367*Z367)^2,(Y368*Z368)^2,(Y369*Z369)^2))/Y370)</f>
        <v>3.2164198419727508</v>
      </c>
    </row>
    <row r="371" spans="1:26" x14ac:dyDescent="0.25">
      <c r="A371" s="13"/>
      <c r="B371" s="56"/>
      <c r="C371" s="57"/>
      <c r="D371" s="58"/>
      <c r="E371" s="57"/>
      <c r="F371" s="58"/>
      <c r="G371" s="57"/>
      <c r="H371" s="58"/>
      <c r="I371" s="57"/>
      <c r="J371" s="58"/>
      <c r="K371" s="57"/>
      <c r="L371" s="58"/>
      <c r="M371" s="57"/>
      <c r="N371" s="58"/>
      <c r="O371" s="57"/>
      <c r="P371" s="58"/>
      <c r="Q371" s="57"/>
      <c r="R371" s="58"/>
      <c r="S371" s="57"/>
      <c r="T371" s="58"/>
      <c r="U371" s="57"/>
      <c r="V371" s="88"/>
      <c r="W371" s="57"/>
      <c r="X371" s="58"/>
      <c r="Y371" s="58"/>
      <c r="Z371" s="58"/>
    </row>
    <row r="372" spans="1:26" x14ac:dyDescent="0.25">
      <c r="A372" s="13"/>
      <c r="B372" s="56"/>
      <c r="C372" s="57"/>
      <c r="D372" s="58"/>
      <c r="E372" s="57"/>
      <c r="F372" s="58"/>
      <c r="G372" s="57"/>
      <c r="H372" s="58"/>
      <c r="I372" s="57"/>
      <c r="J372" s="58"/>
      <c r="K372" s="57"/>
      <c r="L372" s="58"/>
      <c r="M372" s="57"/>
      <c r="N372" s="58"/>
      <c r="O372" s="57"/>
      <c r="P372" s="58"/>
      <c r="Q372" s="57"/>
      <c r="R372" s="58"/>
      <c r="S372" s="57"/>
      <c r="T372" s="58"/>
      <c r="U372" s="57"/>
      <c r="V372" s="58"/>
      <c r="W372" s="57"/>
      <c r="X372" s="58"/>
      <c r="Y372" s="58"/>
      <c r="Z372" s="58"/>
    </row>
    <row r="373" spans="1:26" x14ac:dyDescent="0.25">
      <c r="A373" s="19"/>
      <c r="B373" s="56"/>
      <c r="C373" s="57"/>
      <c r="D373" s="58"/>
      <c r="E373" s="57"/>
      <c r="F373" s="58"/>
      <c r="G373" s="57"/>
      <c r="H373" s="58"/>
      <c r="I373" s="57"/>
      <c r="J373" s="58"/>
      <c r="K373" s="57"/>
      <c r="L373" s="58"/>
      <c r="M373" s="57"/>
      <c r="N373" s="58"/>
      <c r="O373" s="57"/>
      <c r="P373" s="58"/>
      <c r="Q373" s="57"/>
      <c r="R373" s="58"/>
      <c r="S373" s="57"/>
      <c r="T373" s="58"/>
      <c r="U373" s="57"/>
      <c r="V373" s="58"/>
      <c r="W373" s="57"/>
      <c r="X373" s="58"/>
      <c r="Y373" s="58"/>
      <c r="Z373" s="58"/>
    </row>
    <row r="374" spans="1:26" x14ac:dyDescent="0.25">
      <c r="A374" s="13"/>
      <c r="B374" s="56"/>
      <c r="C374" s="57"/>
      <c r="D374" s="58"/>
      <c r="E374" s="57"/>
      <c r="F374" s="58"/>
      <c r="G374" s="57"/>
      <c r="H374" s="58"/>
      <c r="I374" s="57"/>
      <c r="J374" s="58"/>
      <c r="K374" s="57"/>
      <c r="L374" s="58"/>
      <c r="M374" s="57"/>
      <c r="N374" s="58"/>
      <c r="O374" s="57"/>
      <c r="P374" s="58"/>
      <c r="Q374" s="57"/>
      <c r="R374" s="58"/>
      <c r="S374" s="57"/>
      <c r="T374" s="58"/>
      <c r="U374" s="57"/>
      <c r="V374" s="58"/>
      <c r="W374" s="57"/>
      <c r="X374" s="58"/>
      <c r="Y374" s="58"/>
      <c r="Z374" s="58"/>
    </row>
    <row r="375" spans="1:26" x14ac:dyDescent="0.25">
      <c r="A375" s="13"/>
      <c r="B375" s="56"/>
      <c r="C375" s="57"/>
      <c r="D375" s="58"/>
      <c r="E375" s="57"/>
      <c r="F375" s="58"/>
      <c r="G375" s="57"/>
      <c r="H375" s="58"/>
      <c r="I375" s="57"/>
      <c r="J375" s="58"/>
      <c r="K375" s="57"/>
      <c r="L375" s="58"/>
      <c r="M375" s="57"/>
      <c r="N375" s="58"/>
      <c r="O375" s="57"/>
      <c r="P375" s="58"/>
      <c r="Q375" s="57"/>
      <c r="R375" s="58"/>
      <c r="S375" s="57"/>
      <c r="T375" s="58"/>
      <c r="U375" s="57"/>
      <c r="V375" s="58"/>
      <c r="W375" s="57"/>
      <c r="X375" s="58"/>
      <c r="Y375" s="58"/>
      <c r="Z375" s="58"/>
    </row>
    <row r="376" spans="1:26" x14ac:dyDescent="0.25">
      <c r="A376" s="29"/>
      <c r="B376" s="56"/>
      <c r="C376" s="57"/>
      <c r="D376" s="58"/>
      <c r="E376" s="57"/>
      <c r="F376" s="58"/>
      <c r="G376" s="57"/>
      <c r="H376" s="58"/>
      <c r="I376" s="57"/>
      <c r="J376" s="58"/>
      <c r="K376" s="57"/>
      <c r="L376" s="58"/>
      <c r="M376" s="57"/>
      <c r="N376" s="58"/>
      <c r="O376" s="57"/>
      <c r="P376" s="58"/>
      <c r="Q376" s="57"/>
      <c r="R376" s="58"/>
      <c r="S376" s="57"/>
      <c r="T376" s="58"/>
      <c r="U376" s="57"/>
      <c r="V376" s="58"/>
      <c r="W376" s="57"/>
      <c r="X376" s="58"/>
      <c r="Y376" s="58"/>
      <c r="Z376" s="58"/>
    </row>
    <row r="378" spans="1:26" x14ac:dyDescent="0.25">
      <c r="B378" s="13" t="s">
        <v>419</v>
      </c>
      <c r="C378" s="13" t="str">
        <f>VegGround!$B$2</f>
        <v>Vegetation Ground</v>
      </c>
    </row>
    <row r="379" spans="1:26" x14ac:dyDescent="0.25">
      <c r="A379" s="13"/>
      <c r="B379" s="13"/>
    </row>
    <row r="381" spans="1:26" x14ac:dyDescent="0.25">
      <c r="A381" s="13" t="s">
        <v>120</v>
      </c>
      <c r="B381" s="101" t="str">
        <f>$B$2</f>
        <v>Habitat Type</v>
      </c>
      <c r="C381" s="103" t="str">
        <f>$AC$7</f>
        <v>No Ground layer</v>
      </c>
      <c r="D381" s="104"/>
      <c r="E381" s="105" t="str">
        <f>$AC$8</f>
        <v>&gt; 0 and ≤ 10 %</v>
      </c>
      <c r="F381" s="101"/>
      <c r="G381" s="105" t="str">
        <f>$AC$9</f>
        <v>&gt; 10 and ≤ 20 %</v>
      </c>
      <c r="H381" s="101"/>
      <c r="I381" s="105" t="str">
        <f>$AC$10</f>
        <v>&gt; 20 and ≤ 30 %</v>
      </c>
      <c r="J381" s="101"/>
      <c r="K381" s="103" t="str">
        <f>$AC$11</f>
        <v>&gt; 30 and ≤ 40 %</v>
      </c>
      <c r="L381" s="104"/>
      <c r="M381" s="105" t="str">
        <f>$AC$12</f>
        <v>&gt; 40 and ≤ 50 %</v>
      </c>
      <c r="N381" s="101"/>
      <c r="O381" s="105" t="str">
        <f>$AC$13</f>
        <v>&gt; 50 and ≤ 60 %</v>
      </c>
      <c r="P381" s="101"/>
      <c r="Q381" s="105" t="str">
        <f>$AC$14</f>
        <v>&gt; 60 and ≤ 70 %</v>
      </c>
      <c r="R381" s="101"/>
      <c r="S381" s="103" t="str">
        <f>$AC$15</f>
        <v>&gt; 70 and ≤ 80 %</v>
      </c>
      <c r="T381" s="104"/>
      <c r="U381" s="105" t="str">
        <f>$AC$16</f>
        <v>&gt; 80 and ≤ 90 %</v>
      </c>
      <c r="V381" s="101"/>
      <c r="W381" s="103" t="str">
        <f>$AC$17</f>
        <v>&gt; 90 %</v>
      </c>
      <c r="X381" s="104"/>
      <c r="Y381" s="104" t="s">
        <v>194</v>
      </c>
      <c r="Z381" s="104"/>
    </row>
    <row r="382" spans="1:26" ht="25.5" x14ac:dyDescent="0.25">
      <c r="A382" s="13"/>
      <c r="B382" s="102"/>
      <c r="C382" s="32" t="s">
        <v>195</v>
      </c>
      <c r="D382" s="33" t="s">
        <v>196</v>
      </c>
      <c r="E382" s="32" t="s">
        <v>195</v>
      </c>
      <c r="F382" s="33" t="s">
        <v>196</v>
      </c>
      <c r="G382" s="32" t="s">
        <v>195</v>
      </c>
      <c r="H382" s="33" t="s">
        <v>196</v>
      </c>
      <c r="I382" s="32" t="s">
        <v>195</v>
      </c>
      <c r="J382" s="33" t="s">
        <v>196</v>
      </c>
      <c r="K382" s="32" t="s">
        <v>195</v>
      </c>
      <c r="L382" s="33" t="s">
        <v>196</v>
      </c>
      <c r="M382" s="32" t="s">
        <v>195</v>
      </c>
      <c r="N382" s="33" t="s">
        <v>196</v>
      </c>
      <c r="O382" s="32" t="s">
        <v>195</v>
      </c>
      <c r="P382" s="33" t="s">
        <v>196</v>
      </c>
      <c r="Q382" s="32" t="s">
        <v>195</v>
      </c>
      <c r="R382" s="33" t="s">
        <v>196</v>
      </c>
      <c r="S382" s="32" t="s">
        <v>195</v>
      </c>
      <c r="T382" s="33" t="s">
        <v>196</v>
      </c>
      <c r="U382" s="32" t="s">
        <v>195</v>
      </c>
      <c r="V382" s="33" t="s">
        <v>196</v>
      </c>
      <c r="W382" s="32" t="s">
        <v>195</v>
      </c>
      <c r="X382" s="33" t="s">
        <v>196</v>
      </c>
      <c r="Y382" s="32" t="s">
        <v>195</v>
      </c>
      <c r="Z382" s="33" t="s">
        <v>196</v>
      </c>
    </row>
    <row r="383" spans="1:26" x14ac:dyDescent="0.25">
      <c r="A383" s="13"/>
      <c r="B383" s="34" t="str">
        <f>LookupValues!$B$5</f>
        <v>Lowland beech/yew woodland</v>
      </c>
      <c r="C383" s="35">
        <f>VegGround!C352</f>
        <v>0</v>
      </c>
      <c r="D383" s="85">
        <f>VegGround!AW352</f>
        <v>0</v>
      </c>
      <c r="E383" s="35">
        <f>VegGround!D352</f>
        <v>0</v>
      </c>
      <c r="F383" s="85">
        <f>VegGround!AX352</f>
        <v>0</v>
      </c>
      <c r="G383" s="35">
        <f>VegGround!E352</f>
        <v>96.422155519500009</v>
      </c>
      <c r="H383" s="85">
        <f>VegGround!AY352</f>
        <v>90.062860845753463</v>
      </c>
      <c r="I383" s="35">
        <f>VegGround!F352</f>
        <v>0</v>
      </c>
      <c r="J383" s="85">
        <f>VegGround!AZ352</f>
        <v>0</v>
      </c>
      <c r="K383" s="35">
        <f>VegGround!G352</f>
        <v>0</v>
      </c>
      <c r="L383" s="85">
        <f>VegGround!BA352</f>
        <v>0</v>
      </c>
      <c r="M383" s="35">
        <f>VegGround!H352</f>
        <v>0</v>
      </c>
      <c r="N383" s="85">
        <f>VegGround!BB352</f>
        <v>0</v>
      </c>
      <c r="O383" s="35">
        <f>VegGround!I352</f>
        <v>0</v>
      </c>
      <c r="P383" s="85">
        <f>VegGround!BC352</f>
        <v>0</v>
      </c>
      <c r="Q383" s="35">
        <f>VegGround!J352</f>
        <v>0</v>
      </c>
      <c r="R383" s="85">
        <f>VegGround!BD352</f>
        <v>0</v>
      </c>
      <c r="S383" s="35">
        <f>VegGround!K352</f>
        <v>0</v>
      </c>
      <c r="T383" s="85">
        <f>VegGround!BE352</f>
        <v>0</v>
      </c>
      <c r="U383" s="35">
        <f>VegGround!L352</f>
        <v>0</v>
      </c>
      <c r="V383" s="85">
        <f>VegGround!BF352</f>
        <v>0</v>
      </c>
      <c r="W383" s="35">
        <f>VegGround!M352</f>
        <v>0</v>
      </c>
      <c r="X383" s="85">
        <f>VegGround!BG352</f>
        <v>0</v>
      </c>
      <c r="Y383" s="80">
        <f>SUM(C383,E383,G383,I383,K383,M383,O383,Q383,S383,U383,W383)</f>
        <v>96.422155519500009</v>
      </c>
      <c r="Z383" s="87">
        <f>IF(Y383=0,0,SQRT(SUM((C383*D383)^2,(E383*F383)^2,(G383*H383)^2,(I383*J383)^2,(K383*L383)^2,(M383*N383)^2,(O383*P383)^2,(Q383*R383)^2,(S383*T383)^2,(U383*V383)^2,(W383*X383)^2))/Y383)</f>
        <v>90.062860845753463</v>
      </c>
    </row>
    <row r="384" spans="1:26" x14ac:dyDescent="0.25">
      <c r="A384" s="13"/>
      <c r="B384" s="34" t="str">
        <f>LookupValues!$B$6</f>
        <v>Lowland Mixed Deciduous Woodland</v>
      </c>
      <c r="C384" s="35">
        <f>VegGround!C353</f>
        <v>520.01694707569993</v>
      </c>
      <c r="D384" s="85">
        <f>VegGround!AW353</f>
        <v>68.76916901692509</v>
      </c>
      <c r="E384" s="35">
        <f>VegGround!D353</f>
        <v>2756.6558525068003</v>
      </c>
      <c r="F384" s="85">
        <f>VegGround!AX353</f>
        <v>21.272142188102254</v>
      </c>
      <c r="G384" s="35">
        <f>VegGround!E353</f>
        <v>2637.306716008</v>
      </c>
      <c r="H384" s="85">
        <f>VegGround!AY353</f>
        <v>20.538874748280953</v>
      </c>
      <c r="I384" s="35">
        <f>VegGround!F353</f>
        <v>9673.3219814012991</v>
      </c>
      <c r="J384" s="85">
        <f>VegGround!AZ353</f>
        <v>11.156124680628468</v>
      </c>
      <c r="K384" s="35">
        <f>VegGround!G353</f>
        <v>5841.4491958200006</v>
      </c>
      <c r="L384" s="85">
        <f>VegGround!BA353</f>
        <v>14.462260550071701</v>
      </c>
      <c r="M384" s="35">
        <f>VegGround!H353</f>
        <v>4932.9333483258006</v>
      </c>
      <c r="N384" s="85">
        <f>VegGround!BB353</f>
        <v>16.287709878775129</v>
      </c>
      <c r="O384" s="35">
        <f>VegGround!I353</f>
        <v>4453.2056961010985</v>
      </c>
      <c r="P384" s="85">
        <f>VegGround!BC353</f>
        <v>18.059877613660216</v>
      </c>
      <c r="Q384" s="35">
        <f>VegGround!J353</f>
        <v>2775.0407057148</v>
      </c>
      <c r="R384" s="85">
        <f>VegGround!BD353</f>
        <v>22.110187232170421</v>
      </c>
      <c r="S384" s="35">
        <f>VegGround!K353</f>
        <v>2856.9640722305003</v>
      </c>
      <c r="T384" s="85">
        <f>VegGround!BE353</f>
        <v>23.324716441690388</v>
      </c>
      <c r="U384" s="35">
        <f>VegGround!L353</f>
        <v>4402.1382150990012</v>
      </c>
      <c r="V384" s="85">
        <f>VegGround!BF353</f>
        <v>18.811018734061086</v>
      </c>
      <c r="W384" s="35">
        <f>VegGround!M353</f>
        <v>832.15910512940013</v>
      </c>
      <c r="X384" s="85">
        <f>VegGround!BG353</f>
        <v>28.951579903421056</v>
      </c>
      <c r="Y384" s="80">
        <f t="shared" ref="Y384:Y394" si="30">SUM(C384,E384,G384,I384,K384,M384,O384,Q384,S384,U384,W384)</f>
        <v>41681.191835412399</v>
      </c>
      <c r="Z384" s="87">
        <f t="shared" ref="Z384:Z394" si="31">IF(Y384=0,0,SQRT(SUM((C384*D384)^2,(E384*F384)^2,(G384*H384)^2,(I384*J384)^2,(K384*L384)^2,(M384*N384)^2,(O384*P384)^2,(Q384*R384)^2,(S384*T384)^2,(U384*V384)^2,(W384*X384)^2))/Y384)</f>
        <v>5.626596592339367</v>
      </c>
    </row>
    <row r="385" spans="1:26" x14ac:dyDescent="0.25">
      <c r="A385" s="13"/>
      <c r="B385" s="34" t="str">
        <f>LookupValues!$B$7</f>
        <v>Native pine woodlands</v>
      </c>
      <c r="C385" s="35">
        <f>VegGround!C354</f>
        <v>0</v>
      </c>
      <c r="D385" s="85">
        <f>VegGround!AW354</f>
        <v>0</v>
      </c>
      <c r="E385" s="35">
        <f>VegGround!D354</f>
        <v>0</v>
      </c>
      <c r="F385" s="85">
        <f>VegGround!AX354</f>
        <v>0</v>
      </c>
      <c r="G385" s="35">
        <f>VegGround!E354</f>
        <v>437.74277891600002</v>
      </c>
      <c r="H385" s="85">
        <f>VegGround!AY354</f>
        <v>64.77438613416129</v>
      </c>
      <c r="I385" s="35">
        <f>VegGround!F354</f>
        <v>367.27506335389995</v>
      </c>
      <c r="J385" s="85">
        <f>VegGround!AZ354</f>
        <v>50.487456112430976</v>
      </c>
      <c r="K385" s="35">
        <f>VegGround!G354</f>
        <v>130.23234898999999</v>
      </c>
      <c r="L385" s="85">
        <f>VegGround!BA354</f>
        <v>124.01588600337381</v>
      </c>
      <c r="M385" s="35">
        <f>VegGround!H354</f>
        <v>29.688394514999999</v>
      </c>
      <c r="N385" s="85">
        <f>VegGround!BB354</f>
        <v>123.92347032278114</v>
      </c>
      <c r="O385" s="35">
        <f>VegGround!I354</f>
        <v>156.62263546139999</v>
      </c>
      <c r="P385" s="85">
        <f>VegGround!BC354</f>
        <v>107.32100473548897</v>
      </c>
      <c r="Q385" s="35">
        <f>VegGround!J354</f>
        <v>0</v>
      </c>
      <c r="R385" s="85">
        <f>VegGround!BD354</f>
        <v>0</v>
      </c>
      <c r="S385" s="35">
        <f>VegGround!K354</f>
        <v>0</v>
      </c>
      <c r="T385" s="85">
        <f>VegGround!BE354</f>
        <v>0</v>
      </c>
      <c r="U385" s="35">
        <f>VegGround!L354</f>
        <v>0</v>
      </c>
      <c r="V385" s="85">
        <f>VegGround!BF354</f>
        <v>0</v>
      </c>
      <c r="W385" s="35">
        <f>VegGround!M354</f>
        <v>302.79044514999998</v>
      </c>
      <c r="X385" s="85">
        <f>VegGround!BG354</f>
        <v>94.732223600880772</v>
      </c>
      <c r="Y385" s="80">
        <f t="shared" si="30"/>
        <v>1424.3516663863002</v>
      </c>
      <c r="Z385" s="87">
        <f t="shared" si="31"/>
        <v>35.296315577065933</v>
      </c>
    </row>
    <row r="386" spans="1:26" x14ac:dyDescent="0.25">
      <c r="A386" s="13"/>
      <c r="B386" s="34" t="str">
        <f>LookupValues!$B$8</f>
        <v>Non-HAP native pinewood</v>
      </c>
      <c r="C386" s="35">
        <f>VegGround!C355</f>
        <v>0</v>
      </c>
      <c r="D386" s="85">
        <f>VegGround!AW355</f>
        <v>0</v>
      </c>
      <c r="E386" s="35">
        <f>VegGround!D355</f>
        <v>0</v>
      </c>
      <c r="F386" s="85">
        <f>VegGround!AX355</f>
        <v>0</v>
      </c>
      <c r="G386" s="35">
        <f>VegGround!E355</f>
        <v>0</v>
      </c>
      <c r="H386" s="85">
        <f>VegGround!AY355</f>
        <v>0</v>
      </c>
      <c r="I386" s="35">
        <f>VegGround!F355</f>
        <v>0</v>
      </c>
      <c r="J386" s="85">
        <f>VegGround!AZ355</f>
        <v>0</v>
      </c>
      <c r="K386" s="35">
        <f>VegGround!G355</f>
        <v>0</v>
      </c>
      <c r="L386" s="85">
        <f>VegGround!BA355</f>
        <v>0</v>
      </c>
      <c r="M386" s="35">
        <f>VegGround!H355</f>
        <v>0</v>
      </c>
      <c r="N386" s="85">
        <f>VegGround!BB355</f>
        <v>0</v>
      </c>
      <c r="O386" s="35">
        <f>VegGround!I355</f>
        <v>0</v>
      </c>
      <c r="P386" s="85">
        <f>VegGround!BC355</f>
        <v>0</v>
      </c>
      <c r="Q386" s="35">
        <f>VegGround!J355</f>
        <v>0</v>
      </c>
      <c r="R386" s="85">
        <f>VegGround!BD355</f>
        <v>0</v>
      </c>
      <c r="S386" s="35">
        <f>VegGround!K355</f>
        <v>0</v>
      </c>
      <c r="T386" s="85">
        <f>VegGround!BE355</f>
        <v>0</v>
      </c>
      <c r="U386" s="35">
        <f>VegGround!L355</f>
        <v>0</v>
      </c>
      <c r="V386" s="85">
        <f>VegGround!BF355</f>
        <v>0</v>
      </c>
      <c r="W386" s="35">
        <f>VegGround!M355</f>
        <v>0</v>
      </c>
      <c r="X386" s="85">
        <f>VegGround!BG355</f>
        <v>0</v>
      </c>
      <c r="Y386" s="80">
        <f t="shared" si="30"/>
        <v>0</v>
      </c>
      <c r="Z386" s="87">
        <f t="shared" si="31"/>
        <v>0</v>
      </c>
    </row>
    <row r="387" spans="1:26" ht="30" customHeight="1" x14ac:dyDescent="0.25">
      <c r="A387" s="13"/>
      <c r="B387" s="89" t="str">
        <f>LookupValues!$B$9</f>
        <v>Upland birchwoods (Scot); birch dominated upland oakwoods (Eng, Wal)</v>
      </c>
      <c r="C387" s="35">
        <f>VegGround!C356</f>
        <v>0</v>
      </c>
      <c r="D387" s="85">
        <f>VegGround!AW356</f>
        <v>0</v>
      </c>
      <c r="E387" s="35">
        <f>VegGround!D356</f>
        <v>1871.6279952580999</v>
      </c>
      <c r="F387" s="85">
        <f>VegGround!AX356</f>
        <v>26.92491069959193</v>
      </c>
      <c r="G387" s="35">
        <f>VegGround!E356</f>
        <v>123.790769228</v>
      </c>
      <c r="H387" s="85">
        <f>VegGround!AY356</f>
        <v>33.578995913919776</v>
      </c>
      <c r="I387" s="35">
        <f>VegGround!F356</f>
        <v>4672.7887618109999</v>
      </c>
      <c r="J387" s="85">
        <f>VegGround!AZ356</f>
        <v>15.367967572803135</v>
      </c>
      <c r="K387" s="35">
        <f>VegGround!G356</f>
        <v>2236.8752214430001</v>
      </c>
      <c r="L387" s="85">
        <f>VegGround!BA356</f>
        <v>22.468250804202675</v>
      </c>
      <c r="M387" s="35">
        <f>VegGround!H356</f>
        <v>1533.7708253209998</v>
      </c>
      <c r="N387" s="85">
        <f>VegGround!BB356</f>
        <v>29.341383811437325</v>
      </c>
      <c r="O387" s="35">
        <f>VegGround!I356</f>
        <v>554.306542401</v>
      </c>
      <c r="P387" s="85">
        <f>VegGround!BC356</f>
        <v>41.33384858006211</v>
      </c>
      <c r="Q387" s="35">
        <f>VegGround!J356</f>
        <v>1522.0781486195999</v>
      </c>
      <c r="R387" s="85">
        <f>VegGround!BD356</f>
        <v>31.591599701212367</v>
      </c>
      <c r="S387" s="35">
        <f>VegGround!K356</f>
        <v>464.05994986780001</v>
      </c>
      <c r="T387" s="85">
        <f>VegGround!BE356</f>
        <v>47.581104768854054</v>
      </c>
      <c r="U387" s="35">
        <f>VegGround!L356</f>
        <v>367.10927649909996</v>
      </c>
      <c r="V387" s="85">
        <f>VegGround!BF356</f>
        <v>62.702854381797124</v>
      </c>
      <c r="W387" s="35">
        <f>VegGround!M356</f>
        <v>527.85573351100004</v>
      </c>
      <c r="X387" s="85">
        <f>VegGround!BG356</f>
        <v>29.99750139470936</v>
      </c>
      <c r="Y387" s="80">
        <f t="shared" si="30"/>
        <v>13874.263223959601</v>
      </c>
      <c r="Z387" s="87">
        <f t="shared" si="31"/>
        <v>9.2217928585560198</v>
      </c>
    </row>
    <row r="388" spans="1:26" x14ac:dyDescent="0.25">
      <c r="A388" s="13"/>
      <c r="B388" s="34" t="str">
        <f>LookupValues!$B$10</f>
        <v>Upland mixed ashwoods</v>
      </c>
      <c r="C388" s="35">
        <f>VegGround!C357</f>
        <v>145.38299570000001</v>
      </c>
      <c r="D388" s="85">
        <f>VegGround!AW357</f>
        <v>123.9233895417272</v>
      </c>
      <c r="E388" s="35">
        <f>VegGround!D357</f>
        <v>1042.2773661840999</v>
      </c>
      <c r="F388" s="85">
        <f>VegGround!AX357</f>
        <v>42.493107974023403</v>
      </c>
      <c r="G388" s="35">
        <f>VegGround!E357</f>
        <v>453.44698151599999</v>
      </c>
      <c r="H388" s="85">
        <f>VegGround!AY357</f>
        <v>33.016178128761432</v>
      </c>
      <c r="I388" s="35">
        <f>VegGround!F357</f>
        <v>1735.7071830980001</v>
      </c>
      <c r="J388" s="85">
        <f>VegGround!AZ357</f>
        <v>27.456168013030293</v>
      </c>
      <c r="K388" s="35">
        <f>VegGround!G357</f>
        <v>1371.30647232</v>
      </c>
      <c r="L388" s="85">
        <f>VegGround!BA357</f>
        <v>32.628976625806985</v>
      </c>
      <c r="M388" s="35">
        <f>VegGround!H357</f>
        <v>889.74810724539998</v>
      </c>
      <c r="N388" s="85">
        <f>VegGround!BB357</f>
        <v>40.881560102970887</v>
      </c>
      <c r="O388" s="35">
        <f>VegGround!I357</f>
        <v>749.114553065</v>
      </c>
      <c r="P388" s="85">
        <f>VegGround!BC357</f>
        <v>41.379805825701204</v>
      </c>
      <c r="Q388" s="35">
        <f>VegGround!J357</f>
        <v>254.73889920239998</v>
      </c>
      <c r="R388" s="85">
        <f>VegGround!BD357</f>
        <v>109.00313211277374</v>
      </c>
      <c r="S388" s="35">
        <f>VegGround!K357</f>
        <v>280.84686268199999</v>
      </c>
      <c r="T388" s="85">
        <f>VegGround!BE357</f>
        <v>77.89573948137992</v>
      </c>
      <c r="U388" s="35">
        <f>VegGround!L357</f>
        <v>70.530819610699993</v>
      </c>
      <c r="V388" s="85">
        <f>VegGround!BF357</f>
        <v>66.599476297698033</v>
      </c>
      <c r="W388" s="35">
        <f>VegGround!M357</f>
        <v>134.8090582115</v>
      </c>
      <c r="X388" s="85">
        <f>VegGround!BG357</f>
        <v>91.289532702056306</v>
      </c>
      <c r="Y388" s="80">
        <f t="shared" si="30"/>
        <v>7127.9092988351003</v>
      </c>
      <c r="Z388" s="87">
        <f t="shared" si="31"/>
        <v>14.369340111546851</v>
      </c>
    </row>
    <row r="389" spans="1:26" x14ac:dyDescent="0.25">
      <c r="A389" s="13"/>
      <c r="B389" s="34" t="str">
        <f>LookupValues!$B$11</f>
        <v>Upland oakwood</v>
      </c>
      <c r="C389" s="35">
        <f>VegGround!C358</f>
        <v>13.811607319</v>
      </c>
      <c r="D389" s="85">
        <f>VegGround!AW358</f>
        <v>123.92339053117396</v>
      </c>
      <c r="E389" s="35">
        <f>VegGround!D358</f>
        <v>0</v>
      </c>
      <c r="F389" s="85">
        <f>VegGround!AX358</f>
        <v>0</v>
      </c>
      <c r="G389" s="35">
        <f>VegGround!E358</f>
        <v>885.84364660199992</v>
      </c>
      <c r="H389" s="85">
        <f>VegGround!AY358</f>
        <v>37.484083952250849</v>
      </c>
      <c r="I389" s="35">
        <f>VegGround!F358</f>
        <v>2418.3563791372999</v>
      </c>
      <c r="J389" s="85">
        <f>VegGround!AZ358</f>
        <v>24.385065993496134</v>
      </c>
      <c r="K389" s="35">
        <f>VegGround!G358</f>
        <v>873.17076916499991</v>
      </c>
      <c r="L389" s="85">
        <f>VegGround!BA358</f>
        <v>39.624822488543998</v>
      </c>
      <c r="M389" s="35">
        <f>VegGround!H358</f>
        <v>184.56415536450001</v>
      </c>
      <c r="N389" s="85">
        <f>VegGround!BB358</f>
        <v>76.309744422757717</v>
      </c>
      <c r="O389" s="35">
        <f>VegGround!I358</f>
        <v>1031.5035948456</v>
      </c>
      <c r="P389" s="85">
        <f>VegGround!BC358</f>
        <v>39.915671136988102</v>
      </c>
      <c r="Q389" s="35">
        <f>VegGround!J358</f>
        <v>128.746907846</v>
      </c>
      <c r="R389" s="85">
        <f>VegGround!BD358</f>
        <v>82.948184066842785</v>
      </c>
      <c r="S389" s="35">
        <f>VegGround!K358</f>
        <v>85.945669289999998</v>
      </c>
      <c r="T389" s="85">
        <f>VegGround!BE358</f>
        <v>94.325906415855869</v>
      </c>
      <c r="U389" s="35">
        <f>VegGround!L358</f>
        <v>345.71616722700003</v>
      </c>
      <c r="V389" s="85">
        <f>VegGround!BF358</f>
        <v>52.156196815118598</v>
      </c>
      <c r="W389" s="35">
        <f>VegGround!M358</f>
        <v>237.97395770099999</v>
      </c>
      <c r="X389" s="85">
        <f>VegGround!BG358</f>
        <v>87.592995027867971</v>
      </c>
      <c r="Y389" s="80">
        <f t="shared" si="30"/>
        <v>6205.6328544973994</v>
      </c>
      <c r="Z389" s="87">
        <f t="shared" si="31"/>
        <v>14.955401192414945</v>
      </c>
    </row>
    <row r="390" spans="1:26" x14ac:dyDescent="0.25">
      <c r="A390" s="13"/>
      <c r="B390" s="34" t="str">
        <f>LookupValues!$B$12</f>
        <v>Wet woodland</v>
      </c>
      <c r="C390" s="35">
        <f>VegGround!C359</f>
        <v>253.564069356</v>
      </c>
      <c r="D390" s="85">
        <f>VegGround!AW359</f>
        <v>45.095015970527989</v>
      </c>
      <c r="E390" s="35">
        <f>VegGround!D359</f>
        <v>4405.98189508</v>
      </c>
      <c r="F390" s="85">
        <f>VegGround!AX359</f>
        <v>32.065889494334925</v>
      </c>
      <c r="G390" s="35">
        <f>VegGround!E359</f>
        <v>2990.4768788010001</v>
      </c>
      <c r="H390" s="85">
        <f>VegGround!AY359</f>
        <v>19.716290443252984</v>
      </c>
      <c r="I390" s="35">
        <f>VegGround!F359</f>
        <v>5810.7611006285997</v>
      </c>
      <c r="J390" s="85">
        <f>VegGround!AZ359</f>
        <v>14.465540705639725</v>
      </c>
      <c r="K390" s="35">
        <f>VegGround!G359</f>
        <v>2901.8669304094001</v>
      </c>
      <c r="L390" s="85">
        <f>VegGround!BA359</f>
        <v>21.572351361256988</v>
      </c>
      <c r="M390" s="35">
        <f>VegGround!H359</f>
        <v>646.64986376110005</v>
      </c>
      <c r="N390" s="85">
        <f>VegGround!BB359</f>
        <v>29.642354237858616</v>
      </c>
      <c r="O390" s="35">
        <f>VegGround!I359</f>
        <v>857.77009155580004</v>
      </c>
      <c r="P390" s="85">
        <f>VegGround!BC359</f>
        <v>33.025512377577307</v>
      </c>
      <c r="Q390" s="35">
        <f>VegGround!J359</f>
        <v>858.32485845999997</v>
      </c>
      <c r="R390" s="85">
        <f>VegGround!BD359</f>
        <v>36.468918538944507</v>
      </c>
      <c r="S390" s="35">
        <f>VegGround!K359</f>
        <v>505.86893970000006</v>
      </c>
      <c r="T390" s="85">
        <f>VegGround!BE359</f>
        <v>46.339170930765867</v>
      </c>
      <c r="U390" s="35">
        <f>VegGround!L359</f>
        <v>55.873592524199999</v>
      </c>
      <c r="V390" s="85">
        <f>VegGround!BF359</f>
        <v>45.42175967867113</v>
      </c>
      <c r="W390" s="35">
        <f>VegGround!M359</f>
        <v>303.51047633079997</v>
      </c>
      <c r="X390" s="85">
        <f>VegGround!BG359</f>
        <v>74.490498748514511</v>
      </c>
      <c r="Y390" s="80">
        <f t="shared" si="30"/>
        <v>19590.648696606906</v>
      </c>
      <c r="Z390" s="87">
        <f t="shared" si="31"/>
        <v>9.9201228228861407</v>
      </c>
    </row>
    <row r="391" spans="1:26" x14ac:dyDescent="0.25">
      <c r="A391" s="13"/>
      <c r="B391" s="34" t="str">
        <f>LookupValues!$B$13</f>
        <v>Wood Pasture &amp; Parkland</v>
      </c>
      <c r="C391" s="35">
        <f>VegGround!C360</f>
        <v>839.61951888999999</v>
      </c>
      <c r="D391" s="85">
        <f>VegGround!AW360</f>
        <v>58.050734349535404</v>
      </c>
      <c r="E391" s="35">
        <f>VegGround!D360</f>
        <v>812.57745876400008</v>
      </c>
      <c r="F391" s="85">
        <f>VegGround!AX360</f>
        <v>64.297280541968945</v>
      </c>
      <c r="G391" s="35">
        <f>VegGround!E360</f>
        <v>206.85275250600003</v>
      </c>
      <c r="H391" s="85">
        <f>VegGround!AY360</f>
        <v>39.474940949890183</v>
      </c>
      <c r="I391" s="35">
        <f>VegGround!F360</f>
        <v>41.327437367500004</v>
      </c>
      <c r="J391" s="85">
        <f>VegGround!AZ360</f>
        <v>91.082036904551998</v>
      </c>
      <c r="K391" s="35">
        <f>VegGround!G360</f>
        <v>0</v>
      </c>
      <c r="L391" s="85">
        <f>VegGround!BA360</f>
        <v>0</v>
      </c>
      <c r="M391" s="35">
        <f>VegGround!H360</f>
        <v>0</v>
      </c>
      <c r="N391" s="85">
        <f>VegGround!BB360</f>
        <v>0</v>
      </c>
      <c r="O391" s="35">
        <f>VegGround!I360</f>
        <v>0</v>
      </c>
      <c r="P391" s="85">
        <f>VegGround!BC360</f>
        <v>0</v>
      </c>
      <c r="Q391" s="35">
        <f>VegGround!J360</f>
        <v>0</v>
      </c>
      <c r="R391" s="85">
        <f>VegGround!BD360</f>
        <v>0</v>
      </c>
      <c r="S391" s="35">
        <f>VegGround!K360</f>
        <v>106.4887267199</v>
      </c>
      <c r="T391" s="85">
        <f>VegGround!BE360</f>
        <v>90.534876878694519</v>
      </c>
      <c r="U391" s="35">
        <f>VegGround!L360</f>
        <v>0</v>
      </c>
      <c r="V391" s="85">
        <f>VegGround!BF360</f>
        <v>0</v>
      </c>
      <c r="W391" s="35">
        <f>VegGround!M360</f>
        <v>0</v>
      </c>
      <c r="X391" s="85">
        <f>VegGround!BG360</f>
        <v>0</v>
      </c>
      <c r="Y391" s="80">
        <f t="shared" si="30"/>
        <v>2006.8658942473999</v>
      </c>
      <c r="Z391" s="87">
        <f t="shared" si="31"/>
        <v>36.204524259352631</v>
      </c>
    </row>
    <row r="392" spans="1:26" x14ac:dyDescent="0.25">
      <c r="A392" s="13"/>
      <c r="B392" s="34" t="str">
        <f>LookupValues!$B$14</f>
        <v>Broadleaf habitat NOT classified as priority</v>
      </c>
      <c r="C392" s="35">
        <f>VegGround!C361</f>
        <v>500.07023337310005</v>
      </c>
      <c r="D392" s="85">
        <f>VegGround!AW361</f>
        <v>42.120857747274442</v>
      </c>
      <c r="E392" s="35">
        <f>VegGround!D361</f>
        <v>1840.2424580489999</v>
      </c>
      <c r="F392" s="85">
        <f>VegGround!AX361</f>
        <v>22.45057756580248</v>
      </c>
      <c r="G392" s="35">
        <f>VegGround!E361</f>
        <v>740.41822973759997</v>
      </c>
      <c r="H392" s="85">
        <f>VegGround!AY361</f>
        <v>25.019978417533071</v>
      </c>
      <c r="I392" s="35">
        <f>VegGround!F361</f>
        <v>1386.6132663856004</v>
      </c>
      <c r="J392" s="85">
        <f>VegGround!AZ361</f>
        <v>32.681240362996334</v>
      </c>
      <c r="K392" s="35">
        <f>VegGround!G361</f>
        <v>525.96933077640006</v>
      </c>
      <c r="L392" s="85">
        <f>VegGround!BA361</f>
        <v>38.072227330808708</v>
      </c>
      <c r="M392" s="35">
        <f>VegGround!H361</f>
        <v>834.41748318999998</v>
      </c>
      <c r="N392" s="85">
        <f>VegGround!BB361</f>
        <v>32.571435386995894</v>
      </c>
      <c r="O392" s="35">
        <f>VegGround!I361</f>
        <v>555.39416374200005</v>
      </c>
      <c r="P392" s="85">
        <f>VegGround!BC361</f>
        <v>51.835563674553001</v>
      </c>
      <c r="Q392" s="35">
        <f>VegGround!J361</f>
        <v>727.62120702999982</v>
      </c>
      <c r="R392" s="85">
        <f>VegGround!BD361</f>
        <v>32.137735598791913</v>
      </c>
      <c r="S392" s="35">
        <f>VegGround!K361</f>
        <v>642.22081536999997</v>
      </c>
      <c r="T392" s="85">
        <f>VegGround!BE361</f>
        <v>39.241686361906467</v>
      </c>
      <c r="U392" s="35">
        <f>VegGround!L361</f>
        <v>312.98779498120001</v>
      </c>
      <c r="V392" s="85">
        <f>VegGround!BF361</f>
        <v>58.786803860850192</v>
      </c>
      <c r="W392" s="35">
        <f>VegGround!M361</f>
        <v>347.454149976</v>
      </c>
      <c r="X392" s="85">
        <f>VegGround!BG361</f>
        <v>58.352676708993954</v>
      </c>
      <c r="Y392" s="80">
        <f t="shared" si="30"/>
        <v>8413.409132610901</v>
      </c>
      <c r="Z392" s="87">
        <f t="shared" si="31"/>
        <v>10.924149568802061</v>
      </c>
    </row>
    <row r="393" spans="1:26" x14ac:dyDescent="0.25">
      <c r="A393" s="13"/>
      <c r="B393" s="34" t="str">
        <f>LookupValues!$B$15</f>
        <v>Non-native coniferous woodland</v>
      </c>
      <c r="C393" s="35">
        <f>VegGround!C362</f>
        <v>8579.9445052089995</v>
      </c>
      <c r="D393" s="85">
        <f>VegGround!AW362</f>
        <v>14.146057385290909</v>
      </c>
      <c r="E393" s="35">
        <f>VegGround!D362</f>
        <v>20946.563712486</v>
      </c>
      <c r="F393" s="85">
        <f>VegGround!AX362</f>
        <v>9.0129427698942237</v>
      </c>
      <c r="G393" s="35">
        <f>VegGround!E362</f>
        <v>7808.8676464329992</v>
      </c>
      <c r="H393" s="85">
        <f>VegGround!AY362</f>
        <v>14.577932383883136</v>
      </c>
      <c r="I393" s="35">
        <f>VegGround!F362</f>
        <v>25527.639507588203</v>
      </c>
      <c r="J393" s="85">
        <f>VegGround!AZ362</f>
        <v>5.950444388993005</v>
      </c>
      <c r="K393" s="35">
        <f>VegGround!G362</f>
        <v>23058.879455679904</v>
      </c>
      <c r="L393" s="85">
        <f>VegGround!BA362</f>
        <v>6.7937601401135455</v>
      </c>
      <c r="M393" s="35">
        <f>VegGround!H362</f>
        <v>18145.266386149</v>
      </c>
      <c r="N393" s="85">
        <f>VegGround!BB362</f>
        <v>7.5291839194761749</v>
      </c>
      <c r="O393" s="35">
        <f>VegGround!I362</f>
        <v>16224.364438746001</v>
      </c>
      <c r="P393" s="85">
        <f>VegGround!BC362</f>
        <v>9.5506472168451086</v>
      </c>
      <c r="Q393" s="35">
        <f>VegGround!J362</f>
        <v>19886.365614597202</v>
      </c>
      <c r="R393" s="85">
        <f>VegGround!BD362</f>
        <v>8.1079143211197895</v>
      </c>
      <c r="S393" s="35">
        <f>VegGround!K362</f>
        <v>34073.113714840998</v>
      </c>
      <c r="T393" s="85">
        <f>VegGround!BE362</f>
        <v>7.2067057943930166</v>
      </c>
      <c r="U393" s="35">
        <f>VegGround!L362</f>
        <v>50978.889689816402</v>
      </c>
      <c r="V393" s="85">
        <f>VegGround!BF362</f>
        <v>5.9934082202120482</v>
      </c>
      <c r="W393" s="35">
        <f>VegGround!M362</f>
        <v>85122.703364960587</v>
      </c>
      <c r="X393" s="85">
        <f>VegGround!BG362</f>
        <v>4.3014406544530921</v>
      </c>
      <c r="Y393" s="80">
        <f t="shared" si="30"/>
        <v>310352.59803650627</v>
      </c>
      <c r="Z393" s="87">
        <f t="shared" si="31"/>
        <v>2.2027193627347015</v>
      </c>
    </row>
    <row r="394" spans="1:26" x14ac:dyDescent="0.25">
      <c r="A394" s="13"/>
      <c r="B394" s="37" t="str">
        <f>LookupValues!$B$16</f>
        <v>Transition or felled</v>
      </c>
      <c r="C394" s="35">
        <f>VegGround!C363</f>
        <v>4107.5419853240001</v>
      </c>
      <c r="D394" s="85">
        <f>VegGround!AW363</f>
        <v>11.407871773240993</v>
      </c>
      <c r="E394" s="35">
        <f>VegGround!D363</f>
        <v>922.53457175869994</v>
      </c>
      <c r="F394" s="85">
        <f>VegGround!AX363</f>
        <v>36.505771773583398</v>
      </c>
      <c r="G394" s="35">
        <f>VegGround!E363</f>
        <v>722.74864816100001</v>
      </c>
      <c r="H394" s="85">
        <f>VegGround!AY363</f>
        <v>28.827472348092098</v>
      </c>
      <c r="I394" s="35">
        <f>VegGround!F363</f>
        <v>2340.1323282099002</v>
      </c>
      <c r="J394" s="85">
        <f>VegGround!AZ363</f>
        <v>14.484808613105223</v>
      </c>
      <c r="K394" s="35">
        <f>VegGround!G363</f>
        <v>2525.9411903630003</v>
      </c>
      <c r="L394" s="85">
        <f>VegGround!BA363</f>
        <v>16.241347327296452</v>
      </c>
      <c r="M394" s="35">
        <f>VegGround!H363</f>
        <v>1307.2747434309999</v>
      </c>
      <c r="N394" s="85">
        <f>VegGround!BB363</f>
        <v>21.863025076996763</v>
      </c>
      <c r="O394" s="35">
        <f>VegGround!I363</f>
        <v>763.8173314587001</v>
      </c>
      <c r="P394" s="85">
        <f>VegGround!BC363</f>
        <v>32.183807477994172</v>
      </c>
      <c r="Q394" s="35">
        <f>VegGround!J363</f>
        <v>224.55418318049999</v>
      </c>
      <c r="R394" s="85">
        <f>VegGround!BD363</f>
        <v>54.575679095428427</v>
      </c>
      <c r="S394" s="35">
        <f>VegGround!K363</f>
        <v>656.08529851000003</v>
      </c>
      <c r="T394" s="85">
        <f>VegGround!BE363</f>
        <v>28.665647858577099</v>
      </c>
      <c r="U394" s="35">
        <f>VegGround!L363</f>
        <v>440.30342018789997</v>
      </c>
      <c r="V394" s="85">
        <f>VegGround!BF363</f>
        <v>63.368250364989656</v>
      </c>
      <c r="W394" s="35">
        <f>VegGround!M363</f>
        <v>614.06964254000002</v>
      </c>
      <c r="X394" s="85">
        <f>VegGround!BG363</f>
        <v>29.148640977589707</v>
      </c>
      <c r="Y394" s="80">
        <f t="shared" si="30"/>
        <v>14625.003343124703</v>
      </c>
      <c r="Z394" s="87">
        <f t="shared" si="31"/>
        <v>6.7064051278717018</v>
      </c>
    </row>
    <row r="395" spans="1:26" x14ac:dyDescent="0.25">
      <c r="A395" s="13"/>
      <c r="B395" s="84" t="s">
        <v>194</v>
      </c>
      <c r="C395" s="82">
        <f>SUM(C383:C394)</f>
        <v>14959.9518622468</v>
      </c>
      <c r="D395" s="86">
        <f>IF(C395=0,0,SQRT(SUM((C383*D383)^2,(C384*D384)^2,(C385*D385)^2,(C386*D386)^2,(C387*D387)^2,(C388*D388)^2,(C389*D389)^2,(C390*D390)^2,(C391*D391)^2,(C392*D392)^2,(C393*D393)^2,(C394*D394)^2))/C395)</f>
        <v>9.7976334462809032</v>
      </c>
      <c r="E395" s="82">
        <f>SUM(E383:E394)</f>
        <v>34598.461310086699</v>
      </c>
      <c r="F395" s="86">
        <f>IF(E395=0,0,SQRT(SUM((E383*F383)^2,(E384*F384)^2,(E385*F385)^2,(E386*F386)^2,(E387*F387)^2,(E388*F388)^2,(E389*F389)^2,(E390*F390)^2,(E391*F391)^2,(E392*F392)^2,(E393*F393)^2,(E394*F394)^2))/E395)</f>
        <v>7.5984029019258772</v>
      </c>
      <c r="G395" s="82">
        <f>SUM(G383:G394)</f>
        <v>17103.917203428096</v>
      </c>
      <c r="H395" s="86">
        <f>IF(G395=0,0,SQRT(SUM((G383*H383)^2,(G384*H384)^2,(G385*H385)^2,(G386*H386)^2,(G387*H387)^2,(G388*H388)^2,(G389*H389)^2,(G390*H390)^2,(G391*H391)^2,(G392*H392)^2,(G393*H393)^2,(G394*H394)^2))/G395)</f>
        <v>8.7575840355488861</v>
      </c>
      <c r="I395" s="82">
        <f>SUM(I383:I394)</f>
        <v>53973.923008981306</v>
      </c>
      <c r="J395" s="86">
        <f>IF(I395=0,0,SQRT(SUM((I383*J383)^2,(I384*J384)^2,(I385*J385)^2,(I386*J386)^2,(I387*J387)^2,(I388*J388)^2,(I389*J389)^2,(I390*J390)^2,(I391*J391)^2,(I392*J392)^2,(I393*J393)^2,(I394*J394)^2))/I395)</f>
        <v>4.3942290955319825</v>
      </c>
      <c r="K395" s="82">
        <f>SUM(K383:K394)</f>
        <v>39465.690914966712</v>
      </c>
      <c r="L395" s="86">
        <f>IF(K395=0,0,SQRT(SUM((K383*L383)^2,(K384*L384)^2,(K385*L385)^2,(K386*L386)^2,(K387*L387)^2,(K388*L388)^2,(K389*L389)^2,(K390*L390)^2,(K391*L391)^2,(K392*L392)^2,(K393*L393)^2,(K394*L394)^2))/K395)</f>
        <v>5.2948879028001077</v>
      </c>
      <c r="M395" s="82">
        <f>SUM(M383:M394)</f>
        <v>28504.3133073028</v>
      </c>
      <c r="N395" s="86">
        <f>IF(M395=0,0,SQRT(SUM((M383*N383)^2,(M384*N384)^2,(M385*N385)^2,(M386*N386)^2,(M387*N387)^2,(M388*N388)^2,(M389*N389)^2,(M390*N390)^2,(M391*N391)^2,(M392*N392)^2,(M393*N393)^2,(M394*N394)^2))/M395)</f>
        <v>6.1372634430843958</v>
      </c>
      <c r="O395" s="82">
        <f>SUM(O383:O394)</f>
        <v>25346.0990473766</v>
      </c>
      <c r="P395" s="86">
        <f>IF(O395=0,0,SQRT(SUM((O383*P383)^2,(O384*P384)^2,(O385*P385)^2,(O386*P386)^2,(O387*P387)^2,(O388*P388)^2,(O389*P389)^2,(O390*P390)^2,(O391*P391)^2,(O392*P392)^2,(O393*P393)^2,(O394*P394)^2))/O395)</f>
        <v>7.5042932479647986</v>
      </c>
      <c r="Q395" s="82">
        <f>SUM(Q383:Q394)</f>
        <v>26377.4705246505</v>
      </c>
      <c r="R395" s="86">
        <f>IF(Q395=0,0,SQRT(SUM((Q383*R383)^2,(Q384*R384)^2,(Q385*R385)^2,(Q386*R386)^2,(Q387*R387)^2,(Q388*R388)^2,(Q389*R389)^2,(Q390*R390)^2,(Q391*R391)^2,(Q392*R392)^2,(Q393*R393)^2,(Q394*R394)^2))/Q395)</f>
        <v>7.055553169612125</v>
      </c>
      <c r="S395" s="82">
        <f>SUM(S383:S394)</f>
        <v>39671.594049211199</v>
      </c>
      <c r="T395" s="86">
        <f>IF(S395=0,0,SQRT(SUM((S383*T383)^2,(S384*T384)^2,(S385*T385)^2,(S386*T386)^2,(S387*T387)^2,(S388*T388)^2,(S389*T389)^2,(S390*T390)^2,(S391*T391)^2,(S392*T392)^2,(S393*T393)^2,(S394*T394)^2))/S395)</f>
        <v>6.5441529017513869</v>
      </c>
      <c r="U395" s="82">
        <f>SUM(U383:U394)</f>
        <v>56973.548975945501</v>
      </c>
      <c r="V395" s="86">
        <f>IF(U395=0,0,SQRT(SUM((U383*V383)^2,(U384*V384)^2,(U385*V385)^2,(U386*V386)^2,(U387*V387)^2,(U388*V388)^2,(U389*V389)^2,(U390*V390)^2,(U391*V391)^2,(U392*V392)^2,(U393*V393)^2,(U394*V394)^2))/U395)</f>
        <v>5.6114514261316097</v>
      </c>
      <c r="W395" s="82">
        <f>SUM(W383:W394)</f>
        <v>88423.325933510278</v>
      </c>
      <c r="X395" s="86">
        <f>IF(W395=0,0,SQRT(SUM((W383*X383)^2,(W384*X384)^2,(W385*X385)^2,(W386*X386)^2,(W387*X387)^2,(W388*X388)^2,(W389*X389)^2,(W390*X390)^2,(W391*X391)^2,(W392*X392)^2,(W393*X393)^2,(W394*X394)^2))/W395)</f>
        <v>4.1943156532888093</v>
      </c>
      <c r="Y395" s="82">
        <f>SUM(Y383:Y394)</f>
        <v>425398.29613770649</v>
      </c>
      <c r="Z395" s="86">
        <f>IF(Y395=0,0,SQRT(SUM((Y383*Z383)^2,(Y384*Z384)^2,(Y385*Z385)^2,(Y386*Z386)^2,(Y387*Z387)^2,(Y388*Z388)^2,(Y389*Z389)^2,(Y390*Z390)^2,(Y391*Z391)^2,(Y392*Z392)^2,(Y393*Z393)^2,(Y394*Z394)^2))/Y395)</f>
        <v>1.8532538554577325</v>
      </c>
    </row>
    <row r="396" spans="1:26" x14ac:dyDescent="0.25">
      <c r="A396" s="13"/>
      <c r="B396" s="56"/>
      <c r="C396" s="57"/>
      <c r="D396" s="58"/>
      <c r="E396" s="57"/>
      <c r="F396" s="58"/>
      <c r="G396" s="57"/>
      <c r="H396" s="58"/>
      <c r="I396" s="57"/>
      <c r="J396" s="58"/>
      <c r="K396" s="57"/>
      <c r="L396" s="58"/>
      <c r="M396" s="57"/>
      <c r="N396" s="58"/>
      <c r="O396" s="57"/>
      <c r="P396" s="58"/>
      <c r="Q396" s="57"/>
      <c r="R396" s="58"/>
      <c r="S396" s="57"/>
      <c r="T396" s="58"/>
      <c r="U396" s="57"/>
      <c r="V396" s="88"/>
      <c r="W396" s="57"/>
      <c r="X396" s="58"/>
      <c r="Y396" s="58"/>
      <c r="Z396" s="58"/>
    </row>
    <row r="397" spans="1:26" x14ac:dyDescent="0.25">
      <c r="A397" s="13"/>
      <c r="B397" s="56"/>
      <c r="C397" s="57"/>
      <c r="D397" s="58"/>
      <c r="E397" s="57"/>
      <c r="F397" s="58"/>
      <c r="G397" s="57"/>
      <c r="H397" s="58"/>
      <c r="I397" s="57"/>
      <c r="J397" s="58"/>
      <c r="K397" s="57"/>
      <c r="L397" s="58"/>
      <c r="M397" s="57"/>
      <c r="N397" s="58"/>
      <c r="O397" s="57"/>
      <c r="P397" s="58"/>
      <c r="Q397" s="57"/>
      <c r="R397" s="58"/>
      <c r="S397" s="57"/>
      <c r="T397" s="58"/>
      <c r="U397" s="57"/>
      <c r="V397" s="58"/>
      <c r="W397" s="57"/>
      <c r="X397" s="58"/>
      <c r="Y397" s="58"/>
      <c r="Z397" s="58"/>
    </row>
    <row r="398" spans="1:26" x14ac:dyDescent="0.25">
      <c r="A398" s="19"/>
      <c r="B398" s="56"/>
      <c r="C398" s="57"/>
      <c r="D398" s="58"/>
      <c r="E398" s="57"/>
      <c r="F398" s="58"/>
      <c r="G398" s="57"/>
      <c r="H398" s="58"/>
      <c r="I398" s="57"/>
      <c r="J398" s="58"/>
      <c r="K398" s="57"/>
      <c r="L398" s="58"/>
      <c r="M398" s="57"/>
      <c r="N398" s="58"/>
      <c r="O398" s="57"/>
      <c r="P398" s="58"/>
      <c r="Q398" s="57"/>
      <c r="R398" s="58"/>
      <c r="S398" s="57"/>
      <c r="T398" s="58"/>
      <c r="U398" s="57"/>
      <c r="V398" s="58"/>
      <c r="W398" s="57"/>
      <c r="X398" s="58"/>
      <c r="Y398" s="58"/>
      <c r="Z398" s="58"/>
    </row>
    <row r="399" spans="1:26" x14ac:dyDescent="0.25">
      <c r="A399" s="13"/>
      <c r="B399" s="56"/>
      <c r="C399" s="57"/>
      <c r="D399" s="58"/>
      <c r="E399" s="57"/>
      <c r="F399" s="58"/>
      <c r="G399" s="57"/>
      <c r="H399" s="58"/>
      <c r="I399" s="57"/>
      <c r="J399" s="58"/>
      <c r="K399" s="57"/>
      <c r="L399" s="58"/>
      <c r="M399" s="57"/>
      <c r="N399" s="58"/>
      <c r="O399" s="57"/>
      <c r="P399" s="58"/>
      <c r="Q399" s="57"/>
      <c r="R399" s="58"/>
      <c r="S399" s="57"/>
      <c r="T399" s="58"/>
      <c r="U399" s="57"/>
      <c r="V399" s="58"/>
      <c r="W399" s="57"/>
      <c r="X399" s="58"/>
      <c r="Y399" s="58"/>
      <c r="Z399" s="58"/>
    </row>
    <row r="400" spans="1:26" x14ac:dyDescent="0.25">
      <c r="A400" s="13"/>
      <c r="B400" s="56"/>
      <c r="C400" s="57"/>
      <c r="D400" s="58"/>
      <c r="E400" s="57"/>
      <c r="F400" s="58"/>
      <c r="G400" s="57"/>
      <c r="H400" s="58"/>
      <c r="I400" s="57"/>
      <c r="J400" s="58"/>
      <c r="K400" s="57"/>
      <c r="L400" s="58"/>
      <c r="M400" s="57"/>
      <c r="N400" s="58"/>
      <c r="O400" s="57"/>
      <c r="P400" s="58"/>
      <c r="Q400" s="57"/>
      <c r="R400" s="58"/>
      <c r="S400" s="57"/>
      <c r="T400" s="58"/>
      <c r="U400" s="57"/>
      <c r="V400" s="58"/>
      <c r="W400" s="57"/>
      <c r="X400" s="58"/>
      <c r="Y400" s="58"/>
      <c r="Z400" s="58"/>
    </row>
    <row r="401" spans="1:26" x14ac:dyDescent="0.25">
      <c r="A401" s="29"/>
      <c r="B401" s="56"/>
      <c r="C401" s="57"/>
      <c r="D401" s="58"/>
      <c r="E401" s="57"/>
      <c r="F401" s="58"/>
      <c r="G401" s="57"/>
      <c r="H401" s="58"/>
      <c r="I401" s="57"/>
      <c r="J401" s="58"/>
      <c r="K401" s="57"/>
      <c r="L401" s="58"/>
      <c r="M401" s="57"/>
      <c r="N401" s="58"/>
      <c r="O401" s="57"/>
      <c r="P401" s="58"/>
      <c r="Q401" s="57"/>
      <c r="R401" s="58"/>
      <c r="S401" s="57"/>
      <c r="T401" s="58"/>
      <c r="U401" s="57"/>
      <c r="V401" s="58"/>
      <c r="W401" s="57"/>
      <c r="X401" s="58"/>
      <c r="Y401" s="58"/>
      <c r="Z401" s="58"/>
    </row>
    <row r="403" spans="1:26" x14ac:dyDescent="0.25">
      <c r="B403" s="13" t="s">
        <v>419</v>
      </c>
      <c r="C403" s="13" t="str">
        <f>VegGround!$B$2</f>
        <v>Vegetation Ground</v>
      </c>
    </row>
    <row r="404" spans="1:26" x14ac:dyDescent="0.25">
      <c r="A404" s="13"/>
      <c r="B404" s="13"/>
    </row>
    <row r="406" spans="1:26" x14ac:dyDescent="0.25">
      <c r="A406" s="13" t="s">
        <v>118</v>
      </c>
      <c r="B406" s="101" t="str">
        <f>$B$2</f>
        <v>Habitat Type</v>
      </c>
      <c r="C406" s="103" t="str">
        <f>$AC$7</f>
        <v>No Ground layer</v>
      </c>
      <c r="D406" s="104"/>
      <c r="E406" s="105" t="str">
        <f>$AC$8</f>
        <v>&gt; 0 and ≤ 10 %</v>
      </c>
      <c r="F406" s="101"/>
      <c r="G406" s="105" t="str">
        <f>$AC$9</f>
        <v>&gt; 10 and ≤ 20 %</v>
      </c>
      <c r="H406" s="101"/>
      <c r="I406" s="105" t="str">
        <f>$AC$10</f>
        <v>&gt; 20 and ≤ 30 %</v>
      </c>
      <c r="J406" s="101"/>
      <c r="K406" s="103" t="str">
        <f>$AC$11</f>
        <v>&gt; 30 and ≤ 40 %</v>
      </c>
      <c r="L406" s="104"/>
      <c r="M406" s="105" t="str">
        <f>$AC$12</f>
        <v>&gt; 40 and ≤ 50 %</v>
      </c>
      <c r="N406" s="101"/>
      <c r="O406" s="105" t="str">
        <f>$AC$13</f>
        <v>&gt; 50 and ≤ 60 %</v>
      </c>
      <c r="P406" s="101"/>
      <c r="Q406" s="105" t="str">
        <f>$AC$14</f>
        <v>&gt; 60 and ≤ 70 %</v>
      </c>
      <c r="R406" s="101"/>
      <c r="S406" s="103" t="str">
        <f>$AC$15</f>
        <v>&gt; 70 and ≤ 80 %</v>
      </c>
      <c r="T406" s="104"/>
      <c r="U406" s="105" t="str">
        <f>$AC$16</f>
        <v>&gt; 80 and ≤ 90 %</v>
      </c>
      <c r="V406" s="101"/>
      <c r="W406" s="103" t="str">
        <f>$AC$17</f>
        <v>&gt; 90 %</v>
      </c>
      <c r="X406" s="104"/>
      <c r="Y406" s="104" t="s">
        <v>194</v>
      </c>
      <c r="Z406" s="104"/>
    </row>
    <row r="407" spans="1:26" ht="25.5" x14ac:dyDescent="0.25">
      <c r="A407" s="13"/>
      <c r="B407" s="102"/>
      <c r="C407" s="32" t="s">
        <v>195</v>
      </c>
      <c r="D407" s="33" t="s">
        <v>196</v>
      </c>
      <c r="E407" s="32" t="s">
        <v>195</v>
      </c>
      <c r="F407" s="33" t="s">
        <v>196</v>
      </c>
      <c r="G407" s="32" t="s">
        <v>195</v>
      </c>
      <c r="H407" s="33" t="s">
        <v>196</v>
      </c>
      <c r="I407" s="32" t="s">
        <v>195</v>
      </c>
      <c r="J407" s="33" t="s">
        <v>196</v>
      </c>
      <c r="K407" s="32" t="s">
        <v>195</v>
      </c>
      <c r="L407" s="33" t="s">
        <v>196</v>
      </c>
      <c r="M407" s="32" t="s">
        <v>195</v>
      </c>
      <c r="N407" s="33" t="s">
        <v>196</v>
      </c>
      <c r="O407" s="32" t="s">
        <v>195</v>
      </c>
      <c r="P407" s="33" t="s">
        <v>196</v>
      </c>
      <c r="Q407" s="32" t="s">
        <v>195</v>
      </c>
      <c r="R407" s="33" t="s">
        <v>196</v>
      </c>
      <c r="S407" s="32" t="s">
        <v>195</v>
      </c>
      <c r="T407" s="33" t="s">
        <v>196</v>
      </c>
      <c r="U407" s="32" t="s">
        <v>195</v>
      </c>
      <c r="V407" s="33" t="s">
        <v>196</v>
      </c>
      <c r="W407" s="32" t="s">
        <v>195</v>
      </c>
      <c r="X407" s="33" t="s">
        <v>196</v>
      </c>
      <c r="Y407" s="32" t="s">
        <v>195</v>
      </c>
      <c r="Z407" s="33" t="s">
        <v>196</v>
      </c>
    </row>
    <row r="408" spans="1:26" x14ac:dyDescent="0.25">
      <c r="A408" s="13"/>
      <c r="B408" s="34" t="str">
        <f>LookupValues!$B$5</f>
        <v>Lowland beech/yew woodland</v>
      </c>
      <c r="C408" s="35">
        <f>VegGround!C375</f>
        <v>0</v>
      </c>
      <c r="D408" s="85">
        <f>VegGround!AW375</f>
        <v>0</v>
      </c>
      <c r="E408" s="35">
        <f>VegGround!D375</f>
        <v>0</v>
      </c>
      <c r="F408" s="85">
        <f>VegGround!AX375</f>
        <v>0</v>
      </c>
      <c r="G408" s="35">
        <f>VegGround!E375</f>
        <v>0</v>
      </c>
      <c r="H408" s="85">
        <f>VegGround!AY375</f>
        <v>0</v>
      </c>
      <c r="I408" s="35">
        <f>VegGround!F375</f>
        <v>0</v>
      </c>
      <c r="J408" s="85">
        <f>VegGround!AZ375</f>
        <v>0</v>
      </c>
      <c r="K408" s="35">
        <f>VegGround!G375</f>
        <v>0</v>
      </c>
      <c r="L408" s="85">
        <f>VegGround!BA375</f>
        <v>0</v>
      </c>
      <c r="M408" s="35">
        <f>VegGround!H375</f>
        <v>0</v>
      </c>
      <c r="N408" s="85">
        <f>VegGround!BB375</f>
        <v>0</v>
      </c>
      <c r="O408" s="35">
        <f>VegGround!I375</f>
        <v>201.43815743569999</v>
      </c>
      <c r="P408" s="85">
        <f>VegGround!BC375</f>
        <v>90.719687289372715</v>
      </c>
      <c r="Q408" s="35">
        <f>VegGround!J375</f>
        <v>0</v>
      </c>
      <c r="R408" s="85">
        <f>VegGround!BD375</f>
        <v>0</v>
      </c>
      <c r="S408" s="35">
        <f>VegGround!K375</f>
        <v>0</v>
      </c>
      <c r="T408" s="85">
        <f>VegGround!BE375</f>
        <v>0</v>
      </c>
      <c r="U408" s="35">
        <f>VegGround!L375</f>
        <v>0</v>
      </c>
      <c r="V408" s="85">
        <f>VegGround!BF375</f>
        <v>0</v>
      </c>
      <c r="W408" s="35">
        <f>VegGround!M375</f>
        <v>0</v>
      </c>
      <c r="X408" s="85">
        <f>VegGround!BG375</f>
        <v>0</v>
      </c>
      <c r="Y408" s="80">
        <f>SUM(C408,E408,G408,I408,K408,M408,O408,Q408,S408,U408,W408)</f>
        <v>201.43815743569999</v>
      </c>
      <c r="Z408" s="87">
        <f>IF(Y408=0,0,SQRT(SUM((C408*D408)^2,(E408*F408)^2,(G408*H408)^2,(I408*J408)^2,(K408*L408)^2,(M408*N408)^2,(O408*P408)^2,(Q408*R408)^2,(S408*T408)^2,(U408*V408)^2,(W408*X408)^2))/Y408)</f>
        <v>90.719687289372715</v>
      </c>
    </row>
    <row r="409" spans="1:26" x14ac:dyDescent="0.25">
      <c r="A409" s="13"/>
      <c r="B409" s="34" t="str">
        <f>LookupValues!$B$6</f>
        <v>Lowland Mixed Deciduous Woodland</v>
      </c>
      <c r="C409" s="35">
        <f>VegGround!C376</f>
        <v>0</v>
      </c>
      <c r="D409" s="85">
        <f>VegGround!AW376</f>
        <v>0</v>
      </c>
      <c r="E409" s="35">
        <f>VegGround!D376</f>
        <v>234.21447784358509</v>
      </c>
      <c r="F409" s="85">
        <f>VegGround!AX376</f>
        <v>36.888977946509868</v>
      </c>
      <c r="G409" s="35">
        <f>VegGround!E376</f>
        <v>500.30675037240002</v>
      </c>
      <c r="H409" s="85">
        <f>VegGround!AY376</f>
        <v>40.569751868763561</v>
      </c>
      <c r="I409" s="35">
        <f>VegGround!F376</f>
        <v>2364.259790697</v>
      </c>
      <c r="J409" s="85">
        <f>VegGround!AZ376</f>
        <v>19.918368670589388</v>
      </c>
      <c r="K409" s="35">
        <f>VegGround!G376</f>
        <v>1276.422072973</v>
      </c>
      <c r="L409" s="85">
        <f>VegGround!BA376</f>
        <v>34.35369056800468</v>
      </c>
      <c r="M409" s="35">
        <f>VegGround!H376</f>
        <v>924.18750542359999</v>
      </c>
      <c r="N409" s="85">
        <f>VegGround!BB376</f>
        <v>42.36886837263021</v>
      </c>
      <c r="O409" s="35">
        <f>VegGround!I376</f>
        <v>1031.6480561200001</v>
      </c>
      <c r="P409" s="85">
        <f>VegGround!BC376</f>
        <v>38.511229537350573</v>
      </c>
      <c r="Q409" s="35">
        <f>VegGround!J376</f>
        <v>646.22176035530003</v>
      </c>
      <c r="R409" s="85">
        <f>VegGround!BD376</f>
        <v>25.915735242580535</v>
      </c>
      <c r="S409" s="35">
        <f>VegGround!K376</f>
        <v>1230.66558261</v>
      </c>
      <c r="T409" s="85">
        <f>VegGround!BE376</f>
        <v>37.993833927790092</v>
      </c>
      <c r="U409" s="35">
        <f>VegGround!L376</f>
        <v>573.75993092299996</v>
      </c>
      <c r="V409" s="85">
        <f>VegGround!BF376</f>
        <v>57.617481446567204</v>
      </c>
      <c r="W409" s="35">
        <f>VegGround!M376</f>
        <v>58.561742523599996</v>
      </c>
      <c r="X409" s="85">
        <f>VegGround!BG376</f>
        <v>84.875099330070171</v>
      </c>
      <c r="Y409" s="80">
        <f t="shared" ref="Y409:Y419" si="32">SUM(C409,E409,G409,I409,K409,M409,O409,Q409,S409,U409,W409)</f>
        <v>8840.2476698414848</v>
      </c>
      <c r="Z409" s="87">
        <f t="shared" ref="Z409:Z419" si="33">IF(Y409=0,0,SQRT(SUM((C409*D409)^2,(E409*F409)^2,(G409*H409)^2,(I409*J409)^2,(K409*L409)^2,(M409*N409)^2,(O409*P409)^2,(Q409*R409)^2,(S409*T409)^2,(U409*V409)^2,(W409*X409)^2))/Y409)</f>
        <v>12.037037277388913</v>
      </c>
    </row>
    <row r="410" spans="1:26" x14ac:dyDescent="0.25">
      <c r="A410" s="13"/>
      <c r="B410" s="34" t="str">
        <f>LookupValues!$B$7</f>
        <v>Native pine woodlands</v>
      </c>
      <c r="C410" s="35">
        <f>VegGround!C377</f>
        <v>250.76266957199999</v>
      </c>
      <c r="D410" s="85">
        <f>VegGround!AW377</f>
        <v>61.654392579095408</v>
      </c>
      <c r="E410" s="35">
        <f>VegGround!D377</f>
        <v>233.5100324654</v>
      </c>
      <c r="F410" s="85">
        <f>VegGround!AX377</f>
        <v>75.889726595376132</v>
      </c>
      <c r="G410" s="35">
        <f>VegGround!E377</f>
        <v>675.56799407800008</v>
      </c>
      <c r="H410" s="85">
        <f>VegGround!AY377</f>
        <v>50.946628786455122</v>
      </c>
      <c r="I410" s="35">
        <f>VegGround!F377</f>
        <v>1624.8793304699998</v>
      </c>
      <c r="J410" s="85">
        <f>VegGround!AZ377</f>
        <v>26.796964616400878</v>
      </c>
      <c r="K410" s="35">
        <f>VegGround!G377</f>
        <v>1480.3812884381</v>
      </c>
      <c r="L410" s="85">
        <f>VegGround!BA377</f>
        <v>21.573947857054122</v>
      </c>
      <c r="M410" s="35">
        <f>VegGround!H377</f>
        <v>997.86713394930007</v>
      </c>
      <c r="N410" s="85">
        <f>VegGround!BB377</f>
        <v>26.353842691976649</v>
      </c>
      <c r="O410" s="35">
        <f>VegGround!I377</f>
        <v>704.162195107</v>
      </c>
      <c r="P410" s="85">
        <f>VegGround!BC377</f>
        <v>23.136823397177025</v>
      </c>
      <c r="Q410" s="35">
        <f>VegGround!J377</f>
        <v>524.31339279680003</v>
      </c>
      <c r="R410" s="85">
        <f>VegGround!BD377</f>
        <v>55.982813158673331</v>
      </c>
      <c r="S410" s="35">
        <f>VegGround!K377</f>
        <v>305.92979613599999</v>
      </c>
      <c r="T410" s="85">
        <f>VegGround!BE377</f>
        <v>81.146540600501453</v>
      </c>
      <c r="U410" s="35">
        <f>VegGround!L377</f>
        <v>131.99552479029998</v>
      </c>
      <c r="V410" s="85">
        <f>VegGround!BF377</f>
        <v>90.261864160410553</v>
      </c>
      <c r="W410" s="35">
        <f>VegGround!M377</f>
        <v>58.885008889400005</v>
      </c>
      <c r="X410" s="85">
        <f>VegGround!BG377</f>
        <v>112.43626099049534</v>
      </c>
      <c r="Y410" s="80">
        <f t="shared" si="32"/>
        <v>6988.2543666922993</v>
      </c>
      <c r="Z410" s="87">
        <f t="shared" si="33"/>
        <v>12.204612491903145</v>
      </c>
    </row>
    <row r="411" spans="1:26" x14ac:dyDescent="0.25">
      <c r="A411" s="13"/>
      <c r="B411" s="34" t="str">
        <f>LookupValues!$B$8</f>
        <v>Non-HAP native pinewood</v>
      </c>
      <c r="C411" s="35">
        <f>VegGround!C378</f>
        <v>0</v>
      </c>
      <c r="D411" s="85">
        <f>VegGround!AW378</f>
        <v>0</v>
      </c>
      <c r="E411" s="35">
        <f>VegGround!D378</f>
        <v>0</v>
      </c>
      <c r="F411" s="85">
        <f>VegGround!AX378</f>
        <v>0</v>
      </c>
      <c r="G411" s="35">
        <f>VegGround!E378</f>
        <v>214.79124707</v>
      </c>
      <c r="H411" s="85">
        <f>VegGround!AY378</f>
        <v>76.470762876300199</v>
      </c>
      <c r="I411" s="35">
        <f>VegGround!F378</f>
        <v>81.212921377000001</v>
      </c>
      <c r="J411" s="85">
        <f>VegGround!AZ378</f>
        <v>105.78659162226178</v>
      </c>
      <c r="K411" s="35">
        <f>VegGround!G378</f>
        <v>30.052068748</v>
      </c>
      <c r="L411" s="85">
        <f>VegGround!BA378</f>
        <v>122.00061830774276</v>
      </c>
      <c r="M411" s="35">
        <f>VegGround!H378</f>
        <v>0</v>
      </c>
      <c r="N411" s="85">
        <f>VegGround!BB378</f>
        <v>0</v>
      </c>
      <c r="O411" s="35">
        <f>VegGround!I378</f>
        <v>37.929149975900003</v>
      </c>
      <c r="P411" s="85">
        <f>VegGround!BC378</f>
        <v>32.462347302402492</v>
      </c>
      <c r="Q411" s="35">
        <f>VegGround!J378</f>
        <v>0</v>
      </c>
      <c r="R411" s="85">
        <f>VegGround!BD378</f>
        <v>0</v>
      </c>
      <c r="S411" s="35">
        <f>VegGround!K378</f>
        <v>0</v>
      </c>
      <c r="T411" s="85">
        <f>VegGround!BE378</f>
        <v>0</v>
      </c>
      <c r="U411" s="35">
        <f>VegGround!L378</f>
        <v>0</v>
      </c>
      <c r="V411" s="85">
        <f>VegGround!BF378</f>
        <v>0</v>
      </c>
      <c r="W411" s="35">
        <f>VegGround!M378</f>
        <v>0</v>
      </c>
      <c r="X411" s="85">
        <f>VegGround!BG378</f>
        <v>0</v>
      </c>
      <c r="Y411" s="80">
        <f t="shared" si="32"/>
        <v>363.98538717090003</v>
      </c>
      <c r="Z411" s="87">
        <f t="shared" si="33"/>
        <v>52.02293714342153</v>
      </c>
    </row>
    <row r="412" spans="1:26" ht="30" customHeight="1" x14ac:dyDescent="0.25">
      <c r="A412" s="13"/>
      <c r="B412" s="89" t="str">
        <f>LookupValues!$B$9</f>
        <v>Upland birchwoods (Scot); birch dominated upland oakwoods (Eng, Wal)</v>
      </c>
      <c r="C412" s="35">
        <f>VegGround!C379</f>
        <v>166.44804869440003</v>
      </c>
      <c r="D412" s="85">
        <f>VegGround!AW379</f>
        <v>66.819494343656174</v>
      </c>
      <c r="E412" s="35">
        <f>VegGround!D379</f>
        <v>5960.4513657829002</v>
      </c>
      <c r="F412" s="85">
        <f>VegGround!AX379</f>
        <v>20.513088189910611</v>
      </c>
      <c r="G412" s="35">
        <f>VegGround!E379</f>
        <v>2030.0232541160001</v>
      </c>
      <c r="H412" s="85">
        <f>VegGround!AY379</f>
        <v>26.057518715788301</v>
      </c>
      <c r="I412" s="35">
        <f>VegGround!F379</f>
        <v>10629.551910909997</v>
      </c>
      <c r="J412" s="85">
        <f>VegGround!AZ379</f>
        <v>9.9442093337000266</v>
      </c>
      <c r="K412" s="35">
        <f>VegGround!G379</f>
        <v>9305.7504706630007</v>
      </c>
      <c r="L412" s="85">
        <f>VegGround!BA379</f>
        <v>13.829088892281389</v>
      </c>
      <c r="M412" s="35">
        <f>VegGround!H379</f>
        <v>2837.1872644384002</v>
      </c>
      <c r="N412" s="85">
        <f>VegGround!BB379</f>
        <v>19.683793482822754</v>
      </c>
      <c r="O412" s="35">
        <f>VegGround!I379</f>
        <v>3673.2280690480002</v>
      </c>
      <c r="P412" s="85">
        <f>VegGround!BC379</f>
        <v>18.707442273169733</v>
      </c>
      <c r="Q412" s="35">
        <f>VegGround!J379</f>
        <v>7892.0515993589997</v>
      </c>
      <c r="R412" s="85">
        <f>VegGround!BD379</f>
        <v>10.607678063065679</v>
      </c>
      <c r="S412" s="35">
        <f>VegGround!K379</f>
        <v>1723.731043863</v>
      </c>
      <c r="T412" s="85">
        <f>VegGround!BE379</f>
        <v>26.515689545736894</v>
      </c>
      <c r="U412" s="35">
        <f>VegGround!L379</f>
        <v>719.38470817300015</v>
      </c>
      <c r="V412" s="85">
        <f>VegGround!BF379</f>
        <v>43.13608833429435</v>
      </c>
      <c r="W412" s="35">
        <f>VegGround!M379</f>
        <v>786.9549677524999</v>
      </c>
      <c r="X412" s="85">
        <f>VegGround!BG379</f>
        <v>33.591726487130892</v>
      </c>
      <c r="Y412" s="80">
        <f t="shared" si="32"/>
        <v>45724.762702800203</v>
      </c>
      <c r="Z412" s="87">
        <f t="shared" si="33"/>
        <v>5.5415853493556879</v>
      </c>
    </row>
    <row r="413" spans="1:26" x14ac:dyDescent="0.25">
      <c r="A413" s="13"/>
      <c r="B413" s="34" t="str">
        <f>LookupValues!$B$10</f>
        <v>Upland mixed ashwoods</v>
      </c>
      <c r="C413" s="35">
        <f>VegGround!C380</f>
        <v>0</v>
      </c>
      <c r="D413" s="85">
        <f>VegGround!AW380</f>
        <v>0</v>
      </c>
      <c r="E413" s="35">
        <f>VegGround!D380</f>
        <v>1007.757953491</v>
      </c>
      <c r="F413" s="85">
        <f>VegGround!AX380</f>
        <v>32.809304719137259</v>
      </c>
      <c r="G413" s="35">
        <f>VegGround!E380</f>
        <v>364.12329544699998</v>
      </c>
      <c r="H413" s="85">
        <f>VegGround!AY380</f>
        <v>53.396634984289236</v>
      </c>
      <c r="I413" s="35">
        <f>VegGround!F380</f>
        <v>1106.0144658795002</v>
      </c>
      <c r="J413" s="85">
        <f>VegGround!AZ380</f>
        <v>35.862690399360737</v>
      </c>
      <c r="K413" s="35">
        <f>VegGround!G380</f>
        <v>251.62401907829997</v>
      </c>
      <c r="L413" s="85">
        <f>VegGround!BA380</f>
        <v>55.827597809157872</v>
      </c>
      <c r="M413" s="35">
        <f>VegGround!H380</f>
        <v>126.37569540090001</v>
      </c>
      <c r="N413" s="85">
        <f>VegGround!BB380</f>
        <v>90.881103794111581</v>
      </c>
      <c r="O413" s="35">
        <f>VegGround!I380</f>
        <v>270.86913855680001</v>
      </c>
      <c r="P413" s="85">
        <f>VegGround!BC380</f>
        <v>62.570086982754297</v>
      </c>
      <c r="Q413" s="35">
        <f>VegGround!J380</f>
        <v>0</v>
      </c>
      <c r="R413" s="85">
        <f>VegGround!BD380</f>
        <v>0</v>
      </c>
      <c r="S413" s="35">
        <f>VegGround!K380</f>
        <v>148.17432789099999</v>
      </c>
      <c r="T413" s="85">
        <f>VegGround!BE380</f>
        <v>54.262698307413928</v>
      </c>
      <c r="U413" s="35">
        <f>VegGround!L380</f>
        <v>211.40407450199999</v>
      </c>
      <c r="V413" s="85">
        <f>VegGround!BF380</f>
        <v>88.912659587550436</v>
      </c>
      <c r="W413" s="35">
        <f>VegGround!M380</f>
        <v>198.25201002699998</v>
      </c>
      <c r="X413" s="85">
        <f>VegGround!BG380</f>
        <v>88.072227313968128</v>
      </c>
      <c r="Y413" s="80">
        <f t="shared" si="32"/>
        <v>3684.5949802735004</v>
      </c>
      <c r="Z413" s="87">
        <f t="shared" si="33"/>
        <v>17.969572772791206</v>
      </c>
    </row>
    <row r="414" spans="1:26" x14ac:dyDescent="0.25">
      <c r="A414" s="13"/>
      <c r="B414" s="34" t="str">
        <f>LookupValues!$B$11</f>
        <v>Upland oakwood</v>
      </c>
      <c r="C414" s="35">
        <f>VegGround!C381</f>
        <v>273.78193345810001</v>
      </c>
      <c r="D414" s="85">
        <f>VegGround!AW381</f>
        <v>73.507012552176221</v>
      </c>
      <c r="E414" s="35">
        <f>VegGround!D381</f>
        <v>541.31544679899991</v>
      </c>
      <c r="F414" s="85">
        <f>VegGround!AX381</f>
        <v>52.994930115608526</v>
      </c>
      <c r="G414" s="35">
        <f>VegGround!E381</f>
        <v>1504.1929530649002</v>
      </c>
      <c r="H414" s="85">
        <f>VegGround!AY381</f>
        <v>30.323833568669013</v>
      </c>
      <c r="I414" s="35">
        <f>VegGround!F381</f>
        <v>3574.664397048</v>
      </c>
      <c r="J414" s="85">
        <f>VegGround!AZ381</f>
        <v>24.009138277172422</v>
      </c>
      <c r="K414" s="35">
        <f>VegGround!G381</f>
        <v>3057.1348923210999</v>
      </c>
      <c r="L414" s="85">
        <f>VegGround!BA381</f>
        <v>22.263789527808584</v>
      </c>
      <c r="M414" s="35">
        <f>VegGround!H381</f>
        <v>1738.7211615018002</v>
      </c>
      <c r="N414" s="85">
        <f>VegGround!BB381</f>
        <v>30.193782330203078</v>
      </c>
      <c r="O414" s="35">
        <f>VegGround!I381</f>
        <v>2145.8193530285998</v>
      </c>
      <c r="P414" s="85">
        <f>VegGround!BC381</f>
        <v>26.254465421842756</v>
      </c>
      <c r="Q414" s="35">
        <f>VegGround!J381</f>
        <v>1748.1280573441002</v>
      </c>
      <c r="R414" s="85">
        <f>VegGround!BD381</f>
        <v>28.846314136765866</v>
      </c>
      <c r="S414" s="35">
        <f>VegGround!K381</f>
        <v>1658.5509483907999</v>
      </c>
      <c r="T414" s="85">
        <f>VegGround!BE381</f>
        <v>32.161637964193623</v>
      </c>
      <c r="U414" s="35">
        <f>VegGround!L381</f>
        <v>861.18576926700007</v>
      </c>
      <c r="V414" s="85">
        <f>VegGround!BF381</f>
        <v>36.781013467428465</v>
      </c>
      <c r="W414" s="35">
        <f>VegGround!M381</f>
        <v>247.5148476368</v>
      </c>
      <c r="X414" s="85">
        <f>VegGround!BG381</f>
        <v>74.509753832812251</v>
      </c>
      <c r="Y414" s="80">
        <f t="shared" si="32"/>
        <v>17351.009759860197</v>
      </c>
      <c r="Z414" s="87">
        <f t="shared" si="33"/>
        <v>9.6385333264207986</v>
      </c>
    </row>
    <row r="415" spans="1:26" x14ac:dyDescent="0.25">
      <c r="A415" s="13"/>
      <c r="B415" s="34" t="str">
        <f>LookupValues!$B$12</f>
        <v>Wet woodland</v>
      </c>
      <c r="C415" s="35">
        <f>VegGround!C382</f>
        <v>627.96211285490006</v>
      </c>
      <c r="D415" s="85">
        <f>VegGround!AW382</f>
        <v>50.992416730030264</v>
      </c>
      <c r="E415" s="35">
        <f>VegGround!D382</f>
        <v>982.38511821110012</v>
      </c>
      <c r="F415" s="85">
        <f>VegGround!AX382</f>
        <v>26.500017428664023</v>
      </c>
      <c r="G415" s="35">
        <f>VegGround!E382</f>
        <v>1605.4943469686</v>
      </c>
      <c r="H415" s="85">
        <f>VegGround!AY382</f>
        <v>29.518118376772232</v>
      </c>
      <c r="I415" s="35">
        <f>VegGround!F382</f>
        <v>5576.1291619519998</v>
      </c>
      <c r="J415" s="85">
        <f>VegGround!AZ382</f>
        <v>13.596148980371131</v>
      </c>
      <c r="K415" s="35">
        <f>VegGround!G382</f>
        <v>4034.4848399809989</v>
      </c>
      <c r="L415" s="85">
        <f>VegGround!BA382</f>
        <v>19.053197326892359</v>
      </c>
      <c r="M415" s="35">
        <f>VegGround!H382</f>
        <v>1861.032504199</v>
      </c>
      <c r="N415" s="85">
        <f>VegGround!BB382</f>
        <v>21.186337142362934</v>
      </c>
      <c r="O415" s="35">
        <f>VegGround!I382</f>
        <v>1929.1453772926</v>
      </c>
      <c r="P415" s="85">
        <f>VegGround!BC382</f>
        <v>26.224508345987992</v>
      </c>
      <c r="Q415" s="35">
        <f>VegGround!J382</f>
        <v>763.95774230899997</v>
      </c>
      <c r="R415" s="85">
        <f>VegGround!BD382</f>
        <v>34.842277665082769</v>
      </c>
      <c r="S415" s="35">
        <f>VegGround!K382</f>
        <v>1114.9513452703</v>
      </c>
      <c r="T415" s="85">
        <f>VegGround!BE382</f>
        <v>34.913547229368668</v>
      </c>
      <c r="U415" s="35">
        <f>VegGround!L382</f>
        <v>615.3395666317</v>
      </c>
      <c r="V415" s="85">
        <f>VegGround!BF382</f>
        <v>54.403877483918031</v>
      </c>
      <c r="W415" s="35">
        <f>VegGround!M382</f>
        <v>516.52909477109995</v>
      </c>
      <c r="X415" s="85">
        <f>VegGround!BG382</f>
        <v>53.250651663629206</v>
      </c>
      <c r="Y415" s="80">
        <f t="shared" si="32"/>
        <v>19627.4112104413</v>
      </c>
      <c r="Z415" s="87">
        <f t="shared" si="33"/>
        <v>7.8634949477605556</v>
      </c>
    </row>
    <row r="416" spans="1:26" x14ac:dyDescent="0.25">
      <c r="A416" s="13"/>
      <c r="B416" s="34" t="str">
        <f>LookupValues!$B$13</f>
        <v>Wood Pasture &amp; Parkland</v>
      </c>
      <c r="C416" s="35">
        <f>VegGround!C383</f>
        <v>0</v>
      </c>
      <c r="D416" s="85">
        <f>VegGround!AW383</f>
        <v>0</v>
      </c>
      <c r="E416" s="35">
        <f>VegGround!D383</f>
        <v>0</v>
      </c>
      <c r="F416" s="85">
        <f>VegGround!AX383</f>
        <v>0</v>
      </c>
      <c r="G416" s="35">
        <f>VegGround!E383</f>
        <v>0</v>
      </c>
      <c r="H416" s="85">
        <f>VegGround!AY383</f>
        <v>0</v>
      </c>
      <c r="I416" s="35">
        <f>VegGround!F383</f>
        <v>0</v>
      </c>
      <c r="J416" s="85">
        <f>VegGround!AZ383</f>
        <v>0</v>
      </c>
      <c r="K416" s="35">
        <f>VegGround!G383</f>
        <v>0</v>
      </c>
      <c r="L416" s="85">
        <f>VegGround!BA383</f>
        <v>0</v>
      </c>
      <c r="M416" s="35">
        <f>VegGround!H383</f>
        <v>0</v>
      </c>
      <c r="N416" s="85">
        <f>VegGround!BB383</f>
        <v>0</v>
      </c>
      <c r="O416" s="35">
        <f>VegGround!I383</f>
        <v>0</v>
      </c>
      <c r="P416" s="85">
        <f>VegGround!BC383</f>
        <v>0</v>
      </c>
      <c r="Q416" s="35">
        <f>VegGround!J383</f>
        <v>0</v>
      </c>
      <c r="R416" s="85">
        <f>VegGround!BD383</f>
        <v>0</v>
      </c>
      <c r="S416" s="35">
        <f>VegGround!K383</f>
        <v>0</v>
      </c>
      <c r="T416" s="85">
        <f>VegGround!BE383</f>
        <v>0</v>
      </c>
      <c r="U416" s="35">
        <f>VegGround!L383</f>
        <v>0</v>
      </c>
      <c r="V416" s="85">
        <f>VegGround!BF383</f>
        <v>0</v>
      </c>
      <c r="W416" s="35">
        <f>VegGround!M383</f>
        <v>0</v>
      </c>
      <c r="X416" s="85">
        <f>VegGround!BG383</f>
        <v>0</v>
      </c>
      <c r="Y416" s="80">
        <f t="shared" si="32"/>
        <v>0</v>
      </c>
      <c r="Z416" s="87">
        <f t="shared" si="33"/>
        <v>0</v>
      </c>
    </row>
    <row r="417" spans="1:26" x14ac:dyDescent="0.25">
      <c r="A417" s="13"/>
      <c r="B417" s="34" t="str">
        <f>LookupValues!$B$14</f>
        <v>Broadleaf habitat NOT classified as priority</v>
      </c>
      <c r="C417" s="35">
        <f>VegGround!C384</f>
        <v>174.428205964</v>
      </c>
      <c r="D417" s="85">
        <f>VegGround!AW384</f>
        <v>31.374508000122109</v>
      </c>
      <c r="E417" s="35">
        <f>VegGround!D384</f>
        <v>284.12493532619993</v>
      </c>
      <c r="F417" s="85">
        <f>VegGround!AX384</f>
        <v>72.712705722620839</v>
      </c>
      <c r="G417" s="35">
        <f>VegGround!E384</f>
        <v>2015.8783418183</v>
      </c>
      <c r="H417" s="85">
        <f>VegGround!AY384</f>
        <v>36.709957754511244</v>
      </c>
      <c r="I417" s="35">
        <f>VegGround!F384</f>
        <v>779.95559492229995</v>
      </c>
      <c r="J417" s="85">
        <f>VegGround!AZ384</f>
        <v>35.531376718826351</v>
      </c>
      <c r="K417" s="35">
        <f>VegGround!G384</f>
        <v>324.03232332059997</v>
      </c>
      <c r="L417" s="85">
        <f>VegGround!BA384</f>
        <v>66.553050535723145</v>
      </c>
      <c r="M417" s="35">
        <f>VegGround!H384</f>
        <v>853.08548704919986</v>
      </c>
      <c r="N417" s="85">
        <f>VegGround!BB384</f>
        <v>42.338896871218473</v>
      </c>
      <c r="O417" s="35">
        <f>VegGround!I384</f>
        <v>323.17741476799995</v>
      </c>
      <c r="P417" s="85">
        <f>VegGround!BC384</f>
        <v>43.115563144829153</v>
      </c>
      <c r="Q417" s="35">
        <f>VegGround!J384</f>
        <v>395.82573984219999</v>
      </c>
      <c r="R417" s="85">
        <f>VegGround!BD384</f>
        <v>61.047475847832928</v>
      </c>
      <c r="S417" s="35">
        <f>VegGround!K384</f>
        <v>805.57181622300004</v>
      </c>
      <c r="T417" s="85">
        <f>VegGround!BE384</f>
        <v>51.772076427043856</v>
      </c>
      <c r="U417" s="35">
        <f>VegGround!L384</f>
        <v>14.2641648076</v>
      </c>
      <c r="V417" s="85">
        <f>VegGround!BF384</f>
        <v>79.032882306615065</v>
      </c>
      <c r="W417" s="35">
        <f>VegGround!M384</f>
        <v>239.1222813272</v>
      </c>
      <c r="X417" s="85">
        <f>VegGround!BG384</f>
        <v>66.060178827418383</v>
      </c>
      <c r="Y417" s="80">
        <f t="shared" si="32"/>
        <v>6209.466305368599</v>
      </c>
      <c r="Z417" s="87">
        <f t="shared" si="33"/>
        <v>17.073042906704032</v>
      </c>
    </row>
    <row r="418" spans="1:26" x14ac:dyDescent="0.25">
      <c r="A418" s="13"/>
      <c r="B418" s="34" t="str">
        <f>LookupValues!$B$15</f>
        <v>Non-native coniferous woodland</v>
      </c>
      <c r="C418" s="35">
        <f>VegGround!C385</f>
        <v>4390.5514142693992</v>
      </c>
      <c r="D418" s="85">
        <f>VegGround!AW385</f>
        <v>17.690972418367011</v>
      </c>
      <c r="E418" s="35">
        <f>VegGround!D385</f>
        <v>19430.344676698704</v>
      </c>
      <c r="F418" s="85">
        <f>VegGround!AX385</f>
        <v>8.3105207359715116</v>
      </c>
      <c r="G418" s="35">
        <f>VegGround!E385</f>
        <v>8447.7000753170014</v>
      </c>
      <c r="H418" s="85">
        <f>VegGround!AY385</f>
        <v>12.914590405158021</v>
      </c>
      <c r="I418" s="35">
        <f>VegGround!F385</f>
        <v>14484.382595610299</v>
      </c>
      <c r="J418" s="85">
        <f>VegGround!AZ385</f>
        <v>14.078866335615071</v>
      </c>
      <c r="K418" s="35">
        <f>VegGround!G385</f>
        <v>15427.096842759</v>
      </c>
      <c r="L418" s="85">
        <f>VegGround!BA385</f>
        <v>8.6717838972285701</v>
      </c>
      <c r="M418" s="35">
        <f>VegGround!H385</f>
        <v>12163.786355459</v>
      </c>
      <c r="N418" s="85">
        <f>VegGround!BB385</f>
        <v>8.2019547170820868</v>
      </c>
      <c r="O418" s="35">
        <f>VegGround!I385</f>
        <v>17723.4527881867</v>
      </c>
      <c r="P418" s="85">
        <f>VegGround!BC385</f>
        <v>8.0310963489698395</v>
      </c>
      <c r="Q418" s="35">
        <f>VegGround!J385</f>
        <v>20530.723254555498</v>
      </c>
      <c r="R418" s="85">
        <f>VegGround!BD385</f>
        <v>8.3357313576423184</v>
      </c>
      <c r="S418" s="35">
        <f>VegGround!K385</f>
        <v>29390.259446321503</v>
      </c>
      <c r="T418" s="85">
        <f>VegGround!BE385</f>
        <v>7.1958982297633014</v>
      </c>
      <c r="U418" s="35">
        <f>VegGround!L385</f>
        <v>42694.889056460896</v>
      </c>
      <c r="V418" s="85">
        <f>VegGround!BF385</f>
        <v>5.9164708162674087</v>
      </c>
      <c r="W418" s="35">
        <f>VegGround!M385</f>
        <v>57429.6346656061</v>
      </c>
      <c r="X418" s="85">
        <f>VegGround!BG385</f>
        <v>4.8448736050098002</v>
      </c>
      <c r="Y418" s="80">
        <f t="shared" si="32"/>
        <v>242112.82117124411</v>
      </c>
      <c r="Z418" s="87">
        <f t="shared" si="33"/>
        <v>2.4398454724596323</v>
      </c>
    </row>
    <row r="419" spans="1:26" x14ac:dyDescent="0.25">
      <c r="A419" s="13"/>
      <c r="B419" s="37" t="str">
        <f>LookupValues!$B$16</f>
        <v>Transition or felled</v>
      </c>
      <c r="C419" s="35">
        <f>VegGround!C386</f>
        <v>4296.7423266530004</v>
      </c>
      <c r="D419" s="85">
        <f>VegGround!AW386</f>
        <v>7.7594492559947525</v>
      </c>
      <c r="E419" s="35">
        <f>VegGround!D386</f>
        <v>1896.2167949755999</v>
      </c>
      <c r="F419" s="85">
        <f>VegGround!AX386</f>
        <v>33.139925718507556</v>
      </c>
      <c r="G419" s="35">
        <f>VegGround!E386</f>
        <v>2165.5213956160001</v>
      </c>
      <c r="H419" s="85">
        <f>VegGround!AY386</f>
        <v>31.161137197371101</v>
      </c>
      <c r="I419" s="35">
        <f>VegGround!F386</f>
        <v>2961.5513642531996</v>
      </c>
      <c r="J419" s="85">
        <f>VegGround!AZ386</f>
        <v>10.096962834625586</v>
      </c>
      <c r="K419" s="35">
        <f>VegGround!G386</f>
        <v>3814.2320430206</v>
      </c>
      <c r="L419" s="85">
        <f>VegGround!BA386</f>
        <v>8.8971494558712791</v>
      </c>
      <c r="M419" s="35">
        <f>VegGround!H386</f>
        <v>3757.5474112016</v>
      </c>
      <c r="N419" s="85">
        <f>VegGround!BB386</f>
        <v>17.237719555985368</v>
      </c>
      <c r="O419" s="35">
        <f>VegGround!I386</f>
        <v>968.86315102499998</v>
      </c>
      <c r="P419" s="85">
        <f>VegGround!BC386</f>
        <v>18.13712115070706</v>
      </c>
      <c r="Q419" s="35">
        <f>VegGround!J386</f>
        <v>987.86083196660013</v>
      </c>
      <c r="R419" s="85">
        <f>VegGround!BD386</f>
        <v>31.2857603768053</v>
      </c>
      <c r="S419" s="35">
        <f>VegGround!K386</f>
        <v>723.21047389089995</v>
      </c>
      <c r="T419" s="85">
        <f>VegGround!BE386</f>
        <v>37.007642134569821</v>
      </c>
      <c r="U419" s="35">
        <f>VegGround!L386</f>
        <v>757.64387232080003</v>
      </c>
      <c r="V419" s="85">
        <f>VegGround!BF386</f>
        <v>36.498224274447168</v>
      </c>
      <c r="W419" s="35">
        <f>VegGround!M386</f>
        <v>201.15227210500001</v>
      </c>
      <c r="X419" s="85">
        <f>VegGround!BG386</f>
        <v>4.7344576752693861</v>
      </c>
      <c r="Y419" s="80">
        <f t="shared" si="32"/>
        <v>22530.541937028305</v>
      </c>
      <c r="Z419" s="87">
        <f t="shared" si="33"/>
        <v>6.0533772150215199</v>
      </c>
    </row>
    <row r="420" spans="1:26" x14ac:dyDescent="0.25">
      <c r="A420" s="13"/>
      <c r="B420" s="84" t="s">
        <v>194</v>
      </c>
      <c r="C420" s="82">
        <f>SUM(C408:C419)</f>
        <v>10180.6767114658</v>
      </c>
      <c r="D420" s="86">
        <f>IF(C420=0,0,SQRT(SUM((C408*D408)^2,(C409*D409)^2,(C410*D410)^2,(C411*D411)^2,(C412*D412)^2,(C413*D413)^2,(C414*D414)^2,(C415*D415)^2,(C416*D416)^2,(C417*D417)^2,(C418*D418)^2,(C419*D419)^2))/C420)</f>
        <v>9.3017578646102219</v>
      </c>
      <c r="E420" s="82">
        <f>SUM(E408:E419)</f>
        <v>30570.320801593491</v>
      </c>
      <c r="F420" s="86">
        <f>IF(E420=0,0,SQRT(SUM((E408*F408)^2,(E409*F409)^2,(E410*F410)^2,(E411*F411)^2,(E412*F412)^2,(E413*F413)^2,(E414*F414)^2,(E415*F415)^2,(E416*F416)^2,(E417*F417)^2,(E418*F418)^2,(E419*F419)^2))/E420)</f>
        <v>7.1951979644575808</v>
      </c>
      <c r="G420" s="82">
        <f>SUM(G408:G419)</f>
        <v>19523.599653868201</v>
      </c>
      <c r="H420" s="86">
        <f>IF(G420=0,0,SQRT(SUM((G408*H408)^2,(G409*H409)^2,(G410*H410)^2,(G411*H411)^2,(G412*H412)^2,(G413*H413)^2,(G414*H414)^2,(G415*H415)^2,(G416*H416)^2,(G417*H417)^2,(G418*H418)^2,(G419*H419)^2))/G420)</f>
        <v>9.0619662087422448</v>
      </c>
      <c r="I420" s="82">
        <f>SUM(I408:I419)</f>
        <v>43182.60153311929</v>
      </c>
      <c r="J420" s="86">
        <f>IF(I420=0,0,SQRT(SUM((I408*J408)^2,(I409*J409)^2,(I410*J410)^2,(I411*J411)^2,(I412*J412)^2,(I413*J413)^2,(I414*J414)^2,(I415*J415)^2,(I416*J416)^2,(I417*J417)^2,(I418*J418)^2,(I419*J419)^2))/I420)</f>
        <v>6.2694058837225004</v>
      </c>
      <c r="K420" s="82">
        <f>SUM(K408:K419)</f>
        <v>39001.210861302701</v>
      </c>
      <c r="L420" s="86">
        <f>IF(K420=0,0,SQRT(SUM((K408*L408)^2,(K409*L409)^2,(K410*L410)^2,(K411*L411)^2,(K412*L412)^2,(K413*L413)^2,(K414*L414)^2,(K415*L415)^2,(K416*L416)^2,(K417*L417)^2,(K418*L418)^2,(K419*L419)^2))/K420)</f>
        <v>5.7201413134106849</v>
      </c>
      <c r="M420" s="82">
        <f>SUM(M408:M419)</f>
        <v>25259.790518622802</v>
      </c>
      <c r="N420" s="86">
        <f>IF(M420=0,0,SQRT(SUM((M408*N408)^2,(M409*N409)^2,(M410*N410)^2,(M411*N411)^2,(M412*N412)^2,(M413*N413)^2,(M414*N414)^2,(M415*N415)^2,(M416*N416)^2,(M417*N417)^2,(M418*N418)^2,(M419*N419)^2))/M420)</f>
        <v>6.2894339104130452</v>
      </c>
      <c r="O420" s="82">
        <f>SUM(O408:O419)</f>
        <v>29009.732850544304</v>
      </c>
      <c r="P420" s="86">
        <f>IF(O420=0,0,SQRT(SUM((O408*P408)^2,(O409*P409)^2,(O410*P410)^2,(O411*P411)^2,(O412*P412)^2,(O413*P413)^2,(O414*P414)^2,(O415*P415)^2,(O416*P416)^2,(O417*P417)^2,(O418*P418)^2,(O419*P419)^2))/O420)</f>
        <v>6.3266802529758479</v>
      </c>
      <c r="Q420" s="82">
        <f>SUM(Q408:Q419)</f>
        <v>33489.082378528496</v>
      </c>
      <c r="R420" s="86">
        <f>IF(Q420=0,0,SQRT(SUM((Q408*R408)^2,(Q409*R409)^2,(Q410*R410)^2,(Q411*R411)^2,(Q412*R412)^2,(Q413*R413)^2,(Q414*R414)^2,(Q415*R415)^2,(Q416*R416)^2,(Q417*R417)^2,(Q418*R418)^2,(Q419*R419)^2))/Q420)</f>
        <v>6.1362650678698261</v>
      </c>
      <c r="S420" s="82">
        <f>SUM(S408:S419)</f>
        <v>37101.044780596501</v>
      </c>
      <c r="T420" s="86">
        <f>IF(S420=0,0,SQRT(SUM((S408*T408)^2,(S409*T409)^2,(S410*T410)^2,(S411*T411)^2,(S412*T412)^2,(S413*T413)^2,(S414*T414)^2,(S415*T415)^2,(S416*T416)^2,(S417*T417)^2,(S418*T418)^2,(S419*T419)^2))/S420)</f>
        <v>6.4067744466915411</v>
      </c>
      <c r="U420" s="82">
        <f>SUM(U408:U419)</f>
        <v>46579.866667876297</v>
      </c>
      <c r="V420" s="86">
        <f>IF(U420=0,0,SQRT(SUM((U408*V408)^2,(U409*V409)^2,(U410*V410)^2,(U411*V411)^2,(U412*V412)^2,(U413*V413)^2,(U414*V414)^2,(U415*V415)^2,(U416*V416)^2,(U417*V417)^2,(U418*V418)^2,(U419*V419)^2))/U420)</f>
        <v>5.6494947416688719</v>
      </c>
      <c r="W420" s="82">
        <f>SUM(W408:W419)</f>
        <v>59736.606890638701</v>
      </c>
      <c r="X420" s="86">
        <f>IF(W420=0,0,SQRT(SUM((W408*X408)^2,(W409*X409)^2,(W410*X410)^2,(W411*X411)^2,(W412*X412)^2,(W413*X413)^2,(W414*X414)^2,(W415*X415)^2,(W416*X416)^2,(W417*X417)^2,(W418*X418)^2,(W419*X419)^2))/W420)</f>
        <v>4.7299883050076641</v>
      </c>
      <c r="Y420" s="82">
        <f>SUM(Y408:Y419)</f>
        <v>373634.53364815656</v>
      </c>
      <c r="Z420" s="86">
        <f>IF(Y420=0,0,SQRT(SUM((Y408*Z408)^2,(Y409*Z409)^2,(Y410*Z410)^2,(Y411*Z411)^2,(Y412*Z412)^2,(Y413*Z413)^2,(Y414*Z414)^2,(Y415*Z415)^2,(Y416*Z416)^2,(Y417*Z417)^2,(Y418*Z418)^2,(Y419*Z419)^2))/Y420)</f>
        <v>1.9271214033562134</v>
      </c>
    </row>
  </sheetData>
  <mergeCells count="223">
    <mergeCell ref="U406:V406"/>
    <mergeCell ref="W406:X406"/>
    <mergeCell ref="Y406:Z406"/>
    <mergeCell ref="K406:L406"/>
    <mergeCell ref="M406:N406"/>
    <mergeCell ref="O406:P406"/>
    <mergeCell ref="Q406:R406"/>
    <mergeCell ref="S406:T406"/>
    <mergeCell ref="B406:B407"/>
    <mergeCell ref="C406:D406"/>
    <mergeCell ref="E406:F406"/>
    <mergeCell ref="G406:H406"/>
    <mergeCell ref="I406:J406"/>
    <mergeCell ref="U356:V356"/>
    <mergeCell ref="W356:X356"/>
    <mergeCell ref="Y356:Z356"/>
    <mergeCell ref="B381:B382"/>
    <mergeCell ref="C381:D381"/>
    <mergeCell ref="E381:F381"/>
    <mergeCell ref="G381:H381"/>
    <mergeCell ref="I381:J381"/>
    <mergeCell ref="K381:L381"/>
    <mergeCell ref="M381:N381"/>
    <mergeCell ref="O381:P381"/>
    <mergeCell ref="Q381:R381"/>
    <mergeCell ref="S381:T381"/>
    <mergeCell ref="U381:V381"/>
    <mergeCell ref="W381:X381"/>
    <mergeCell ref="Y381:Z381"/>
    <mergeCell ref="K356:L356"/>
    <mergeCell ref="M356:N356"/>
    <mergeCell ref="O356:P356"/>
    <mergeCell ref="Q356:R356"/>
    <mergeCell ref="S356:T356"/>
    <mergeCell ref="B356:B357"/>
    <mergeCell ref="C356:D356"/>
    <mergeCell ref="E356:F356"/>
    <mergeCell ref="G356:H356"/>
    <mergeCell ref="I356:J356"/>
    <mergeCell ref="U306:V306"/>
    <mergeCell ref="W306:X306"/>
    <mergeCell ref="Y306:Z306"/>
    <mergeCell ref="B331:B332"/>
    <mergeCell ref="C331:D331"/>
    <mergeCell ref="E331:F331"/>
    <mergeCell ref="G331:H331"/>
    <mergeCell ref="I331:J331"/>
    <mergeCell ref="K331:L331"/>
    <mergeCell ref="M331:N331"/>
    <mergeCell ref="O331:P331"/>
    <mergeCell ref="Q331:R331"/>
    <mergeCell ref="S331:T331"/>
    <mergeCell ref="U331:V331"/>
    <mergeCell ref="W331:X331"/>
    <mergeCell ref="Y331:Z331"/>
    <mergeCell ref="K306:L306"/>
    <mergeCell ref="M306:N306"/>
    <mergeCell ref="O306:P306"/>
    <mergeCell ref="Q306:R306"/>
    <mergeCell ref="S306:T306"/>
    <mergeCell ref="B306:B307"/>
    <mergeCell ref="C306:D306"/>
    <mergeCell ref="E306:F306"/>
    <mergeCell ref="G306:H306"/>
    <mergeCell ref="I306:J306"/>
    <mergeCell ref="U256:V256"/>
    <mergeCell ref="W256:X256"/>
    <mergeCell ref="Y256:Z256"/>
    <mergeCell ref="B281:B282"/>
    <mergeCell ref="C281:D281"/>
    <mergeCell ref="E281:F281"/>
    <mergeCell ref="G281:H281"/>
    <mergeCell ref="I281:J281"/>
    <mergeCell ref="K281:L281"/>
    <mergeCell ref="M281:N281"/>
    <mergeCell ref="O281:P281"/>
    <mergeCell ref="Q281:R281"/>
    <mergeCell ref="S281:T281"/>
    <mergeCell ref="U281:V281"/>
    <mergeCell ref="W281:X281"/>
    <mergeCell ref="Y281:Z281"/>
    <mergeCell ref="K256:L256"/>
    <mergeCell ref="M256:N256"/>
    <mergeCell ref="O256:P256"/>
    <mergeCell ref="Q256:R256"/>
    <mergeCell ref="S256:T256"/>
    <mergeCell ref="B256:B257"/>
    <mergeCell ref="C256:D256"/>
    <mergeCell ref="E256:F256"/>
    <mergeCell ref="G256:H256"/>
    <mergeCell ref="I256:J256"/>
    <mergeCell ref="U206:V206"/>
    <mergeCell ref="W206:X206"/>
    <mergeCell ref="Y206:Z206"/>
    <mergeCell ref="B231:B232"/>
    <mergeCell ref="C231:D231"/>
    <mergeCell ref="E231:F231"/>
    <mergeCell ref="G231:H231"/>
    <mergeCell ref="I231:J231"/>
    <mergeCell ref="K231:L231"/>
    <mergeCell ref="M231:N231"/>
    <mergeCell ref="O231:P231"/>
    <mergeCell ref="Q231:R231"/>
    <mergeCell ref="S231:T231"/>
    <mergeCell ref="U231:V231"/>
    <mergeCell ref="W231:X231"/>
    <mergeCell ref="Y231:Z231"/>
    <mergeCell ref="K206:L206"/>
    <mergeCell ref="M206:N206"/>
    <mergeCell ref="O206:P206"/>
    <mergeCell ref="Q206:R206"/>
    <mergeCell ref="S206:T206"/>
    <mergeCell ref="B206:B207"/>
    <mergeCell ref="C206:D206"/>
    <mergeCell ref="E206:F206"/>
    <mergeCell ref="G206:H206"/>
    <mergeCell ref="I206:J206"/>
    <mergeCell ref="U156:V156"/>
    <mergeCell ref="I156:J156"/>
    <mergeCell ref="W156:X156"/>
    <mergeCell ref="Y156:Z156"/>
    <mergeCell ref="B181:B182"/>
    <mergeCell ref="C181:D181"/>
    <mergeCell ref="E181:F181"/>
    <mergeCell ref="G181:H181"/>
    <mergeCell ref="I181:J181"/>
    <mergeCell ref="K181:L181"/>
    <mergeCell ref="M181:N181"/>
    <mergeCell ref="O181:P181"/>
    <mergeCell ref="Q181:R181"/>
    <mergeCell ref="S181:T181"/>
    <mergeCell ref="U181:V181"/>
    <mergeCell ref="W181:X181"/>
    <mergeCell ref="Y181:Z181"/>
    <mergeCell ref="K156:L156"/>
    <mergeCell ref="M156:N156"/>
    <mergeCell ref="O156:P156"/>
    <mergeCell ref="Q156:R156"/>
    <mergeCell ref="S156:T156"/>
    <mergeCell ref="B156:B157"/>
    <mergeCell ref="C156:D156"/>
    <mergeCell ref="E156:F156"/>
    <mergeCell ref="G156:H156"/>
    <mergeCell ref="Y106:Z106"/>
    <mergeCell ref="B131:B132"/>
    <mergeCell ref="C131:D131"/>
    <mergeCell ref="E131:F131"/>
    <mergeCell ref="G131:H131"/>
    <mergeCell ref="I131:J131"/>
    <mergeCell ref="K131:L131"/>
    <mergeCell ref="M131:N131"/>
    <mergeCell ref="O131:P131"/>
    <mergeCell ref="Q131:R131"/>
    <mergeCell ref="S131:T131"/>
    <mergeCell ref="U131:V131"/>
    <mergeCell ref="W131:X131"/>
    <mergeCell ref="Y131:Z131"/>
    <mergeCell ref="K106:L106"/>
    <mergeCell ref="M106:N106"/>
    <mergeCell ref="O106:P106"/>
    <mergeCell ref="Q106:R106"/>
    <mergeCell ref="S106:T106"/>
    <mergeCell ref="B106:B107"/>
    <mergeCell ref="C106:D106"/>
    <mergeCell ref="E106:F106"/>
    <mergeCell ref="W106:X106"/>
    <mergeCell ref="Y6:Z6"/>
    <mergeCell ref="Y31:Z31"/>
    <mergeCell ref="Y56:Z56"/>
    <mergeCell ref="Y81:Z81"/>
    <mergeCell ref="W81:X81"/>
    <mergeCell ref="W56:X56"/>
    <mergeCell ref="B81:B82"/>
    <mergeCell ref="C81:D81"/>
    <mergeCell ref="E81:F81"/>
    <mergeCell ref="G81:H81"/>
    <mergeCell ref="I81:J81"/>
    <mergeCell ref="K81:L81"/>
    <mergeCell ref="M81:N81"/>
    <mergeCell ref="O81:P81"/>
    <mergeCell ref="Q81:R81"/>
    <mergeCell ref="S81:T81"/>
    <mergeCell ref="U81:V81"/>
    <mergeCell ref="M56:N56"/>
    <mergeCell ref="O56:P56"/>
    <mergeCell ref="Q56:R56"/>
    <mergeCell ref="S56:T56"/>
    <mergeCell ref="U56:V56"/>
    <mergeCell ref="U31:V31"/>
    <mergeCell ref="W31:X31"/>
    <mergeCell ref="B56:B57"/>
    <mergeCell ref="C56:D56"/>
    <mergeCell ref="E56:F56"/>
    <mergeCell ref="G56:H56"/>
    <mergeCell ref="I56:J56"/>
    <mergeCell ref="K56:L56"/>
    <mergeCell ref="G106:H106"/>
    <mergeCell ref="I106:J106"/>
    <mergeCell ref="U106:V106"/>
    <mergeCell ref="AB6:AC6"/>
    <mergeCell ref="AB30:AC30"/>
    <mergeCell ref="B31:B32"/>
    <mergeCell ref="C31:D31"/>
    <mergeCell ref="E31:F31"/>
    <mergeCell ref="G31:H31"/>
    <mergeCell ref="I31:J31"/>
    <mergeCell ref="K31:L31"/>
    <mergeCell ref="M31:N31"/>
    <mergeCell ref="O31:P31"/>
    <mergeCell ref="M6:N6"/>
    <mergeCell ref="O6:P6"/>
    <mergeCell ref="Q6:R6"/>
    <mergeCell ref="S6:T6"/>
    <mergeCell ref="U6:V6"/>
    <mergeCell ref="W6:X6"/>
    <mergeCell ref="K6:L6"/>
    <mergeCell ref="B6:B7"/>
    <mergeCell ref="C6:D6"/>
    <mergeCell ref="E6:F6"/>
    <mergeCell ref="G6:H6"/>
    <mergeCell ref="I6:J6"/>
    <mergeCell ref="Q31:R31"/>
    <mergeCell ref="S31:T31"/>
  </mergeCells>
  <conditionalFormatting sqref="C21:C26">
    <cfRule type="cellIs" dxfId="667" priority="1042" operator="between">
      <formula>0.0001</formula>
      <formula>0.9999</formula>
    </cfRule>
  </conditionalFormatting>
  <conditionalFormatting sqref="C21:D26">
    <cfRule type="expression" dxfId="666" priority="1041">
      <formula>$D21&gt;25</formula>
    </cfRule>
  </conditionalFormatting>
  <conditionalFormatting sqref="AC31 AC33:AC41">
    <cfRule type="cellIs" dxfId="665" priority="1040" operator="between">
      <formula>0.0001</formula>
      <formula>0.9999</formula>
    </cfRule>
  </conditionalFormatting>
  <conditionalFormatting sqref="AC31 AB33:AC41">
    <cfRule type="expression" dxfId="664" priority="1039">
      <formula>#REF!&gt;25</formula>
    </cfRule>
  </conditionalFormatting>
  <conditionalFormatting sqref="AB31 AB33:AB41">
    <cfRule type="cellIs" dxfId="663" priority="1038" operator="between">
      <formula>0.0001</formula>
      <formula>0.9999</formula>
    </cfRule>
  </conditionalFormatting>
  <conditionalFormatting sqref="AB31">
    <cfRule type="expression" dxfId="662" priority="1037">
      <formula>#REF!&gt;25</formula>
    </cfRule>
  </conditionalFormatting>
  <conditionalFormatting sqref="AB30">
    <cfRule type="cellIs" dxfId="661" priority="1036" operator="between">
      <formula>0.0001</formula>
      <formula>0.9999</formula>
    </cfRule>
  </conditionalFormatting>
  <conditionalFormatting sqref="AB30">
    <cfRule type="expression" dxfId="660" priority="1035">
      <formula>#REF!&gt;25</formula>
    </cfRule>
  </conditionalFormatting>
  <conditionalFormatting sqref="F21:F26">
    <cfRule type="expression" dxfId="659" priority="1034">
      <formula>$F21&gt;25</formula>
    </cfRule>
  </conditionalFormatting>
  <conditionalFormatting sqref="E21:E26">
    <cfRule type="cellIs" dxfId="658" priority="1033" operator="between">
      <formula>0.0001</formula>
      <formula>0.9999</formula>
    </cfRule>
  </conditionalFormatting>
  <conditionalFormatting sqref="E21:E26">
    <cfRule type="expression" dxfId="657" priority="1032">
      <formula>$F21&gt;25</formula>
    </cfRule>
  </conditionalFormatting>
  <conditionalFormatting sqref="H21:H26">
    <cfRule type="expression" dxfId="656" priority="1031">
      <formula>H21&gt;25</formula>
    </cfRule>
  </conditionalFormatting>
  <conditionalFormatting sqref="G21:G26">
    <cfRule type="cellIs" dxfId="655" priority="1030" operator="between">
      <formula>0.0001</formula>
      <formula>0.9999</formula>
    </cfRule>
  </conditionalFormatting>
  <conditionalFormatting sqref="G21:G26">
    <cfRule type="expression" dxfId="654" priority="1029">
      <formula>H21&gt;25</formula>
    </cfRule>
  </conditionalFormatting>
  <conditionalFormatting sqref="J21:J26">
    <cfRule type="expression" dxfId="653" priority="1028">
      <formula>J21&gt;25</formula>
    </cfRule>
  </conditionalFormatting>
  <conditionalFormatting sqref="I21:I26">
    <cfRule type="cellIs" dxfId="652" priority="1027" operator="between">
      <formula>0.0001</formula>
      <formula>0.9999</formula>
    </cfRule>
  </conditionalFormatting>
  <conditionalFormatting sqref="I21:I26">
    <cfRule type="expression" dxfId="651" priority="1026">
      <formula>J21&gt;25</formula>
    </cfRule>
  </conditionalFormatting>
  <conditionalFormatting sqref="L21:L26 N21:N26 P21:P26 R21:R26 T21:T26 V21:V26 X21:Z26">
    <cfRule type="expression" dxfId="650" priority="1025">
      <formula>L21&gt;25</formula>
    </cfRule>
  </conditionalFormatting>
  <conditionalFormatting sqref="K21:K26 M21:M26 O21:O26 Q21:Q26 S21:S26 U21:U26 W21:W26">
    <cfRule type="cellIs" dxfId="649" priority="1024" operator="between">
      <formula>0.0001</formula>
      <formula>0.9999</formula>
    </cfRule>
  </conditionalFormatting>
  <conditionalFormatting sqref="K21:K26 M21:M26 O21:O26 Q21:Q26 S21:S26 U21:U26 W21:W26">
    <cfRule type="expression" dxfId="648" priority="1023">
      <formula>L21&gt;25</formula>
    </cfRule>
  </conditionalFormatting>
  <conditionalFormatting sqref="C46:C51">
    <cfRule type="cellIs" dxfId="647" priority="1022" operator="between">
      <formula>0.0001</formula>
      <formula>0.9999</formula>
    </cfRule>
  </conditionalFormatting>
  <conditionalFormatting sqref="C46:D51">
    <cfRule type="expression" dxfId="646" priority="1021">
      <formula>$D46&gt;25</formula>
    </cfRule>
  </conditionalFormatting>
  <conditionalFormatting sqref="F46:F51">
    <cfRule type="expression" dxfId="645" priority="1017">
      <formula>$F46&gt;25</formula>
    </cfRule>
  </conditionalFormatting>
  <conditionalFormatting sqref="E46:E51">
    <cfRule type="cellIs" dxfId="644" priority="1016" operator="between">
      <formula>0.0001</formula>
      <formula>0.9999</formula>
    </cfRule>
  </conditionalFormatting>
  <conditionalFormatting sqref="E46:E51">
    <cfRule type="expression" dxfId="643" priority="1015">
      <formula>$F46&gt;25</formula>
    </cfRule>
  </conditionalFormatting>
  <conditionalFormatting sqref="H46:H51">
    <cfRule type="expression" dxfId="642" priority="1011">
      <formula>H46&gt;25</formula>
    </cfRule>
  </conditionalFormatting>
  <conditionalFormatting sqref="G46:G51">
    <cfRule type="cellIs" dxfId="641" priority="1010" operator="between">
      <formula>0.0001</formula>
      <formula>0.9999</formula>
    </cfRule>
  </conditionalFormatting>
  <conditionalFormatting sqref="G46:G51">
    <cfRule type="expression" dxfId="640" priority="1009">
      <formula>H46&gt;25</formula>
    </cfRule>
  </conditionalFormatting>
  <conditionalFormatting sqref="J46:J51">
    <cfRule type="expression" dxfId="639" priority="1005">
      <formula>J46&gt;25</formula>
    </cfRule>
  </conditionalFormatting>
  <conditionalFormatting sqref="I46:I51">
    <cfRule type="cellIs" dxfId="638" priority="1004" operator="between">
      <formula>0.0001</formula>
      <formula>0.9999</formula>
    </cfRule>
  </conditionalFormatting>
  <conditionalFormatting sqref="I46:I51">
    <cfRule type="expression" dxfId="637" priority="1003">
      <formula>J46&gt;25</formula>
    </cfRule>
  </conditionalFormatting>
  <conditionalFormatting sqref="L46:L51 N46:N51 P46:P51 R46:R51 T46:T51 V46:V51 X46:Z51">
    <cfRule type="expression" dxfId="636" priority="999">
      <formula>L46&gt;25</formula>
    </cfRule>
  </conditionalFormatting>
  <conditionalFormatting sqref="K46:K51 M46:M51 O46:O51 Q46:Q51 S46:S51 U46:U51 W46:W51">
    <cfRule type="cellIs" dxfId="635" priority="998" operator="between">
      <formula>0.0001</formula>
      <formula>0.9999</formula>
    </cfRule>
  </conditionalFormatting>
  <conditionalFormatting sqref="K46:K51 M46:M51 O46:O51 Q46:Q51 S46:S51 U46:U51 W46:W51">
    <cfRule type="expression" dxfId="634" priority="997">
      <formula>L46&gt;25</formula>
    </cfRule>
  </conditionalFormatting>
  <conditionalFormatting sqref="C71:C76">
    <cfRule type="cellIs" dxfId="633" priority="996" operator="between">
      <formula>0.0001</formula>
      <formula>0.9999</formula>
    </cfRule>
  </conditionalFormatting>
  <conditionalFormatting sqref="C71:D76">
    <cfRule type="expression" dxfId="632" priority="995">
      <formula>$D71&gt;25</formula>
    </cfRule>
  </conditionalFormatting>
  <conditionalFormatting sqref="F71:F76">
    <cfRule type="expression" dxfId="631" priority="994">
      <formula>$F71&gt;25</formula>
    </cfRule>
  </conditionalFormatting>
  <conditionalFormatting sqref="E71:E76">
    <cfRule type="cellIs" dxfId="630" priority="993" operator="between">
      <formula>0.0001</formula>
      <formula>0.9999</formula>
    </cfRule>
  </conditionalFormatting>
  <conditionalFormatting sqref="E71:E76">
    <cfRule type="expression" dxfId="629" priority="992">
      <formula>$F71&gt;25</formula>
    </cfRule>
  </conditionalFormatting>
  <conditionalFormatting sqref="H71:H76">
    <cfRule type="expression" dxfId="628" priority="991">
      <formula>H71&gt;25</formula>
    </cfRule>
  </conditionalFormatting>
  <conditionalFormatting sqref="G71:G76">
    <cfRule type="cellIs" dxfId="627" priority="990" operator="between">
      <formula>0.0001</formula>
      <formula>0.9999</formula>
    </cfRule>
  </conditionalFormatting>
  <conditionalFormatting sqref="G71:G76">
    <cfRule type="expression" dxfId="626" priority="989">
      <formula>H71&gt;25</formula>
    </cfRule>
  </conditionalFormatting>
  <conditionalFormatting sqref="J71:J76">
    <cfRule type="expression" dxfId="625" priority="988">
      <formula>J71&gt;25</formula>
    </cfRule>
  </conditionalFormatting>
  <conditionalFormatting sqref="I71:I76">
    <cfRule type="cellIs" dxfId="624" priority="987" operator="between">
      <formula>0.0001</formula>
      <formula>0.9999</formula>
    </cfRule>
  </conditionalFormatting>
  <conditionalFormatting sqref="I71:I76">
    <cfRule type="expression" dxfId="623" priority="986">
      <formula>J71&gt;25</formula>
    </cfRule>
  </conditionalFormatting>
  <conditionalFormatting sqref="L71:L76 N71:N76 P71:P76 R71:R76 T71:T76 V71:V76 X71:Z76">
    <cfRule type="expression" dxfId="622" priority="985">
      <formula>L71&gt;25</formula>
    </cfRule>
  </conditionalFormatting>
  <conditionalFormatting sqref="K71:K76 M71:M76 O71:O76 Q71:Q76 S71:S76 U71:U76 W71:W76">
    <cfRule type="cellIs" dxfId="621" priority="984" operator="between">
      <formula>0.0001</formula>
      <formula>0.9999</formula>
    </cfRule>
  </conditionalFormatting>
  <conditionalFormatting sqref="K71:K76 M71:M76 O71:O76 Q71:Q76 S71:S76 U71:U76 W71:W76">
    <cfRule type="expression" dxfId="620" priority="983">
      <formula>L71&gt;25</formula>
    </cfRule>
  </conditionalFormatting>
  <conditionalFormatting sqref="AB9:AB17">
    <cfRule type="cellIs" dxfId="619" priority="879" operator="between">
      <formula>0.0001</formula>
      <formula>0.9999</formula>
    </cfRule>
  </conditionalFormatting>
  <conditionalFormatting sqref="AB9:AB17">
    <cfRule type="expression" dxfId="618" priority="880">
      <formula>#REF!&gt;25</formula>
    </cfRule>
  </conditionalFormatting>
  <conditionalFormatting sqref="AB6">
    <cfRule type="cellIs" dxfId="617" priority="878" operator="between">
      <formula>0.0001</formula>
      <formula>0.9999</formula>
    </cfRule>
  </conditionalFormatting>
  <conditionalFormatting sqref="AB6">
    <cfRule type="expression" dxfId="616" priority="877">
      <formula>#REF!&gt;25</formula>
    </cfRule>
  </conditionalFormatting>
  <conditionalFormatting sqref="E8:E20">
    <cfRule type="cellIs" dxfId="615" priority="874" operator="between">
      <formula>0.0001</formula>
      <formula>0.9999</formula>
    </cfRule>
  </conditionalFormatting>
  <conditionalFormatting sqref="C8:C20">
    <cfRule type="cellIs" dxfId="614" priority="876" operator="between">
      <formula>0.0001</formula>
      <formula>0.9999</formula>
    </cfRule>
  </conditionalFormatting>
  <conditionalFormatting sqref="C8:D20">
    <cfRule type="expression" dxfId="613" priority="875">
      <formula>$D8&gt;25</formula>
    </cfRule>
  </conditionalFormatting>
  <conditionalFormatting sqref="E8:F20">
    <cfRule type="expression" dxfId="612" priority="873">
      <formula>$F8&gt;25</formula>
    </cfRule>
  </conditionalFormatting>
  <conditionalFormatting sqref="G8:G20">
    <cfRule type="cellIs" dxfId="611" priority="872" operator="between">
      <formula>0.0001</formula>
      <formula>0.9999</formula>
    </cfRule>
  </conditionalFormatting>
  <conditionalFormatting sqref="G8:H20">
    <cfRule type="expression" dxfId="610" priority="871">
      <formula>$H8&gt;25</formula>
    </cfRule>
  </conditionalFormatting>
  <conditionalFormatting sqref="I8:I20">
    <cfRule type="cellIs" dxfId="609" priority="870" operator="between">
      <formula>0.0001</formula>
      <formula>0.9999</formula>
    </cfRule>
  </conditionalFormatting>
  <conditionalFormatting sqref="I8:J20">
    <cfRule type="expression" dxfId="608" priority="869">
      <formula>$J8&gt;25</formula>
    </cfRule>
  </conditionalFormatting>
  <conditionalFormatting sqref="K8:K20">
    <cfRule type="cellIs" dxfId="607" priority="868" operator="between">
      <formula>0.0001</formula>
      <formula>0.9999</formula>
    </cfRule>
  </conditionalFormatting>
  <conditionalFormatting sqref="K8:L20">
    <cfRule type="expression" dxfId="606" priority="867">
      <formula>$L8&gt;25</formula>
    </cfRule>
  </conditionalFormatting>
  <conditionalFormatting sqref="M8:M20">
    <cfRule type="cellIs" dxfId="605" priority="866" operator="between">
      <formula>0.0001</formula>
      <formula>0.9999</formula>
    </cfRule>
  </conditionalFormatting>
  <conditionalFormatting sqref="M8:N20">
    <cfRule type="expression" dxfId="604" priority="865">
      <formula>$N8&gt;25</formula>
    </cfRule>
  </conditionalFormatting>
  <conditionalFormatting sqref="O8:O20">
    <cfRule type="cellIs" dxfId="603" priority="864" operator="between">
      <formula>0.0001</formula>
      <formula>0.9999</formula>
    </cfRule>
  </conditionalFormatting>
  <conditionalFormatting sqref="O8:P20">
    <cfRule type="expression" dxfId="602" priority="863">
      <formula>$P8&gt;25</formula>
    </cfRule>
  </conditionalFormatting>
  <conditionalFormatting sqref="Q8:Q20">
    <cfRule type="cellIs" dxfId="601" priority="862" operator="between">
      <formula>0.0001</formula>
      <formula>0.9999</formula>
    </cfRule>
  </conditionalFormatting>
  <conditionalFormatting sqref="Q8:R20">
    <cfRule type="expression" dxfId="600" priority="861">
      <formula>$R8&gt;25</formula>
    </cfRule>
  </conditionalFormatting>
  <conditionalFormatting sqref="S8:S20">
    <cfRule type="cellIs" dxfId="599" priority="860" operator="between">
      <formula>0.0001</formula>
      <formula>0.9999</formula>
    </cfRule>
  </conditionalFormatting>
  <conditionalFormatting sqref="S8:T20">
    <cfRule type="expression" dxfId="598" priority="859">
      <formula>$T8&gt;25</formula>
    </cfRule>
  </conditionalFormatting>
  <conditionalFormatting sqref="U8:U20">
    <cfRule type="cellIs" dxfId="597" priority="858" operator="between">
      <formula>0.0001</formula>
      <formula>0.9999</formula>
    </cfRule>
  </conditionalFormatting>
  <conditionalFormatting sqref="U8:V20">
    <cfRule type="expression" dxfId="596" priority="857">
      <formula>$V8&gt;25</formula>
    </cfRule>
  </conditionalFormatting>
  <conditionalFormatting sqref="W8:W20">
    <cfRule type="cellIs" dxfId="595" priority="856" operator="between">
      <formula>0.0001</formula>
      <formula>0.9999</formula>
    </cfRule>
  </conditionalFormatting>
  <conditionalFormatting sqref="W8:X20">
    <cfRule type="expression" dxfId="594" priority="855">
      <formula>$X8&gt;25</formula>
    </cfRule>
  </conditionalFormatting>
  <conditionalFormatting sqref="AC7 AC9:AC17">
    <cfRule type="cellIs" dxfId="593" priority="788" operator="between">
      <formula>0.0001</formula>
      <formula>0.9999</formula>
    </cfRule>
  </conditionalFormatting>
  <conditionalFormatting sqref="AC7 AC9:AC17">
    <cfRule type="expression" dxfId="592" priority="787">
      <formula>#REF!&gt;25</formula>
    </cfRule>
  </conditionalFormatting>
  <conditionalFormatting sqref="Z8:Z20">
    <cfRule type="expression" dxfId="591" priority="785">
      <formula>Z8&gt;25</formula>
    </cfRule>
  </conditionalFormatting>
  <conditionalFormatting sqref="Y8:Y20">
    <cfRule type="expression" dxfId="590" priority="784">
      <formula>Z8&gt;25</formula>
    </cfRule>
    <cfRule type="cellIs" dxfId="589" priority="786" operator="between">
      <formula>0.0001</formula>
      <formula>0.9999</formula>
    </cfRule>
  </conditionalFormatting>
  <conditionalFormatting sqref="E33:E45">
    <cfRule type="cellIs" dxfId="588" priority="580" operator="between">
      <formula>0.0001</formula>
      <formula>0.9999</formula>
    </cfRule>
  </conditionalFormatting>
  <conditionalFormatting sqref="C33:C45">
    <cfRule type="cellIs" dxfId="587" priority="582" operator="between">
      <formula>0.0001</formula>
      <formula>0.9999</formula>
    </cfRule>
  </conditionalFormatting>
  <conditionalFormatting sqref="C33:D45">
    <cfRule type="expression" dxfId="586" priority="581">
      <formula>$D33&gt;25</formula>
    </cfRule>
  </conditionalFormatting>
  <conditionalFormatting sqref="E33:F45">
    <cfRule type="expression" dxfId="585" priority="579">
      <formula>$F33&gt;25</formula>
    </cfRule>
  </conditionalFormatting>
  <conditionalFormatting sqref="G33:G45">
    <cfRule type="cellIs" dxfId="584" priority="578" operator="between">
      <formula>0.0001</formula>
      <formula>0.9999</formula>
    </cfRule>
  </conditionalFormatting>
  <conditionalFormatting sqref="G33:H45">
    <cfRule type="expression" dxfId="583" priority="577">
      <formula>$H33&gt;25</formula>
    </cfRule>
  </conditionalFormatting>
  <conditionalFormatting sqref="I33:I45">
    <cfRule type="cellIs" dxfId="582" priority="576" operator="between">
      <formula>0.0001</formula>
      <formula>0.9999</formula>
    </cfRule>
  </conditionalFormatting>
  <conditionalFormatting sqref="I33:J45">
    <cfRule type="expression" dxfId="581" priority="575">
      <formula>$J33&gt;25</formula>
    </cfRule>
  </conditionalFormatting>
  <conditionalFormatting sqref="K33:K45">
    <cfRule type="cellIs" dxfId="580" priority="574" operator="between">
      <formula>0.0001</formula>
      <formula>0.9999</formula>
    </cfRule>
  </conditionalFormatting>
  <conditionalFormatting sqref="K33:L45">
    <cfRule type="expression" dxfId="579" priority="573">
      <formula>$L33&gt;25</formula>
    </cfRule>
  </conditionalFormatting>
  <conditionalFormatting sqref="M33:M45">
    <cfRule type="cellIs" dxfId="578" priority="572" operator="between">
      <formula>0.0001</formula>
      <formula>0.9999</formula>
    </cfRule>
  </conditionalFormatting>
  <conditionalFormatting sqref="M33:N45">
    <cfRule type="expression" dxfId="577" priority="571">
      <formula>$N33&gt;25</formula>
    </cfRule>
  </conditionalFormatting>
  <conditionalFormatting sqref="O33:O45">
    <cfRule type="cellIs" dxfId="576" priority="570" operator="between">
      <formula>0.0001</formula>
      <formula>0.9999</formula>
    </cfRule>
  </conditionalFormatting>
  <conditionalFormatting sqref="O33:P45">
    <cfRule type="expression" dxfId="575" priority="569">
      <formula>$P33&gt;25</formula>
    </cfRule>
  </conditionalFormatting>
  <conditionalFormatting sqref="Q33:Q45">
    <cfRule type="cellIs" dxfId="574" priority="568" operator="between">
      <formula>0.0001</formula>
      <formula>0.9999</formula>
    </cfRule>
  </conditionalFormatting>
  <conditionalFormatting sqref="Q33:R45">
    <cfRule type="expression" dxfId="573" priority="567">
      <formula>$R33&gt;25</formula>
    </cfRule>
  </conditionalFormatting>
  <conditionalFormatting sqref="S33:S45">
    <cfRule type="cellIs" dxfId="572" priority="566" operator="between">
      <formula>0.0001</formula>
      <formula>0.9999</formula>
    </cfRule>
  </conditionalFormatting>
  <conditionalFormatting sqref="S33:T45">
    <cfRule type="expression" dxfId="571" priority="565">
      <formula>$T33&gt;25</formula>
    </cfRule>
  </conditionalFormatting>
  <conditionalFormatting sqref="U33:U45">
    <cfRule type="cellIs" dxfId="570" priority="564" operator="between">
      <formula>0.0001</formula>
      <formula>0.9999</formula>
    </cfRule>
  </conditionalFormatting>
  <conditionalFormatting sqref="U33:V45">
    <cfRule type="expression" dxfId="569" priority="563">
      <formula>$V33&gt;25</formula>
    </cfRule>
  </conditionalFormatting>
  <conditionalFormatting sqref="W33:W45">
    <cfRule type="cellIs" dxfId="568" priority="562" operator="between">
      <formula>0.0001</formula>
      <formula>0.9999</formula>
    </cfRule>
  </conditionalFormatting>
  <conditionalFormatting sqref="W33:X45">
    <cfRule type="expression" dxfId="567" priority="561">
      <formula>$X33&gt;25</formula>
    </cfRule>
  </conditionalFormatting>
  <conditionalFormatting sqref="Z33:Z45">
    <cfRule type="expression" dxfId="566" priority="559">
      <formula>Z33&gt;25</formula>
    </cfRule>
  </conditionalFormatting>
  <conditionalFormatting sqref="Y33:Y45">
    <cfRule type="expression" dxfId="565" priority="558">
      <formula>Z33&gt;25</formula>
    </cfRule>
    <cfRule type="cellIs" dxfId="564" priority="560" operator="between">
      <formula>0.0001</formula>
      <formula>0.9999</formula>
    </cfRule>
  </conditionalFormatting>
  <conditionalFormatting sqref="E58:E70">
    <cfRule type="cellIs" dxfId="563" priority="555" operator="between">
      <formula>0.0001</formula>
      <formula>0.9999</formula>
    </cfRule>
  </conditionalFormatting>
  <conditionalFormatting sqref="C58:C70">
    <cfRule type="cellIs" dxfId="562" priority="557" operator="between">
      <formula>0.0001</formula>
      <formula>0.9999</formula>
    </cfRule>
  </conditionalFormatting>
  <conditionalFormatting sqref="C58:D70">
    <cfRule type="expression" dxfId="561" priority="556">
      <formula>$D58&gt;25</formula>
    </cfRule>
  </conditionalFormatting>
  <conditionalFormatting sqref="E58:F70">
    <cfRule type="expression" dxfId="560" priority="554">
      <formula>$F58&gt;25</formula>
    </cfRule>
  </conditionalFormatting>
  <conditionalFormatting sqref="G58:G70">
    <cfRule type="cellIs" dxfId="559" priority="553" operator="between">
      <formula>0.0001</formula>
      <formula>0.9999</formula>
    </cfRule>
  </conditionalFormatting>
  <conditionalFormatting sqref="G58:H70">
    <cfRule type="expression" dxfId="558" priority="552">
      <formula>$H58&gt;25</formula>
    </cfRule>
  </conditionalFormatting>
  <conditionalFormatting sqref="I58:I70">
    <cfRule type="cellIs" dxfId="557" priority="551" operator="between">
      <formula>0.0001</formula>
      <formula>0.9999</formula>
    </cfRule>
  </conditionalFormatting>
  <conditionalFormatting sqref="I58:J70">
    <cfRule type="expression" dxfId="556" priority="550">
      <formula>$J58&gt;25</formula>
    </cfRule>
  </conditionalFormatting>
  <conditionalFormatting sqref="K58:K70">
    <cfRule type="cellIs" dxfId="555" priority="549" operator="between">
      <formula>0.0001</formula>
      <formula>0.9999</formula>
    </cfRule>
  </conditionalFormatting>
  <conditionalFormatting sqref="K58:L70">
    <cfRule type="expression" dxfId="554" priority="548">
      <formula>$L58&gt;25</formula>
    </cfRule>
  </conditionalFormatting>
  <conditionalFormatting sqref="M58:M70">
    <cfRule type="cellIs" dxfId="553" priority="547" operator="between">
      <formula>0.0001</formula>
      <formula>0.9999</formula>
    </cfRule>
  </conditionalFormatting>
  <conditionalFormatting sqref="M58:N70">
    <cfRule type="expression" dxfId="552" priority="546">
      <formula>$N58&gt;25</formula>
    </cfRule>
  </conditionalFormatting>
  <conditionalFormatting sqref="O58:O70">
    <cfRule type="cellIs" dxfId="551" priority="545" operator="between">
      <formula>0.0001</formula>
      <formula>0.9999</formula>
    </cfRule>
  </conditionalFormatting>
  <conditionalFormatting sqref="O58:P70">
    <cfRule type="expression" dxfId="550" priority="544">
      <formula>$P58&gt;25</formula>
    </cfRule>
  </conditionalFormatting>
  <conditionalFormatting sqref="Q58:Q70">
    <cfRule type="cellIs" dxfId="549" priority="543" operator="between">
      <formula>0.0001</formula>
      <formula>0.9999</formula>
    </cfRule>
  </conditionalFormatting>
  <conditionalFormatting sqref="Q58:R70">
    <cfRule type="expression" dxfId="548" priority="542">
      <formula>$R58&gt;25</formula>
    </cfRule>
  </conditionalFormatting>
  <conditionalFormatting sqref="S58:S70">
    <cfRule type="cellIs" dxfId="547" priority="541" operator="between">
      <formula>0.0001</formula>
      <formula>0.9999</formula>
    </cfRule>
  </conditionalFormatting>
  <conditionalFormatting sqref="S58:T70">
    <cfRule type="expression" dxfId="546" priority="540">
      <formula>$T58&gt;25</formula>
    </cfRule>
  </conditionalFormatting>
  <conditionalFormatting sqref="U58:U70">
    <cfRule type="cellIs" dxfId="545" priority="539" operator="between">
      <formula>0.0001</formula>
      <formula>0.9999</formula>
    </cfRule>
  </conditionalFormatting>
  <conditionalFormatting sqref="U58:V70">
    <cfRule type="expression" dxfId="544" priority="538">
      <formula>$V58&gt;25</formula>
    </cfRule>
  </conditionalFormatting>
  <conditionalFormatting sqref="W58:W70">
    <cfRule type="cellIs" dxfId="543" priority="537" operator="between">
      <formula>0.0001</formula>
      <formula>0.9999</formula>
    </cfRule>
  </conditionalFormatting>
  <conditionalFormatting sqref="W58:X70">
    <cfRule type="expression" dxfId="542" priority="536">
      <formula>$X58&gt;25</formula>
    </cfRule>
  </conditionalFormatting>
  <conditionalFormatting sqref="Z58:Z70">
    <cfRule type="expression" dxfId="541" priority="534">
      <formula>Z58&gt;25</formula>
    </cfRule>
  </conditionalFormatting>
  <conditionalFormatting sqref="Y58:Y70">
    <cfRule type="expression" dxfId="540" priority="533">
      <formula>Z58&gt;25</formula>
    </cfRule>
    <cfRule type="cellIs" dxfId="539" priority="535" operator="between">
      <formula>0.0001</formula>
      <formula>0.9999</formula>
    </cfRule>
  </conditionalFormatting>
  <conditionalFormatting sqref="E83:E95">
    <cfRule type="cellIs" dxfId="538" priority="530" operator="between">
      <formula>0.0001</formula>
      <formula>0.9999</formula>
    </cfRule>
  </conditionalFormatting>
  <conditionalFormatting sqref="C83:C95">
    <cfRule type="cellIs" dxfId="537" priority="532" operator="between">
      <formula>0.0001</formula>
      <formula>0.9999</formula>
    </cfRule>
  </conditionalFormatting>
  <conditionalFormatting sqref="C83:D95">
    <cfRule type="expression" dxfId="536" priority="531">
      <formula>$D83&gt;25</formula>
    </cfRule>
  </conditionalFormatting>
  <conditionalFormatting sqref="E83:F95">
    <cfRule type="expression" dxfId="535" priority="529">
      <formula>$F83&gt;25</formula>
    </cfRule>
  </conditionalFormatting>
  <conditionalFormatting sqref="G83:G95">
    <cfRule type="cellIs" dxfId="534" priority="528" operator="between">
      <formula>0.0001</formula>
      <formula>0.9999</formula>
    </cfRule>
  </conditionalFormatting>
  <conditionalFormatting sqref="G83:H95">
    <cfRule type="expression" dxfId="533" priority="527">
      <formula>$H83&gt;25</formula>
    </cfRule>
  </conditionalFormatting>
  <conditionalFormatting sqref="I83:I95">
    <cfRule type="cellIs" dxfId="532" priority="526" operator="between">
      <formula>0.0001</formula>
      <formula>0.9999</formula>
    </cfRule>
  </conditionalFormatting>
  <conditionalFormatting sqref="I83:J95">
    <cfRule type="expression" dxfId="531" priority="525">
      <formula>$J83&gt;25</formula>
    </cfRule>
  </conditionalFormatting>
  <conditionalFormatting sqref="K83:K95">
    <cfRule type="cellIs" dxfId="530" priority="524" operator="between">
      <formula>0.0001</formula>
      <formula>0.9999</formula>
    </cfRule>
  </conditionalFormatting>
  <conditionalFormatting sqref="K83:L95">
    <cfRule type="expression" dxfId="529" priority="523">
      <formula>$L83&gt;25</formula>
    </cfRule>
  </conditionalFormatting>
  <conditionalFormatting sqref="M83:M95">
    <cfRule type="cellIs" dxfId="528" priority="522" operator="between">
      <formula>0.0001</formula>
      <formula>0.9999</formula>
    </cfRule>
  </conditionalFormatting>
  <conditionalFormatting sqref="M83:N95">
    <cfRule type="expression" dxfId="527" priority="521">
      <formula>$N83&gt;25</formula>
    </cfRule>
  </conditionalFormatting>
  <conditionalFormatting sqref="O83:O95">
    <cfRule type="cellIs" dxfId="526" priority="520" operator="between">
      <formula>0.0001</formula>
      <formula>0.9999</formula>
    </cfRule>
  </conditionalFormatting>
  <conditionalFormatting sqref="O83:P95">
    <cfRule type="expression" dxfId="525" priority="519">
      <formula>$P83&gt;25</formula>
    </cfRule>
  </conditionalFormatting>
  <conditionalFormatting sqref="Q83:Q95">
    <cfRule type="cellIs" dxfId="524" priority="518" operator="between">
      <formula>0.0001</formula>
      <formula>0.9999</formula>
    </cfRule>
  </conditionalFormatting>
  <conditionalFormatting sqref="Q83:R95">
    <cfRule type="expression" dxfId="523" priority="517">
      <formula>$R83&gt;25</formula>
    </cfRule>
  </conditionalFormatting>
  <conditionalFormatting sqref="S83:S95">
    <cfRule type="cellIs" dxfId="522" priority="516" operator="between">
      <formula>0.0001</formula>
      <formula>0.9999</formula>
    </cfRule>
  </conditionalFormatting>
  <conditionalFormatting sqref="S83:T95">
    <cfRule type="expression" dxfId="521" priority="515">
      <formula>$T83&gt;25</formula>
    </cfRule>
  </conditionalFormatting>
  <conditionalFormatting sqref="U83:U95">
    <cfRule type="cellIs" dxfId="520" priority="514" operator="between">
      <formula>0.0001</formula>
      <formula>0.9999</formula>
    </cfRule>
  </conditionalFormatting>
  <conditionalFormatting sqref="U83:V95">
    <cfRule type="expression" dxfId="519" priority="513">
      <formula>$V83&gt;25</formula>
    </cfRule>
  </conditionalFormatting>
  <conditionalFormatting sqref="W83:W95">
    <cfRule type="cellIs" dxfId="518" priority="512" operator="between">
      <formula>0.0001</formula>
      <formula>0.9999</formula>
    </cfRule>
  </conditionalFormatting>
  <conditionalFormatting sqref="W83:X95">
    <cfRule type="expression" dxfId="517" priority="511">
      <formula>$X83&gt;25</formula>
    </cfRule>
  </conditionalFormatting>
  <conditionalFormatting sqref="Z83:Z95">
    <cfRule type="expression" dxfId="516" priority="509">
      <formula>Z83&gt;25</formula>
    </cfRule>
  </conditionalFormatting>
  <conditionalFormatting sqref="Y83:Y95">
    <cfRule type="expression" dxfId="515" priority="508">
      <formula>Z83&gt;25</formula>
    </cfRule>
    <cfRule type="cellIs" dxfId="514" priority="510" operator="between">
      <formula>0.0001</formula>
      <formula>0.9999</formula>
    </cfRule>
  </conditionalFormatting>
  <conditionalFormatting sqref="C96:C101">
    <cfRule type="cellIs" dxfId="513" priority="507" operator="between">
      <formula>0.0001</formula>
      <formula>0.9999</formula>
    </cfRule>
  </conditionalFormatting>
  <conditionalFormatting sqref="C96:D101">
    <cfRule type="expression" dxfId="512" priority="506">
      <formula>$D96&gt;25</formula>
    </cfRule>
  </conditionalFormatting>
  <conditionalFormatting sqref="F96:F101">
    <cfRule type="expression" dxfId="511" priority="505">
      <formula>$F96&gt;25</formula>
    </cfRule>
  </conditionalFormatting>
  <conditionalFormatting sqref="E96:E101">
    <cfRule type="cellIs" dxfId="510" priority="504" operator="between">
      <formula>0.0001</formula>
      <formula>0.9999</formula>
    </cfRule>
  </conditionalFormatting>
  <conditionalFormatting sqref="E96:E101">
    <cfRule type="expression" dxfId="509" priority="503">
      <formula>$F96&gt;25</formula>
    </cfRule>
  </conditionalFormatting>
  <conditionalFormatting sqref="H96:H101">
    <cfRule type="expression" dxfId="508" priority="502">
      <formula>H96&gt;25</formula>
    </cfRule>
  </conditionalFormatting>
  <conditionalFormatting sqref="G96:G101">
    <cfRule type="cellIs" dxfId="507" priority="501" operator="between">
      <formula>0.0001</formula>
      <formula>0.9999</formula>
    </cfRule>
  </conditionalFormatting>
  <conditionalFormatting sqref="G96:G101">
    <cfRule type="expression" dxfId="506" priority="500">
      <formula>H96&gt;25</formula>
    </cfRule>
  </conditionalFormatting>
  <conditionalFormatting sqref="J96:J101">
    <cfRule type="expression" dxfId="505" priority="499">
      <formula>J96&gt;25</formula>
    </cfRule>
  </conditionalFormatting>
  <conditionalFormatting sqref="I96:I101">
    <cfRule type="cellIs" dxfId="504" priority="498" operator="between">
      <formula>0.0001</formula>
      <formula>0.9999</formula>
    </cfRule>
  </conditionalFormatting>
  <conditionalFormatting sqref="I96:I101">
    <cfRule type="expression" dxfId="503" priority="497">
      <formula>J96&gt;25</formula>
    </cfRule>
  </conditionalFormatting>
  <conditionalFormatting sqref="L96:L101 N96:N101 P96:P101 R96:R101 T96:T101 V96:V101 X96:Z101">
    <cfRule type="expression" dxfId="502" priority="496">
      <formula>L96&gt;25</formula>
    </cfRule>
  </conditionalFormatting>
  <conditionalFormatting sqref="K96:K101 M96:M101 O96:O101 Q96:Q101 S96:S101 U96:U101 W96:W101">
    <cfRule type="cellIs" dxfId="501" priority="495" operator="between">
      <formula>0.0001</formula>
      <formula>0.9999</formula>
    </cfRule>
  </conditionalFormatting>
  <conditionalFormatting sqref="K96:K101 M96:M101 O96:O101 Q96:Q101 S96:S101 U96:U101 W96:W101">
    <cfRule type="expression" dxfId="500" priority="494">
      <formula>L96&gt;25</formula>
    </cfRule>
  </conditionalFormatting>
  <conditionalFormatting sqref="E108:E120">
    <cfRule type="cellIs" dxfId="499" priority="491" operator="between">
      <formula>0.0001</formula>
      <formula>0.9999</formula>
    </cfRule>
  </conditionalFormatting>
  <conditionalFormatting sqref="C108:C120">
    <cfRule type="cellIs" dxfId="498" priority="493" operator="between">
      <formula>0.0001</formula>
      <formula>0.9999</formula>
    </cfRule>
  </conditionalFormatting>
  <conditionalFormatting sqref="C108:D120">
    <cfRule type="expression" dxfId="497" priority="492">
      <formula>$D108&gt;25</formula>
    </cfRule>
  </conditionalFormatting>
  <conditionalFormatting sqref="E108:F120">
    <cfRule type="expression" dxfId="496" priority="490">
      <formula>$F108&gt;25</formula>
    </cfRule>
  </conditionalFormatting>
  <conditionalFormatting sqref="G108:G120">
    <cfRule type="cellIs" dxfId="495" priority="489" operator="between">
      <formula>0.0001</formula>
      <formula>0.9999</formula>
    </cfRule>
  </conditionalFormatting>
  <conditionalFormatting sqref="G108:H120">
    <cfRule type="expression" dxfId="494" priority="488">
      <formula>$H108&gt;25</formula>
    </cfRule>
  </conditionalFormatting>
  <conditionalFormatting sqref="I108:I120">
    <cfRule type="cellIs" dxfId="493" priority="487" operator="between">
      <formula>0.0001</formula>
      <formula>0.9999</formula>
    </cfRule>
  </conditionalFormatting>
  <conditionalFormatting sqref="I108:J120">
    <cfRule type="expression" dxfId="492" priority="486">
      <formula>$J108&gt;25</formula>
    </cfRule>
  </conditionalFormatting>
  <conditionalFormatting sqref="K108:K120">
    <cfRule type="cellIs" dxfId="491" priority="485" operator="between">
      <formula>0.0001</formula>
      <formula>0.9999</formula>
    </cfRule>
  </conditionalFormatting>
  <conditionalFormatting sqref="K108:L120">
    <cfRule type="expression" dxfId="490" priority="484">
      <formula>$L108&gt;25</formula>
    </cfRule>
  </conditionalFormatting>
  <conditionalFormatting sqref="M108:M120">
    <cfRule type="cellIs" dxfId="489" priority="483" operator="between">
      <formula>0.0001</formula>
      <formula>0.9999</formula>
    </cfRule>
  </conditionalFormatting>
  <conditionalFormatting sqref="M108:N120">
    <cfRule type="expression" dxfId="488" priority="482">
      <formula>$N108&gt;25</formula>
    </cfRule>
  </conditionalFormatting>
  <conditionalFormatting sqref="O108:O120">
    <cfRule type="cellIs" dxfId="487" priority="481" operator="between">
      <formula>0.0001</formula>
      <formula>0.9999</formula>
    </cfRule>
  </conditionalFormatting>
  <conditionalFormatting sqref="O108:P120">
    <cfRule type="expression" dxfId="486" priority="480">
      <formula>$P108&gt;25</formula>
    </cfRule>
  </conditionalFormatting>
  <conditionalFormatting sqref="Q108:Q120">
    <cfRule type="cellIs" dxfId="485" priority="479" operator="between">
      <formula>0.0001</formula>
      <formula>0.9999</formula>
    </cfRule>
  </conditionalFormatting>
  <conditionalFormatting sqref="Q108:R120">
    <cfRule type="expression" dxfId="484" priority="478">
      <formula>$R108&gt;25</formula>
    </cfRule>
  </conditionalFormatting>
  <conditionalFormatting sqref="S108:S120">
    <cfRule type="cellIs" dxfId="483" priority="477" operator="between">
      <formula>0.0001</formula>
      <formula>0.9999</formula>
    </cfRule>
  </conditionalFormatting>
  <conditionalFormatting sqref="S108:T120">
    <cfRule type="expression" dxfId="482" priority="476">
      <formula>$T108&gt;25</formula>
    </cfRule>
  </conditionalFormatting>
  <conditionalFormatting sqref="U108:U120">
    <cfRule type="cellIs" dxfId="481" priority="475" operator="between">
      <formula>0.0001</formula>
      <formula>0.9999</formula>
    </cfRule>
  </conditionalFormatting>
  <conditionalFormatting sqref="U108:V120">
    <cfRule type="expression" dxfId="480" priority="474">
      <formula>$V108&gt;25</formula>
    </cfRule>
  </conditionalFormatting>
  <conditionalFormatting sqref="W108:W120">
    <cfRule type="cellIs" dxfId="479" priority="473" operator="between">
      <formula>0.0001</formula>
      <formula>0.9999</formula>
    </cfRule>
  </conditionalFormatting>
  <conditionalFormatting sqref="W108:X120">
    <cfRule type="expression" dxfId="478" priority="472">
      <formula>$X108&gt;25</formula>
    </cfRule>
  </conditionalFormatting>
  <conditionalFormatting sqref="Z108:Z120">
    <cfRule type="expression" dxfId="477" priority="470">
      <formula>Z108&gt;25</formula>
    </cfRule>
  </conditionalFormatting>
  <conditionalFormatting sqref="Y108:Y120">
    <cfRule type="expression" dxfId="476" priority="469">
      <formula>Z108&gt;25</formula>
    </cfRule>
    <cfRule type="cellIs" dxfId="475" priority="471" operator="between">
      <formula>0.0001</formula>
      <formula>0.9999</formula>
    </cfRule>
  </conditionalFormatting>
  <conditionalFormatting sqref="C121:C126">
    <cfRule type="cellIs" dxfId="474" priority="468" operator="between">
      <formula>0.0001</formula>
      <formula>0.9999</formula>
    </cfRule>
  </conditionalFormatting>
  <conditionalFormatting sqref="C121:D126">
    <cfRule type="expression" dxfId="473" priority="467">
      <formula>$D121&gt;25</formula>
    </cfRule>
  </conditionalFormatting>
  <conditionalFormatting sqref="F121:F126">
    <cfRule type="expression" dxfId="472" priority="466">
      <formula>$F121&gt;25</formula>
    </cfRule>
  </conditionalFormatting>
  <conditionalFormatting sqref="E121:E126">
    <cfRule type="cellIs" dxfId="471" priority="465" operator="between">
      <formula>0.0001</formula>
      <formula>0.9999</formula>
    </cfRule>
  </conditionalFormatting>
  <conditionalFormatting sqref="E121:E126">
    <cfRule type="expression" dxfId="470" priority="464">
      <formula>$F121&gt;25</formula>
    </cfRule>
  </conditionalFormatting>
  <conditionalFormatting sqref="H121:H126">
    <cfRule type="expression" dxfId="469" priority="463">
      <formula>H121&gt;25</formula>
    </cfRule>
  </conditionalFormatting>
  <conditionalFormatting sqref="G121:G126">
    <cfRule type="cellIs" dxfId="468" priority="462" operator="between">
      <formula>0.0001</formula>
      <formula>0.9999</formula>
    </cfRule>
  </conditionalFormatting>
  <conditionalFormatting sqref="G121:G126">
    <cfRule type="expression" dxfId="467" priority="461">
      <formula>H121&gt;25</formula>
    </cfRule>
  </conditionalFormatting>
  <conditionalFormatting sqref="J121:J126">
    <cfRule type="expression" dxfId="466" priority="460">
      <formula>J121&gt;25</formula>
    </cfRule>
  </conditionalFormatting>
  <conditionalFormatting sqref="I121:I126">
    <cfRule type="cellIs" dxfId="465" priority="459" operator="between">
      <formula>0.0001</formula>
      <formula>0.9999</formula>
    </cfRule>
  </conditionalFormatting>
  <conditionalFormatting sqref="I121:I126">
    <cfRule type="expression" dxfId="464" priority="458">
      <formula>J121&gt;25</formula>
    </cfRule>
  </conditionalFormatting>
  <conditionalFormatting sqref="L121:L126 N121:N126 P121:P126 R121:R126 T121:T126 V121:V126 X121:Z126">
    <cfRule type="expression" dxfId="463" priority="457">
      <formula>L121&gt;25</formula>
    </cfRule>
  </conditionalFormatting>
  <conditionalFormatting sqref="K121:K126 M121:M126 O121:O126 Q121:Q126 S121:S126 U121:U126 W121:W126">
    <cfRule type="cellIs" dxfId="462" priority="456" operator="between">
      <formula>0.0001</formula>
      <formula>0.9999</formula>
    </cfRule>
  </conditionalFormatting>
  <conditionalFormatting sqref="K121:K126 M121:M126 O121:O126 Q121:Q126 S121:S126 U121:U126 W121:W126">
    <cfRule type="expression" dxfId="461" priority="455">
      <formula>L121&gt;25</formula>
    </cfRule>
  </conditionalFormatting>
  <conditionalFormatting sqref="E133:E145">
    <cfRule type="cellIs" dxfId="460" priority="452" operator="between">
      <formula>0.0001</formula>
      <formula>0.9999</formula>
    </cfRule>
  </conditionalFormatting>
  <conditionalFormatting sqref="C133:C145">
    <cfRule type="cellIs" dxfId="459" priority="454" operator="between">
      <formula>0.0001</formula>
      <formula>0.9999</formula>
    </cfRule>
  </conditionalFormatting>
  <conditionalFormatting sqref="C133:D145">
    <cfRule type="expression" dxfId="458" priority="453">
      <formula>$D133&gt;25</formula>
    </cfRule>
  </conditionalFormatting>
  <conditionalFormatting sqref="E133:F145">
    <cfRule type="expression" dxfId="457" priority="451">
      <formula>$F133&gt;25</formula>
    </cfRule>
  </conditionalFormatting>
  <conditionalFormatting sqref="G133:G145">
    <cfRule type="cellIs" dxfId="456" priority="450" operator="between">
      <formula>0.0001</formula>
      <formula>0.9999</formula>
    </cfRule>
  </conditionalFormatting>
  <conditionalFormatting sqref="G133:H145">
    <cfRule type="expression" dxfId="455" priority="449">
      <formula>$H133&gt;25</formula>
    </cfRule>
  </conditionalFormatting>
  <conditionalFormatting sqref="I133:I145">
    <cfRule type="cellIs" dxfId="454" priority="448" operator="between">
      <formula>0.0001</formula>
      <formula>0.9999</formula>
    </cfRule>
  </conditionalFormatting>
  <conditionalFormatting sqref="I133:J145">
    <cfRule type="expression" dxfId="453" priority="447">
      <formula>$J133&gt;25</formula>
    </cfRule>
  </conditionalFormatting>
  <conditionalFormatting sqref="K133:K145">
    <cfRule type="cellIs" dxfId="452" priority="446" operator="between">
      <formula>0.0001</formula>
      <formula>0.9999</formula>
    </cfRule>
  </conditionalFormatting>
  <conditionalFormatting sqref="K133:L145">
    <cfRule type="expression" dxfId="451" priority="445">
      <formula>$L133&gt;25</formula>
    </cfRule>
  </conditionalFormatting>
  <conditionalFormatting sqref="M133:M145">
    <cfRule type="cellIs" dxfId="450" priority="444" operator="between">
      <formula>0.0001</formula>
      <formula>0.9999</formula>
    </cfRule>
  </conditionalFormatting>
  <conditionalFormatting sqref="M133:N145">
    <cfRule type="expression" dxfId="449" priority="443">
      <formula>$N133&gt;25</formula>
    </cfRule>
  </conditionalFormatting>
  <conditionalFormatting sqref="O133:O145">
    <cfRule type="cellIs" dxfId="448" priority="442" operator="between">
      <formula>0.0001</formula>
      <formula>0.9999</formula>
    </cfRule>
  </conditionalFormatting>
  <conditionalFormatting sqref="O133:P145">
    <cfRule type="expression" dxfId="447" priority="441">
      <formula>$P133&gt;25</formula>
    </cfRule>
  </conditionalFormatting>
  <conditionalFormatting sqref="Q133:Q145">
    <cfRule type="cellIs" dxfId="446" priority="440" operator="between">
      <formula>0.0001</formula>
      <formula>0.9999</formula>
    </cfRule>
  </conditionalFormatting>
  <conditionalFormatting sqref="Q133:R145">
    <cfRule type="expression" dxfId="445" priority="439">
      <formula>$R133&gt;25</formula>
    </cfRule>
  </conditionalFormatting>
  <conditionalFormatting sqref="S133:S145">
    <cfRule type="cellIs" dxfId="444" priority="438" operator="between">
      <formula>0.0001</formula>
      <formula>0.9999</formula>
    </cfRule>
  </conditionalFormatting>
  <conditionalFormatting sqref="S133:T145">
    <cfRule type="expression" dxfId="443" priority="437">
      <formula>$T133&gt;25</formula>
    </cfRule>
  </conditionalFormatting>
  <conditionalFormatting sqref="U133:U145">
    <cfRule type="cellIs" dxfId="442" priority="436" operator="between">
      <formula>0.0001</formula>
      <formula>0.9999</formula>
    </cfRule>
  </conditionalFormatting>
  <conditionalFormatting sqref="U133:V145">
    <cfRule type="expression" dxfId="441" priority="435">
      <formula>$V133&gt;25</formula>
    </cfRule>
  </conditionalFormatting>
  <conditionalFormatting sqref="W133:W145">
    <cfRule type="cellIs" dxfId="440" priority="434" operator="between">
      <formula>0.0001</formula>
      <formula>0.9999</formula>
    </cfRule>
  </conditionalFormatting>
  <conditionalFormatting sqref="W133:X145">
    <cfRule type="expression" dxfId="439" priority="433">
      <formula>$X133&gt;25</formula>
    </cfRule>
  </conditionalFormatting>
  <conditionalFormatting sqref="Z133:Z145">
    <cfRule type="expression" dxfId="438" priority="431">
      <formula>Z133&gt;25</formula>
    </cfRule>
  </conditionalFormatting>
  <conditionalFormatting sqref="Y133:Y145">
    <cfRule type="expression" dxfId="437" priority="430">
      <formula>Z133&gt;25</formula>
    </cfRule>
    <cfRule type="cellIs" dxfId="436" priority="432" operator="between">
      <formula>0.0001</formula>
      <formula>0.9999</formula>
    </cfRule>
  </conditionalFormatting>
  <conditionalFormatting sqref="C146:C151">
    <cfRule type="cellIs" dxfId="435" priority="429" operator="between">
      <formula>0.0001</formula>
      <formula>0.9999</formula>
    </cfRule>
  </conditionalFormatting>
  <conditionalFormatting sqref="C146:D151">
    <cfRule type="expression" dxfId="434" priority="428">
      <formula>$D146&gt;25</formula>
    </cfRule>
  </conditionalFormatting>
  <conditionalFormatting sqref="F146:F151">
    <cfRule type="expression" dxfId="433" priority="427">
      <formula>$F146&gt;25</formula>
    </cfRule>
  </conditionalFormatting>
  <conditionalFormatting sqref="E146:E151">
    <cfRule type="cellIs" dxfId="432" priority="426" operator="between">
      <formula>0.0001</formula>
      <formula>0.9999</formula>
    </cfRule>
  </conditionalFormatting>
  <conditionalFormatting sqref="E146:E151">
    <cfRule type="expression" dxfId="431" priority="425">
      <formula>$F146&gt;25</formula>
    </cfRule>
  </conditionalFormatting>
  <conditionalFormatting sqref="H146:H151">
    <cfRule type="expression" dxfId="430" priority="424">
      <formula>H146&gt;25</formula>
    </cfRule>
  </conditionalFormatting>
  <conditionalFormatting sqref="G146:G151">
    <cfRule type="cellIs" dxfId="429" priority="423" operator="between">
      <formula>0.0001</formula>
      <formula>0.9999</formula>
    </cfRule>
  </conditionalFormatting>
  <conditionalFormatting sqref="G146:G151">
    <cfRule type="expression" dxfId="428" priority="422">
      <formula>H146&gt;25</formula>
    </cfRule>
  </conditionalFormatting>
  <conditionalFormatting sqref="J146:J151">
    <cfRule type="expression" dxfId="427" priority="421">
      <formula>J146&gt;25</formula>
    </cfRule>
  </conditionalFormatting>
  <conditionalFormatting sqref="I146:I151">
    <cfRule type="cellIs" dxfId="426" priority="420" operator="between">
      <formula>0.0001</formula>
      <formula>0.9999</formula>
    </cfRule>
  </conditionalFormatting>
  <conditionalFormatting sqref="I146:I151">
    <cfRule type="expression" dxfId="425" priority="419">
      <formula>J146&gt;25</formula>
    </cfRule>
  </conditionalFormatting>
  <conditionalFormatting sqref="L146:L151 N146:N151 P146:P151 R146:R151 T146:T151 V146:V151 X146:Z151">
    <cfRule type="expression" dxfId="424" priority="418">
      <formula>L146&gt;25</formula>
    </cfRule>
  </conditionalFormatting>
  <conditionalFormatting sqref="K146:K151 M146:M151 O146:O151 Q146:Q151 S146:S151 U146:U151 W146:W151">
    <cfRule type="cellIs" dxfId="423" priority="417" operator="between">
      <formula>0.0001</formula>
      <formula>0.9999</formula>
    </cfRule>
  </conditionalFormatting>
  <conditionalFormatting sqref="K146:K151 M146:M151 O146:O151 Q146:Q151 S146:S151 U146:U151 W146:W151">
    <cfRule type="expression" dxfId="422" priority="416">
      <formula>L146&gt;25</formula>
    </cfRule>
  </conditionalFormatting>
  <conditionalFormatting sqref="E158:E170">
    <cfRule type="cellIs" dxfId="421" priority="413" operator="between">
      <formula>0.0001</formula>
      <formula>0.9999</formula>
    </cfRule>
  </conditionalFormatting>
  <conditionalFormatting sqref="C158:C170">
    <cfRule type="cellIs" dxfId="420" priority="415" operator="between">
      <formula>0.0001</formula>
      <formula>0.9999</formula>
    </cfRule>
  </conditionalFormatting>
  <conditionalFormatting sqref="C158:D170">
    <cfRule type="expression" dxfId="419" priority="414">
      <formula>$D158&gt;25</formula>
    </cfRule>
  </conditionalFormatting>
  <conditionalFormatting sqref="E158:F170">
    <cfRule type="expression" dxfId="418" priority="412">
      <formula>$F158&gt;25</formula>
    </cfRule>
  </conditionalFormatting>
  <conditionalFormatting sqref="G158:G170">
    <cfRule type="cellIs" dxfId="417" priority="411" operator="between">
      <formula>0.0001</formula>
      <formula>0.9999</formula>
    </cfRule>
  </conditionalFormatting>
  <conditionalFormatting sqref="G158:H170">
    <cfRule type="expression" dxfId="416" priority="410">
      <formula>$H158&gt;25</formula>
    </cfRule>
  </conditionalFormatting>
  <conditionalFormatting sqref="I158:I170">
    <cfRule type="cellIs" dxfId="415" priority="409" operator="between">
      <formula>0.0001</formula>
      <formula>0.9999</formula>
    </cfRule>
  </conditionalFormatting>
  <conditionalFormatting sqref="I158:J170">
    <cfRule type="expression" dxfId="414" priority="408">
      <formula>$J158&gt;25</formula>
    </cfRule>
  </conditionalFormatting>
  <conditionalFormatting sqref="K158:K170">
    <cfRule type="cellIs" dxfId="413" priority="407" operator="between">
      <formula>0.0001</formula>
      <formula>0.9999</formula>
    </cfRule>
  </conditionalFormatting>
  <conditionalFormatting sqref="K158:L170">
    <cfRule type="expression" dxfId="412" priority="406">
      <formula>$L158&gt;25</formula>
    </cfRule>
  </conditionalFormatting>
  <conditionalFormatting sqref="M158:M170">
    <cfRule type="cellIs" dxfId="411" priority="405" operator="between">
      <formula>0.0001</formula>
      <formula>0.9999</formula>
    </cfRule>
  </conditionalFormatting>
  <conditionalFormatting sqref="M158:N170">
    <cfRule type="expression" dxfId="410" priority="404">
      <formula>$N158&gt;25</formula>
    </cfRule>
  </conditionalFormatting>
  <conditionalFormatting sqref="O158:O170">
    <cfRule type="cellIs" dxfId="409" priority="403" operator="between">
      <formula>0.0001</formula>
      <formula>0.9999</formula>
    </cfRule>
  </conditionalFormatting>
  <conditionalFormatting sqref="O158:P170">
    <cfRule type="expression" dxfId="408" priority="402">
      <formula>$P158&gt;25</formula>
    </cfRule>
  </conditionalFormatting>
  <conditionalFormatting sqref="Q158:Q170">
    <cfRule type="cellIs" dxfId="407" priority="401" operator="between">
      <formula>0.0001</formula>
      <formula>0.9999</formula>
    </cfRule>
  </conditionalFormatting>
  <conditionalFormatting sqref="Q158:R170">
    <cfRule type="expression" dxfId="406" priority="400">
      <formula>$R158&gt;25</formula>
    </cfRule>
  </conditionalFormatting>
  <conditionalFormatting sqref="S158:S170">
    <cfRule type="cellIs" dxfId="405" priority="399" operator="between">
      <formula>0.0001</formula>
      <formula>0.9999</formula>
    </cfRule>
  </conditionalFormatting>
  <conditionalFormatting sqref="S158:T170">
    <cfRule type="expression" dxfId="404" priority="398">
      <formula>$T158&gt;25</formula>
    </cfRule>
  </conditionalFormatting>
  <conditionalFormatting sqref="U158:U170">
    <cfRule type="cellIs" dxfId="403" priority="397" operator="between">
      <formula>0.0001</formula>
      <formula>0.9999</formula>
    </cfRule>
  </conditionalFormatting>
  <conditionalFormatting sqref="U158:V170">
    <cfRule type="expression" dxfId="402" priority="396">
      <formula>$V158&gt;25</formula>
    </cfRule>
  </conditionalFormatting>
  <conditionalFormatting sqref="W158:W170">
    <cfRule type="cellIs" dxfId="401" priority="395" operator="between">
      <formula>0.0001</formula>
      <formula>0.9999</formula>
    </cfRule>
  </conditionalFormatting>
  <conditionalFormatting sqref="W158:X170">
    <cfRule type="expression" dxfId="400" priority="394">
      <formula>$X158&gt;25</formula>
    </cfRule>
  </conditionalFormatting>
  <conditionalFormatting sqref="Z158:Z170">
    <cfRule type="expression" dxfId="399" priority="392">
      <formula>Z158&gt;25</formula>
    </cfRule>
  </conditionalFormatting>
  <conditionalFormatting sqref="Y158:Y170">
    <cfRule type="expression" dxfId="398" priority="391">
      <formula>Z158&gt;25</formula>
    </cfRule>
    <cfRule type="cellIs" dxfId="397" priority="393" operator="between">
      <formula>0.0001</formula>
      <formula>0.9999</formula>
    </cfRule>
  </conditionalFormatting>
  <conditionalFormatting sqref="C171:C176">
    <cfRule type="cellIs" dxfId="396" priority="390" operator="between">
      <formula>0.0001</formula>
      <formula>0.9999</formula>
    </cfRule>
  </conditionalFormatting>
  <conditionalFormatting sqref="C171:D176">
    <cfRule type="expression" dxfId="395" priority="389">
      <formula>$D171&gt;25</formula>
    </cfRule>
  </conditionalFormatting>
  <conditionalFormatting sqref="F171:F176">
    <cfRule type="expression" dxfId="394" priority="388">
      <formula>$F171&gt;25</formula>
    </cfRule>
  </conditionalFormatting>
  <conditionalFormatting sqref="E171:E176">
    <cfRule type="cellIs" dxfId="393" priority="387" operator="between">
      <formula>0.0001</formula>
      <formula>0.9999</formula>
    </cfRule>
  </conditionalFormatting>
  <conditionalFormatting sqref="E171:E176">
    <cfRule type="expression" dxfId="392" priority="386">
      <formula>$F171&gt;25</formula>
    </cfRule>
  </conditionalFormatting>
  <conditionalFormatting sqref="H171:H176">
    <cfRule type="expression" dxfId="391" priority="385">
      <formula>H171&gt;25</formula>
    </cfRule>
  </conditionalFormatting>
  <conditionalFormatting sqref="G171:G176">
    <cfRule type="cellIs" dxfId="390" priority="384" operator="between">
      <formula>0.0001</formula>
      <formula>0.9999</formula>
    </cfRule>
  </conditionalFormatting>
  <conditionalFormatting sqref="G171:G176">
    <cfRule type="expression" dxfId="389" priority="383">
      <formula>H171&gt;25</formula>
    </cfRule>
  </conditionalFormatting>
  <conditionalFormatting sqref="J171:J176">
    <cfRule type="expression" dxfId="388" priority="382">
      <formula>J171&gt;25</formula>
    </cfRule>
  </conditionalFormatting>
  <conditionalFormatting sqref="I171:I176">
    <cfRule type="cellIs" dxfId="387" priority="381" operator="between">
      <formula>0.0001</formula>
      <formula>0.9999</formula>
    </cfRule>
  </conditionalFormatting>
  <conditionalFormatting sqref="I171:I176">
    <cfRule type="expression" dxfId="386" priority="380">
      <formula>J171&gt;25</formula>
    </cfRule>
  </conditionalFormatting>
  <conditionalFormatting sqref="L171:L176 N171:N176 P171:P176 R171:R176 T171:T176 V171:V176 X171:Z176">
    <cfRule type="expression" dxfId="385" priority="379">
      <formula>L171&gt;25</formula>
    </cfRule>
  </conditionalFormatting>
  <conditionalFormatting sqref="K171:K176 M171:M176 O171:O176 Q171:Q176 S171:S176 U171:U176 W171:W176">
    <cfRule type="cellIs" dxfId="384" priority="378" operator="between">
      <formula>0.0001</formula>
      <formula>0.9999</formula>
    </cfRule>
  </conditionalFormatting>
  <conditionalFormatting sqref="K171:K176 M171:M176 O171:O176 Q171:Q176 S171:S176 U171:U176 W171:W176">
    <cfRule type="expression" dxfId="383" priority="377">
      <formula>L171&gt;25</formula>
    </cfRule>
  </conditionalFormatting>
  <conditionalFormatting sqref="E183:E195">
    <cfRule type="cellIs" dxfId="382" priority="374" operator="between">
      <formula>0.0001</formula>
      <formula>0.9999</formula>
    </cfRule>
  </conditionalFormatting>
  <conditionalFormatting sqref="C183:C195">
    <cfRule type="cellIs" dxfId="381" priority="376" operator="between">
      <formula>0.0001</formula>
      <formula>0.9999</formula>
    </cfRule>
  </conditionalFormatting>
  <conditionalFormatting sqref="C183:D195">
    <cfRule type="expression" dxfId="380" priority="375">
      <formula>$D183&gt;25</formula>
    </cfRule>
  </conditionalFormatting>
  <conditionalFormatting sqref="E183:F195">
    <cfRule type="expression" dxfId="379" priority="373">
      <formula>$F183&gt;25</formula>
    </cfRule>
  </conditionalFormatting>
  <conditionalFormatting sqref="G183:G195">
    <cfRule type="cellIs" dxfId="378" priority="372" operator="between">
      <formula>0.0001</formula>
      <formula>0.9999</formula>
    </cfRule>
  </conditionalFormatting>
  <conditionalFormatting sqref="G183:H195">
    <cfRule type="expression" dxfId="377" priority="371">
      <formula>$H183&gt;25</formula>
    </cfRule>
  </conditionalFormatting>
  <conditionalFormatting sqref="I183:I195">
    <cfRule type="cellIs" dxfId="376" priority="370" operator="between">
      <formula>0.0001</formula>
      <formula>0.9999</formula>
    </cfRule>
  </conditionalFormatting>
  <conditionalFormatting sqref="I183:J195">
    <cfRule type="expression" dxfId="375" priority="369">
      <formula>$J183&gt;25</formula>
    </cfRule>
  </conditionalFormatting>
  <conditionalFormatting sqref="K183:K195">
    <cfRule type="cellIs" dxfId="374" priority="368" operator="between">
      <formula>0.0001</formula>
      <formula>0.9999</formula>
    </cfRule>
  </conditionalFormatting>
  <conditionalFormatting sqref="K183:L195">
    <cfRule type="expression" dxfId="373" priority="367">
      <formula>$L183&gt;25</formula>
    </cfRule>
  </conditionalFormatting>
  <conditionalFormatting sqref="M183:M195">
    <cfRule type="cellIs" dxfId="372" priority="366" operator="between">
      <formula>0.0001</formula>
      <formula>0.9999</formula>
    </cfRule>
  </conditionalFormatting>
  <conditionalFormatting sqref="M183:N195">
    <cfRule type="expression" dxfId="371" priority="365">
      <formula>$N183&gt;25</formula>
    </cfRule>
  </conditionalFormatting>
  <conditionalFormatting sqref="O183:O195">
    <cfRule type="cellIs" dxfId="370" priority="364" operator="between">
      <formula>0.0001</formula>
      <formula>0.9999</formula>
    </cfRule>
  </conditionalFormatting>
  <conditionalFormatting sqref="O183:P195">
    <cfRule type="expression" dxfId="369" priority="363">
      <formula>$P183&gt;25</formula>
    </cfRule>
  </conditionalFormatting>
  <conditionalFormatting sqref="Q183:Q195">
    <cfRule type="cellIs" dxfId="368" priority="362" operator="between">
      <formula>0.0001</formula>
      <formula>0.9999</formula>
    </cfRule>
  </conditionalFormatting>
  <conditionalFormatting sqref="Q183:R195">
    <cfRule type="expression" dxfId="367" priority="361">
      <formula>$R183&gt;25</formula>
    </cfRule>
  </conditionalFormatting>
  <conditionalFormatting sqref="S183:S195">
    <cfRule type="cellIs" dxfId="366" priority="360" operator="between">
      <formula>0.0001</formula>
      <formula>0.9999</formula>
    </cfRule>
  </conditionalFormatting>
  <conditionalFormatting sqref="S183:T195">
    <cfRule type="expression" dxfId="365" priority="359">
      <formula>$T183&gt;25</formula>
    </cfRule>
  </conditionalFormatting>
  <conditionalFormatting sqref="U183:U195">
    <cfRule type="cellIs" dxfId="364" priority="358" operator="between">
      <formula>0.0001</formula>
      <formula>0.9999</formula>
    </cfRule>
  </conditionalFormatting>
  <conditionalFormatting sqref="U183:V195">
    <cfRule type="expression" dxfId="363" priority="357">
      <formula>$V183&gt;25</formula>
    </cfRule>
  </conditionalFormatting>
  <conditionalFormatting sqref="W183:W195">
    <cfRule type="cellIs" dxfId="362" priority="356" operator="between">
      <formula>0.0001</formula>
      <formula>0.9999</formula>
    </cfRule>
  </conditionalFormatting>
  <conditionalFormatting sqref="W183:X195">
    <cfRule type="expression" dxfId="361" priority="355">
      <formula>$X183&gt;25</formula>
    </cfRule>
  </conditionalFormatting>
  <conditionalFormatting sqref="Z183:Z195">
    <cfRule type="expression" dxfId="360" priority="353">
      <formula>Z183&gt;25</formula>
    </cfRule>
  </conditionalFormatting>
  <conditionalFormatting sqref="Y183:Y195">
    <cfRule type="expression" dxfId="359" priority="352">
      <formula>Z183&gt;25</formula>
    </cfRule>
    <cfRule type="cellIs" dxfId="358" priority="354" operator="between">
      <formula>0.0001</formula>
      <formula>0.9999</formula>
    </cfRule>
  </conditionalFormatting>
  <conditionalFormatting sqref="C196:C201">
    <cfRule type="cellIs" dxfId="357" priority="351" operator="between">
      <formula>0.0001</formula>
      <formula>0.9999</formula>
    </cfRule>
  </conditionalFormatting>
  <conditionalFormatting sqref="C196:D201">
    <cfRule type="expression" dxfId="356" priority="350">
      <formula>$D196&gt;25</formula>
    </cfRule>
  </conditionalFormatting>
  <conditionalFormatting sqref="F196:F201">
    <cfRule type="expression" dxfId="355" priority="349">
      <formula>$F196&gt;25</formula>
    </cfRule>
  </conditionalFormatting>
  <conditionalFormatting sqref="E196:E201">
    <cfRule type="cellIs" dxfId="354" priority="348" operator="between">
      <formula>0.0001</formula>
      <formula>0.9999</formula>
    </cfRule>
  </conditionalFormatting>
  <conditionalFormatting sqref="E196:E201">
    <cfRule type="expression" dxfId="353" priority="347">
      <formula>$F196&gt;25</formula>
    </cfRule>
  </conditionalFormatting>
  <conditionalFormatting sqref="H196:H201">
    <cfRule type="expression" dxfId="352" priority="346">
      <formula>H196&gt;25</formula>
    </cfRule>
  </conditionalFormatting>
  <conditionalFormatting sqref="G196:G201">
    <cfRule type="cellIs" dxfId="351" priority="345" operator="between">
      <formula>0.0001</formula>
      <formula>0.9999</formula>
    </cfRule>
  </conditionalFormatting>
  <conditionalFormatting sqref="G196:G201">
    <cfRule type="expression" dxfId="350" priority="344">
      <formula>H196&gt;25</formula>
    </cfRule>
  </conditionalFormatting>
  <conditionalFormatting sqref="J196:J201">
    <cfRule type="expression" dxfId="349" priority="343">
      <formula>J196&gt;25</formula>
    </cfRule>
  </conditionalFormatting>
  <conditionalFormatting sqref="I196:I201">
    <cfRule type="cellIs" dxfId="348" priority="342" operator="between">
      <formula>0.0001</formula>
      <formula>0.9999</formula>
    </cfRule>
  </conditionalFormatting>
  <conditionalFormatting sqref="I196:I201">
    <cfRule type="expression" dxfId="347" priority="341">
      <formula>J196&gt;25</formula>
    </cfRule>
  </conditionalFormatting>
  <conditionalFormatting sqref="L196:L201 N196:N201 P196:P201 R196:R201 T196:T201 V196:V201 X196:Z201">
    <cfRule type="expression" dxfId="346" priority="340">
      <formula>L196&gt;25</formula>
    </cfRule>
  </conditionalFormatting>
  <conditionalFormatting sqref="K196:K201 M196:M201 O196:O201 Q196:Q201 S196:S201 U196:U201 W196:W201">
    <cfRule type="cellIs" dxfId="345" priority="339" operator="between">
      <formula>0.0001</formula>
      <formula>0.9999</formula>
    </cfRule>
  </conditionalFormatting>
  <conditionalFormatting sqref="K196:K201 M196:M201 O196:O201 Q196:Q201 S196:S201 U196:U201 W196:W201">
    <cfRule type="expression" dxfId="344" priority="338">
      <formula>L196&gt;25</formula>
    </cfRule>
  </conditionalFormatting>
  <conditionalFormatting sqref="E208:E220">
    <cfRule type="cellIs" dxfId="343" priority="335" operator="between">
      <formula>0.0001</formula>
      <formula>0.9999</formula>
    </cfRule>
  </conditionalFormatting>
  <conditionalFormatting sqref="C208:C220">
    <cfRule type="cellIs" dxfId="342" priority="337" operator="between">
      <formula>0.0001</formula>
      <formula>0.9999</formula>
    </cfRule>
  </conditionalFormatting>
  <conditionalFormatting sqref="C208:D220">
    <cfRule type="expression" dxfId="341" priority="336">
      <formula>$D208&gt;25</formula>
    </cfRule>
  </conditionalFormatting>
  <conditionalFormatting sqref="E208:F220">
    <cfRule type="expression" dxfId="340" priority="334">
      <formula>$F208&gt;25</formula>
    </cfRule>
  </conditionalFormatting>
  <conditionalFormatting sqref="G208:G220">
    <cfRule type="cellIs" dxfId="339" priority="333" operator="between">
      <formula>0.0001</formula>
      <formula>0.9999</formula>
    </cfRule>
  </conditionalFormatting>
  <conditionalFormatting sqref="G208:H220">
    <cfRule type="expression" dxfId="338" priority="332">
      <formula>$H208&gt;25</formula>
    </cfRule>
  </conditionalFormatting>
  <conditionalFormatting sqref="I208:I220">
    <cfRule type="cellIs" dxfId="337" priority="331" operator="between">
      <formula>0.0001</formula>
      <formula>0.9999</formula>
    </cfRule>
  </conditionalFormatting>
  <conditionalFormatting sqref="I208:J220">
    <cfRule type="expression" dxfId="336" priority="330">
      <formula>$J208&gt;25</formula>
    </cfRule>
  </conditionalFormatting>
  <conditionalFormatting sqref="K208:K220">
    <cfRule type="cellIs" dxfId="335" priority="329" operator="between">
      <formula>0.0001</formula>
      <formula>0.9999</formula>
    </cfRule>
  </conditionalFormatting>
  <conditionalFormatting sqref="K208:L220">
    <cfRule type="expression" dxfId="334" priority="328">
      <formula>$L208&gt;25</formula>
    </cfRule>
  </conditionalFormatting>
  <conditionalFormatting sqref="M208:M220">
    <cfRule type="cellIs" dxfId="333" priority="327" operator="between">
      <formula>0.0001</formula>
      <formula>0.9999</formula>
    </cfRule>
  </conditionalFormatting>
  <conditionalFormatting sqref="M208:N220">
    <cfRule type="expression" dxfId="332" priority="326">
      <formula>$N208&gt;25</formula>
    </cfRule>
  </conditionalFormatting>
  <conditionalFormatting sqref="O208:O220">
    <cfRule type="cellIs" dxfId="331" priority="325" operator="between">
      <formula>0.0001</formula>
      <formula>0.9999</formula>
    </cfRule>
  </conditionalFormatting>
  <conditionalFormatting sqref="O208:P220">
    <cfRule type="expression" dxfId="330" priority="324">
      <formula>$P208&gt;25</formula>
    </cfRule>
  </conditionalFormatting>
  <conditionalFormatting sqref="Q208:Q220">
    <cfRule type="cellIs" dxfId="329" priority="323" operator="between">
      <formula>0.0001</formula>
      <formula>0.9999</formula>
    </cfRule>
  </conditionalFormatting>
  <conditionalFormatting sqref="Q208:R220">
    <cfRule type="expression" dxfId="328" priority="322">
      <formula>$R208&gt;25</formula>
    </cfRule>
  </conditionalFormatting>
  <conditionalFormatting sqref="S208:S220">
    <cfRule type="cellIs" dxfId="327" priority="321" operator="between">
      <formula>0.0001</formula>
      <formula>0.9999</formula>
    </cfRule>
  </conditionalFormatting>
  <conditionalFormatting sqref="S208:T220">
    <cfRule type="expression" dxfId="326" priority="320">
      <formula>$T208&gt;25</formula>
    </cfRule>
  </conditionalFormatting>
  <conditionalFormatting sqref="U208:U220">
    <cfRule type="cellIs" dxfId="325" priority="319" operator="between">
      <formula>0.0001</formula>
      <formula>0.9999</formula>
    </cfRule>
  </conditionalFormatting>
  <conditionalFormatting sqref="U208:V220">
    <cfRule type="expression" dxfId="324" priority="318">
      <formula>$V208&gt;25</formula>
    </cfRule>
  </conditionalFormatting>
  <conditionalFormatting sqref="W208:W220">
    <cfRule type="cellIs" dxfId="323" priority="317" operator="between">
      <formula>0.0001</formula>
      <formula>0.9999</formula>
    </cfRule>
  </conditionalFormatting>
  <conditionalFormatting sqref="W208:X220">
    <cfRule type="expression" dxfId="322" priority="316">
      <formula>$X208&gt;25</formula>
    </cfRule>
  </conditionalFormatting>
  <conditionalFormatting sqref="Z208:Z220">
    <cfRule type="expression" dxfId="321" priority="314">
      <formula>Z208&gt;25</formula>
    </cfRule>
  </conditionalFormatting>
  <conditionalFormatting sqref="Y208:Y220">
    <cfRule type="expression" dxfId="320" priority="313">
      <formula>Z208&gt;25</formula>
    </cfRule>
    <cfRule type="cellIs" dxfId="319" priority="315" operator="between">
      <formula>0.0001</formula>
      <formula>0.9999</formula>
    </cfRule>
  </conditionalFormatting>
  <conditionalFormatting sqref="C221:C226">
    <cfRule type="cellIs" dxfId="318" priority="312" operator="between">
      <formula>0.0001</formula>
      <formula>0.9999</formula>
    </cfRule>
  </conditionalFormatting>
  <conditionalFormatting sqref="C221:D226">
    <cfRule type="expression" dxfId="317" priority="311">
      <formula>$D221&gt;25</formula>
    </cfRule>
  </conditionalFormatting>
  <conditionalFormatting sqref="F221:F226">
    <cfRule type="expression" dxfId="316" priority="310">
      <formula>$F221&gt;25</formula>
    </cfRule>
  </conditionalFormatting>
  <conditionalFormatting sqref="E221:E226">
    <cfRule type="cellIs" dxfId="315" priority="309" operator="between">
      <formula>0.0001</formula>
      <formula>0.9999</formula>
    </cfRule>
  </conditionalFormatting>
  <conditionalFormatting sqref="E221:E226">
    <cfRule type="expression" dxfId="314" priority="308">
      <formula>$F221&gt;25</formula>
    </cfRule>
  </conditionalFormatting>
  <conditionalFormatting sqref="H221:H226">
    <cfRule type="expression" dxfId="313" priority="307">
      <formula>H221&gt;25</formula>
    </cfRule>
  </conditionalFormatting>
  <conditionalFormatting sqref="G221:G226">
    <cfRule type="cellIs" dxfId="312" priority="306" operator="between">
      <formula>0.0001</formula>
      <formula>0.9999</formula>
    </cfRule>
  </conditionalFormatting>
  <conditionalFormatting sqref="G221:G226">
    <cfRule type="expression" dxfId="311" priority="305">
      <formula>H221&gt;25</formula>
    </cfRule>
  </conditionalFormatting>
  <conditionalFormatting sqref="J221:J226">
    <cfRule type="expression" dxfId="310" priority="304">
      <formula>J221&gt;25</formula>
    </cfRule>
  </conditionalFormatting>
  <conditionalFormatting sqref="I221:I226">
    <cfRule type="cellIs" dxfId="309" priority="303" operator="between">
      <formula>0.0001</formula>
      <formula>0.9999</formula>
    </cfRule>
  </conditionalFormatting>
  <conditionalFormatting sqref="I221:I226">
    <cfRule type="expression" dxfId="308" priority="302">
      <formula>J221&gt;25</formula>
    </cfRule>
  </conditionalFormatting>
  <conditionalFormatting sqref="L221:L226 N221:N226 P221:P226 R221:R226 T221:T226 V221:V226 X221:Z226">
    <cfRule type="expression" dxfId="307" priority="301">
      <formula>L221&gt;25</formula>
    </cfRule>
  </conditionalFormatting>
  <conditionalFormatting sqref="K221:K226 M221:M226 O221:O226 Q221:Q226 S221:S226 U221:U226 W221:W226">
    <cfRule type="cellIs" dxfId="306" priority="300" operator="between">
      <formula>0.0001</formula>
      <formula>0.9999</formula>
    </cfRule>
  </conditionalFormatting>
  <conditionalFormatting sqref="K221:K226 M221:M226 O221:O226 Q221:Q226 S221:S226 U221:U226 W221:W226">
    <cfRule type="expression" dxfId="305" priority="299">
      <formula>L221&gt;25</formula>
    </cfRule>
  </conditionalFormatting>
  <conditionalFormatting sqref="E233:E245">
    <cfRule type="cellIs" dxfId="304" priority="296" operator="between">
      <formula>0.0001</formula>
      <formula>0.9999</formula>
    </cfRule>
  </conditionalFormatting>
  <conditionalFormatting sqref="C233:C245">
    <cfRule type="cellIs" dxfId="303" priority="298" operator="between">
      <formula>0.0001</formula>
      <formula>0.9999</formula>
    </cfRule>
  </conditionalFormatting>
  <conditionalFormatting sqref="C233:D245">
    <cfRule type="expression" dxfId="302" priority="297">
      <formula>$D233&gt;25</formula>
    </cfRule>
  </conditionalFormatting>
  <conditionalFormatting sqref="E233:F245">
    <cfRule type="expression" dxfId="301" priority="295">
      <formula>$F233&gt;25</formula>
    </cfRule>
  </conditionalFormatting>
  <conditionalFormatting sqref="G233:G245">
    <cfRule type="cellIs" dxfId="300" priority="294" operator="between">
      <formula>0.0001</formula>
      <formula>0.9999</formula>
    </cfRule>
  </conditionalFormatting>
  <conditionalFormatting sqref="G233:H245">
    <cfRule type="expression" dxfId="299" priority="293">
      <formula>$H233&gt;25</formula>
    </cfRule>
  </conditionalFormatting>
  <conditionalFormatting sqref="I233:I245">
    <cfRule type="cellIs" dxfId="298" priority="292" operator="between">
      <formula>0.0001</formula>
      <formula>0.9999</formula>
    </cfRule>
  </conditionalFormatting>
  <conditionalFormatting sqref="I233:J245">
    <cfRule type="expression" dxfId="297" priority="291">
      <formula>$J233&gt;25</formula>
    </cfRule>
  </conditionalFormatting>
  <conditionalFormatting sqref="K233:K245">
    <cfRule type="cellIs" dxfId="296" priority="290" operator="between">
      <formula>0.0001</formula>
      <formula>0.9999</formula>
    </cfRule>
  </conditionalFormatting>
  <conditionalFormatting sqref="K233:L245">
    <cfRule type="expression" dxfId="295" priority="289">
      <formula>$L233&gt;25</formula>
    </cfRule>
  </conditionalFormatting>
  <conditionalFormatting sqref="M233:M245">
    <cfRule type="cellIs" dxfId="294" priority="288" operator="between">
      <formula>0.0001</formula>
      <formula>0.9999</formula>
    </cfRule>
  </conditionalFormatting>
  <conditionalFormatting sqref="M233:N245">
    <cfRule type="expression" dxfId="293" priority="287">
      <formula>$N233&gt;25</formula>
    </cfRule>
  </conditionalFormatting>
  <conditionalFormatting sqref="O233:O245">
    <cfRule type="cellIs" dxfId="292" priority="286" operator="between">
      <formula>0.0001</formula>
      <formula>0.9999</formula>
    </cfRule>
  </conditionalFormatting>
  <conditionalFormatting sqref="O233:P245">
    <cfRule type="expression" dxfId="291" priority="285">
      <formula>$P233&gt;25</formula>
    </cfRule>
  </conditionalFormatting>
  <conditionalFormatting sqref="Q233:Q245">
    <cfRule type="cellIs" dxfId="290" priority="284" operator="between">
      <formula>0.0001</formula>
      <formula>0.9999</formula>
    </cfRule>
  </conditionalFormatting>
  <conditionalFormatting sqref="Q233:R245">
    <cfRule type="expression" dxfId="289" priority="283">
      <formula>$R233&gt;25</formula>
    </cfRule>
  </conditionalFormatting>
  <conditionalFormatting sqref="S233:S245">
    <cfRule type="cellIs" dxfId="288" priority="282" operator="between">
      <formula>0.0001</formula>
      <formula>0.9999</formula>
    </cfRule>
  </conditionalFormatting>
  <conditionalFormatting sqref="S233:T245">
    <cfRule type="expression" dxfId="287" priority="281">
      <formula>$T233&gt;25</formula>
    </cfRule>
  </conditionalFormatting>
  <conditionalFormatting sqref="U233:U245">
    <cfRule type="cellIs" dxfId="286" priority="280" operator="between">
      <formula>0.0001</formula>
      <formula>0.9999</formula>
    </cfRule>
  </conditionalFormatting>
  <conditionalFormatting sqref="U233:V245">
    <cfRule type="expression" dxfId="285" priority="279">
      <formula>$V233&gt;25</formula>
    </cfRule>
  </conditionalFormatting>
  <conditionalFormatting sqref="W233:W245">
    <cfRule type="cellIs" dxfId="284" priority="278" operator="between">
      <formula>0.0001</formula>
      <formula>0.9999</formula>
    </cfRule>
  </conditionalFormatting>
  <conditionalFormatting sqref="W233:X245">
    <cfRule type="expression" dxfId="283" priority="277">
      <formula>$X233&gt;25</formula>
    </cfRule>
  </conditionalFormatting>
  <conditionalFormatting sqref="Z233:Z245">
    <cfRule type="expression" dxfId="282" priority="275">
      <formula>Z233&gt;25</formula>
    </cfRule>
  </conditionalFormatting>
  <conditionalFormatting sqref="Y233:Y245">
    <cfRule type="expression" dxfId="281" priority="274">
      <formula>Z233&gt;25</formula>
    </cfRule>
    <cfRule type="cellIs" dxfId="280" priority="276" operator="between">
      <formula>0.0001</formula>
      <formula>0.9999</formula>
    </cfRule>
  </conditionalFormatting>
  <conditionalFormatting sqref="C246:C251">
    <cfRule type="cellIs" dxfId="279" priority="273" operator="between">
      <formula>0.0001</formula>
      <formula>0.9999</formula>
    </cfRule>
  </conditionalFormatting>
  <conditionalFormatting sqref="C246:D251">
    <cfRule type="expression" dxfId="278" priority="272">
      <formula>$D246&gt;25</formula>
    </cfRule>
  </conditionalFormatting>
  <conditionalFormatting sqref="F246:F251">
    <cfRule type="expression" dxfId="277" priority="271">
      <formula>$F246&gt;25</formula>
    </cfRule>
  </conditionalFormatting>
  <conditionalFormatting sqref="E246:E251">
    <cfRule type="cellIs" dxfId="276" priority="270" operator="between">
      <formula>0.0001</formula>
      <formula>0.9999</formula>
    </cfRule>
  </conditionalFormatting>
  <conditionalFormatting sqref="E246:E251">
    <cfRule type="expression" dxfId="275" priority="269">
      <formula>$F246&gt;25</formula>
    </cfRule>
  </conditionalFormatting>
  <conditionalFormatting sqref="H246:H251">
    <cfRule type="expression" dxfId="274" priority="268">
      <formula>H246&gt;25</formula>
    </cfRule>
  </conditionalFormatting>
  <conditionalFormatting sqref="G246:G251">
    <cfRule type="cellIs" dxfId="273" priority="267" operator="between">
      <formula>0.0001</formula>
      <formula>0.9999</formula>
    </cfRule>
  </conditionalFormatting>
  <conditionalFormatting sqref="G246:G251">
    <cfRule type="expression" dxfId="272" priority="266">
      <formula>H246&gt;25</formula>
    </cfRule>
  </conditionalFormatting>
  <conditionalFormatting sqref="J246:J251">
    <cfRule type="expression" dxfId="271" priority="265">
      <formula>J246&gt;25</formula>
    </cfRule>
  </conditionalFormatting>
  <conditionalFormatting sqref="I246:I251">
    <cfRule type="cellIs" dxfId="270" priority="264" operator="between">
      <formula>0.0001</formula>
      <formula>0.9999</formula>
    </cfRule>
  </conditionalFormatting>
  <conditionalFormatting sqref="I246:I251">
    <cfRule type="expression" dxfId="269" priority="263">
      <formula>J246&gt;25</formula>
    </cfRule>
  </conditionalFormatting>
  <conditionalFormatting sqref="L246:L251 N246:N251 P246:P251 R246:R251 T246:T251 V246:V251 X246:Z251">
    <cfRule type="expression" dxfId="268" priority="262">
      <formula>L246&gt;25</formula>
    </cfRule>
  </conditionalFormatting>
  <conditionalFormatting sqref="K246:K251 M246:M251 O246:O251 Q246:Q251 S246:S251 U246:U251 W246:W251">
    <cfRule type="cellIs" dxfId="267" priority="261" operator="between">
      <formula>0.0001</formula>
      <formula>0.9999</formula>
    </cfRule>
  </conditionalFormatting>
  <conditionalFormatting sqref="K246:K251 M246:M251 O246:O251 Q246:Q251 S246:S251 U246:U251 W246:W251">
    <cfRule type="expression" dxfId="266" priority="260">
      <formula>L246&gt;25</formula>
    </cfRule>
  </conditionalFormatting>
  <conditionalFormatting sqref="E258:E270">
    <cfRule type="cellIs" dxfId="265" priority="257" operator="between">
      <formula>0.0001</formula>
      <formula>0.9999</formula>
    </cfRule>
  </conditionalFormatting>
  <conditionalFormatting sqref="C258:C270">
    <cfRule type="cellIs" dxfId="264" priority="259" operator="between">
      <formula>0.0001</formula>
      <formula>0.9999</formula>
    </cfRule>
  </conditionalFormatting>
  <conditionalFormatting sqref="C258:D270">
    <cfRule type="expression" dxfId="263" priority="258">
      <formula>$D258&gt;25</formula>
    </cfRule>
  </conditionalFormatting>
  <conditionalFormatting sqref="E258:F270">
    <cfRule type="expression" dxfId="262" priority="256">
      <formula>$F258&gt;25</formula>
    </cfRule>
  </conditionalFormatting>
  <conditionalFormatting sqref="G258:G270">
    <cfRule type="cellIs" dxfId="261" priority="255" operator="between">
      <formula>0.0001</formula>
      <formula>0.9999</formula>
    </cfRule>
  </conditionalFormatting>
  <conditionalFormatting sqref="G258:H270">
    <cfRule type="expression" dxfId="260" priority="254">
      <formula>$H258&gt;25</formula>
    </cfRule>
  </conditionalFormatting>
  <conditionalFormatting sqref="I258:I270">
    <cfRule type="cellIs" dxfId="259" priority="253" operator="between">
      <formula>0.0001</formula>
      <formula>0.9999</formula>
    </cfRule>
  </conditionalFormatting>
  <conditionalFormatting sqref="I258:J270">
    <cfRule type="expression" dxfId="258" priority="252">
      <formula>$J258&gt;25</formula>
    </cfRule>
  </conditionalFormatting>
  <conditionalFormatting sqref="K258:K270">
    <cfRule type="cellIs" dxfId="257" priority="251" operator="between">
      <formula>0.0001</formula>
      <formula>0.9999</formula>
    </cfRule>
  </conditionalFormatting>
  <conditionalFormatting sqref="K258:L270">
    <cfRule type="expression" dxfId="256" priority="250">
      <formula>$L258&gt;25</formula>
    </cfRule>
  </conditionalFormatting>
  <conditionalFormatting sqref="M258:M270">
    <cfRule type="cellIs" dxfId="255" priority="249" operator="between">
      <formula>0.0001</formula>
      <formula>0.9999</formula>
    </cfRule>
  </conditionalFormatting>
  <conditionalFormatting sqref="M258:N270">
    <cfRule type="expression" dxfId="254" priority="248">
      <formula>$N258&gt;25</formula>
    </cfRule>
  </conditionalFormatting>
  <conditionalFormatting sqref="O258:O270">
    <cfRule type="cellIs" dxfId="253" priority="247" operator="between">
      <formula>0.0001</formula>
      <formula>0.9999</formula>
    </cfRule>
  </conditionalFormatting>
  <conditionalFormatting sqref="O258:P270">
    <cfRule type="expression" dxfId="252" priority="246">
      <formula>$P258&gt;25</formula>
    </cfRule>
  </conditionalFormatting>
  <conditionalFormatting sqref="Q258:Q270">
    <cfRule type="cellIs" dxfId="251" priority="245" operator="between">
      <formula>0.0001</formula>
      <formula>0.9999</formula>
    </cfRule>
  </conditionalFormatting>
  <conditionalFormatting sqref="Q258:R270">
    <cfRule type="expression" dxfId="250" priority="244">
      <formula>$R258&gt;25</formula>
    </cfRule>
  </conditionalFormatting>
  <conditionalFormatting sqref="S258:S270">
    <cfRule type="cellIs" dxfId="249" priority="243" operator="between">
      <formula>0.0001</formula>
      <formula>0.9999</formula>
    </cfRule>
  </conditionalFormatting>
  <conditionalFormatting sqref="S258:T270">
    <cfRule type="expression" dxfId="248" priority="242">
      <formula>$T258&gt;25</formula>
    </cfRule>
  </conditionalFormatting>
  <conditionalFormatting sqref="U258:U270">
    <cfRule type="cellIs" dxfId="247" priority="241" operator="between">
      <formula>0.0001</formula>
      <formula>0.9999</formula>
    </cfRule>
  </conditionalFormatting>
  <conditionalFormatting sqref="U258:V270">
    <cfRule type="expression" dxfId="246" priority="240">
      <formula>$V258&gt;25</formula>
    </cfRule>
  </conditionalFormatting>
  <conditionalFormatting sqref="W258:W270">
    <cfRule type="cellIs" dxfId="245" priority="239" operator="between">
      <formula>0.0001</formula>
      <formula>0.9999</formula>
    </cfRule>
  </conditionalFormatting>
  <conditionalFormatting sqref="W258:X270">
    <cfRule type="expression" dxfId="244" priority="238">
      <formula>$X258&gt;25</formula>
    </cfRule>
  </conditionalFormatting>
  <conditionalFormatting sqref="Z258:Z270">
    <cfRule type="expression" dxfId="243" priority="236">
      <formula>Z258&gt;25</formula>
    </cfRule>
  </conditionalFormatting>
  <conditionalFormatting sqref="Y258:Y270">
    <cfRule type="expression" dxfId="242" priority="235">
      <formula>Z258&gt;25</formula>
    </cfRule>
    <cfRule type="cellIs" dxfId="241" priority="237" operator="between">
      <formula>0.0001</formula>
      <formula>0.9999</formula>
    </cfRule>
  </conditionalFormatting>
  <conditionalFormatting sqref="C271:C276">
    <cfRule type="cellIs" dxfId="240" priority="234" operator="between">
      <formula>0.0001</formula>
      <formula>0.9999</formula>
    </cfRule>
  </conditionalFormatting>
  <conditionalFormatting sqref="C271:D276">
    <cfRule type="expression" dxfId="239" priority="233">
      <formula>$D271&gt;25</formula>
    </cfRule>
  </conditionalFormatting>
  <conditionalFormatting sqref="F271:F276">
    <cfRule type="expression" dxfId="238" priority="232">
      <formula>$F271&gt;25</formula>
    </cfRule>
  </conditionalFormatting>
  <conditionalFormatting sqref="E271:E276">
    <cfRule type="cellIs" dxfId="237" priority="231" operator="between">
      <formula>0.0001</formula>
      <formula>0.9999</formula>
    </cfRule>
  </conditionalFormatting>
  <conditionalFormatting sqref="E271:E276">
    <cfRule type="expression" dxfId="236" priority="230">
      <formula>$F271&gt;25</formula>
    </cfRule>
  </conditionalFormatting>
  <conditionalFormatting sqref="H271:H276">
    <cfRule type="expression" dxfId="235" priority="229">
      <formula>H271&gt;25</formula>
    </cfRule>
  </conditionalFormatting>
  <conditionalFormatting sqref="G271:G276">
    <cfRule type="cellIs" dxfId="234" priority="228" operator="between">
      <formula>0.0001</formula>
      <formula>0.9999</formula>
    </cfRule>
  </conditionalFormatting>
  <conditionalFormatting sqref="G271:G276">
    <cfRule type="expression" dxfId="233" priority="227">
      <formula>H271&gt;25</formula>
    </cfRule>
  </conditionalFormatting>
  <conditionalFormatting sqref="J271:J276">
    <cfRule type="expression" dxfId="232" priority="226">
      <formula>J271&gt;25</formula>
    </cfRule>
  </conditionalFormatting>
  <conditionalFormatting sqref="I271:I276">
    <cfRule type="cellIs" dxfId="231" priority="225" operator="between">
      <formula>0.0001</formula>
      <formula>0.9999</formula>
    </cfRule>
  </conditionalFormatting>
  <conditionalFormatting sqref="I271:I276">
    <cfRule type="expression" dxfId="230" priority="224">
      <formula>J271&gt;25</formula>
    </cfRule>
  </conditionalFormatting>
  <conditionalFormatting sqref="L271:L276 N271:N276 P271:P276 R271:R276 T271:T276 V271:V276 X271:Z276">
    <cfRule type="expression" dxfId="229" priority="223">
      <formula>L271&gt;25</formula>
    </cfRule>
  </conditionalFormatting>
  <conditionalFormatting sqref="K271:K276 M271:M276 O271:O276 Q271:Q276 S271:S276 U271:U276 W271:W276">
    <cfRule type="cellIs" dxfId="228" priority="222" operator="between">
      <formula>0.0001</formula>
      <formula>0.9999</formula>
    </cfRule>
  </conditionalFormatting>
  <conditionalFormatting sqref="K271:K276 M271:M276 O271:O276 Q271:Q276 S271:S276 U271:U276 W271:W276">
    <cfRule type="expression" dxfId="227" priority="221">
      <formula>L271&gt;25</formula>
    </cfRule>
  </conditionalFormatting>
  <conditionalFormatting sqref="E283:E295">
    <cfRule type="cellIs" dxfId="226" priority="218" operator="between">
      <formula>0.0001</formula>
      <formula>0.9999</formula>
    </cfRule>
  </conditionalFormatting>
  <conditionalFormatting sqref="C283:C295">
    <cfRule type="cellIs" dxfId="225" priority="220" operator="between">
      <formula>0.0001</formula>
      <formula>0.9999</formula>
    </cfRule>
  </conditionalFormatting>
  <conditionalFormatting sqref="C283:D295">
    <cfRule type="expression" dxfId="224" priority="219">
      <formula>$D283&gt;25</formula>
    </cfRule>
  </conditionalFormatting>
  <conditionalFormatting sqref="E283:F295">
    <cfRule type="expression" dxfId="223" priority="217">
      <formula>$F283&gt;25</formula>
    </cfRule>
  </conditionalFormatting>
  <conditionalFormatting sqref="G283:G295">
    <cfRule type="cellIs" dxfId="222" priority="216" operator="between">
      <formula>0.0001</formula>
      <formula>0.9999</formula>
    </cfRule>
  </conditionalFormatting>
  <conditionalFormatting sqref="G283:H295">
    <cfRule type="expression" dxfId="221" priority="215">
      <formula>$H283&gt;25</formula>
    </cfRule>
  </conditionalFormatting>
  <conditionalFormatting sqref="I283:I295">
    <cfRule type="cellIs" dxfId="220" priority="214" operator="between">
      <formula>0.0001</formula>
      <formula>0.9999</formula>
    </cfRule>
  </conditionalFormatting>
  <conditionalFormatting sqref="I283:J295">
    <cfRule type="expression" dxfId="219" priority="213">
      <formula>$J283&gt;25</formula>
    </cfRule>
  </conditionalFormatting>
  <conditionalFormatting sqref="K283:K295">
    <cfRule type="cellIs" dxfId="218" priority="212" operator="between">
      <formula>0.0001</formula>
      <formula>0.9999</formula>
    </cfRule>
  </conditionalFormatting>
  <conditionalFormatting sqref="K283:L295">
    <cfRule type="expression" dxfId="217" priority="211">
      <formula>$L283&gt;25</formula>
    </cfRule>
  </conditionalFormatting>
  <conditionalFormatting sqref="M283:M295">
    <cfRule type="cellIs" dxfId="216" priority="210" operator="between">
      <formula>0.0001</formula>
      <formula>0.9999</formula>
    </cfRule>
  </conditionalFormatting>
  <conditionalFormatting sqref="M283:N295">
    <cfRule type="expression" dxfId="215" priority="209">
      <formula>$N283&gt;25</formula>
    </cfRule>
  </conditionalFormatting>
  <conditionalFormatting sqref="O283:O295">
    <cfRule type="cellIs" dxfId="214" priority="208" operator="between">
      <formula>0.0001</formula>
      <formula>0.9999</formula>
    </cfRule>
  </conditionalFormatting>
  <conditionalFormatting sqref="O283:P295">
    <cfRule type="expression" dxfId="213" priority="207">
      <formula>$P283&gt;25</formula>
    </cfRule>
  </conditionalFormatting>
  <conditionalFormatting sqref="Q283:Q295">
    <cfRule type="cellIs" dxfId="212" priority="206" operator="between">
      <formula>0.0001</formula>
      <formula>0.9999</formula>
    </cfRule>
  </conditionalFormatting>
  <conditionalFormatting sqref="Q283:R295">
    <cfRule type="expression" dxfId="211" priority="205">
      <formula>$R283&gt;25</formula>
    </cfRule>
  </conditionalFormatting>
  <conditionalFormatting sqref="S283:S295">
    <cfRule type="cellIs" dxfId="210" priority="204" operator="between">
      <formula>0.0001</formula>
      <formula>0.9999</formula>
    </cfRule>
  </conditionalFormatting>
  <conditionalFormatting sqref="S283:T295">
    <cfRule type="expression" dxfId="209" priority="203">
      <formula>$T283&gt;25</formula>
    </cfRule>
  </conditionalFormatting>
  <conditionalFormatting sqref="U283:U295">
    <cfRule type="cellIs" dxfId="208" priority="202" operator="between">
      <formula>0.0001</formula>
      <formula>0.9999</formula>
    </cfRule>
  </conditionalFormatting>
  <conditionalFormatting sqref="U283:V295">
    <cfRule type="expression" dxfId="207" priority="201">
      <formula>$V283&gt;25</formula>
    </cfRule>
  </conditionalFormatting>
  <conditionalFormatting sqref="W283:W295">
    <cfRule type="cellIs" dxfId="206" priority="200" operator="between">
      <formula>0.0001</formula>
      <formula>0.9999</formula>
    </cfRule>
  </conditionalFormatting>
  <conditionalFormatting sqref="W283:X295">
    <cfRule type="expression" dxfId="205" priority="199">
      <formula>$X283&gt;25</formula>
    </cfRule>
  </conditionalFormatting>
  <conditionalFormatting sqref="Z283:Z295">
    <cfRule type="expression" dxfId="204" priority="197">
      <formula>Z283&gt;25</formula>
    </cfRule>
  </conditionalFormatting>
  <conditionalFormatting sqref="Y283:Y295">
    <cfRule type="expression" dxfId="203" priority="196">
      <formula>Z283&gt;25</formula>
    </cfRule>
    <cfRule type="cellIs" dxfId="202" priority="198" operator="between">
      <formula>0.0001</formula>
      <formula>0.9999</formula>
    </cfRule>
  </conditionalFormatting>
  <conditionalFormatting sqref="C296:C301">
    <cfRule type="cellIs" dxfId="201" priority="195" operator="between">
      <formula>0.0001</formula>
      <formula>0.9999</formula>
    </cfRule>
  </conditionalFormatting>
  <conditionalFormatting sqref="C296:D301">
    <cfRule type="expression" dxfId="200" priority="194">
      <formula>$D296&gt;25</formula>
    </cfRule>
  </conditionalFormatting>
  <conditionalFormatting sqref="F296:F301">
    <cfRule type="expression" dxfId="199" priority="193">
      <formula>$F296&gt;25</formula>
    </cfRule>
  </conditionalFormatting>
  <conditionalFormatting sqref="E296:E301">
    <cfRule type="cellIs" dxfId="198" priority="192" operator="between">
      <formula>0.0001</formula>
      <formula>0.9999</formula>
    </cfRule>
  </conditionalFormatting>
  <conditionalFormatting sqref="E296:E301">
    <cfRule type="expression" dxfId="197" priority="191">
      <formula>$F296&gt;25</formula>
    </cfRule>
  </conditionalFormatting>
  <conditionalFormatting sqref="H296:H301">
    <cfRule type="expression" dxfId="196" priority="190">
      <formula>H296&gt;25</formula>
    </cfRule>
  </conditionalFormatting>
  <conditionalFormatting sqref="G296:G301">
    <cfRule type="cellIs" dxfId="195" priority="189" operator="between">
      <formula>0.0001</formula>
      <formula>0.9999</formula>
    </cfRule>
  </conditionalFormatting>
  <conditionalFormatting sqref="G296:G301">
    <cfRule type="expression" dxfId="194" priority="188">
      <formula>H296&gt;25</formula>
    </cfRule>
  </conditionalFormatting>
  <conditionalFormatting sqref="J296:J301">
    <cfRule type="expression" dxfId="193" priority="187">
      <formula>J296&gt;25</formula>
    </cfRule>
  </conditionalFormatting>
  <conditionalFormatting sqref="I296:I301">
    <cfRule type="cellIs" dxfId="192" priority="186" operator="between">
      <formula>0.0001</formula>
      <formula>0.9999</formula>
    </cfRule>
  </conditionalFormatting>
  <conditionalFormatting sqref="I296:I301">
    <cfRule type="expression" dxfId="191" priority="185">
      <formula>J296&gt;25</formula>
    </cfRule>
  </conditionalFormatting>
  <conditionalFormatting sqref="L296:L301 N296:N301 P296:P301 R296:R301 T296:T301 V296:V301 X296:Z301">
    <cfRule type="expression" dxfId="190" priority="184">
      <formula>L296&gt;25</formula>
    </cfRule>
  </conditionalFormatting>
  <conditionalFormatting sqref="K296:K301 M296:M301 O296:O301 Q296:Q301 S296:S301 U296:U301 W296:W301">
    <cfRule type="cellIs" dxfId="189" priority="183" operator="between">
      <formula>0.0001</formula>
      <formula>0.9999</formula>
    </cfRule>
  </conditionalFormatting>
  <conditionalFormatting sqref="K296:K301 M296:M301 O296:O301 Q296:Q301 S296:S301 U296:U301 W296:W301">
    <cfRule type="expression" dxfId="188" priority="182">
      <formula>L296&gt;25</formula>
    </cfRule>
  </conditionalFormatting>
  <conditionalFormatting sqref="E308:E320">
    <cfRule type="cellIs" dxfId="187" priority="179" operator="between">
      <formula>0.0001</formula>
      <formula>0.9999</formula>
    </cfRule>
  </conditionalFormatting>
  <conditionalFormatting sqref="C308:C320">
    <cfRule type="cellIs" dxfId="186" priority="181" operator="between">
      <formula>0.0001</formula>
      <formula>0.9999</formula>
    </cfRule>
  </conditionalFormatting>
  <conditionalFormatting sqref="C308:D320">
    <cfRule type="expression" dxfId="185" priority="180">
      <formula>$D308&gt;25</formula>
    </cfRule>
  </conditionalFormatting>
  <conditionalFormatting sqref="E308:F320">
    <cfRule type="expression" dxfId="184" priority="178">
      <formula>$F308&gt;25</formula>
    </cfRule>
  </conditionalFormatting>
  <conditionalFormatting sqref="G308:G320">
    <cfRule type="cellIs" dxfId="183" priority="177" operator="between">
      <formula>0.0001</formula>
      <formula>0.9999</formula>
    </cfRule>
  </conditionalFormatting>
  <conditionalFormatting sqref="G308:H320">
    <cfRule type="expression" dxfId="182" priority="176">
      <formula>$H308&gt;25</formula>
    </cfRule>
  </conditionalFormatting>
  <conditionalFormatting sqref="I308:I320">
    <cfRule type="cellIs" dxfId="181" priority="175" operator="between">
      <formula>0.0001</formula>
      <formula>0.9999</formula>
    </cfRule>
  </conditionalFormatting>
  <conditionalFormatting sqref="I308:J320">
    <cfRule type="expression" dxfId="180" priority="174">
      <formula>$J308&gt;25</formula>
    </cfRule>
  </conditionalFormatting>
  <conditionalFormatting sqref="K308:K320">
    <cfRule type="cellIs" dxfId="179" priority="173" operator="between">
      <formula>0.0001</formula>
      <formula>0.9999</formula>
    </cfRule>
  </conditionalFormatting>
  <conditionalFormatting sqref="K308:L320">
    <cfRule type="expression" dxfId="178" priority="172">
      <formula>$L308&gt;25</formula>
    </cfRule>
  </conditionalFormatting>
  <conditionalFormatting sqref="M308:M320">
    <cfRule type="cellIs" dxfId="177" priority="171" operator="between">
      <formula>0.0001</formula>
      <formula>0.9999</formula>
    </cfRule>
  </conditionalFormatting>
  <conditionalFormatting sqref="M308:N320">
    <cfRule type="expression" dxfId="176" priority="170">
      <formula>$N308&gt;25</formula>
    </cfRule>
  </conditionalFormatting>
  <conditionalFormatting sqref="O308:O320">
    <cfRule type="cellIs" dxfId="175" priority="169" operator="between">
      <formula>0.0001</formula>
      <formula>0.9999</formula>
    </cfRule>
  </conditionalFormatting>
  <conditionalFormatting sqref="O308:P320">
    <cfRule type="expression" dxfId="174" priority="168">
      <formula>$P308&gt;25</formula>
    </cfRule>
  </conditionalFormatting>
  <conditionalFormatting sqref="Q308:Q320">
    <cfRule type="cellIs" dxfId="173" priority="167" operator="between">
      <formula>0.0001</formula>
      <formula>0.9999</formula>
    </cfRule>
  </conditionalFormatting>
  <conditionalFormatting sqref="Q308:R320">
    <cfRule type="expression" dxfId="172" priority="166">
      <formula>$R308&gt;25</formula>
    </cfRule>
  </conditionalFormatting>
  <conditionalFormatting sqref="S308:S320">
    <cfRule type="cellIs" dxfId="171" priority="165" operator="between">
      <formula>0.0001</formula>
      <formula>0.9999</formula>
    </cfRule>
  </conditionalFormatting>
  <conditionalFormatting sqref="S308:T320">
    <cfRule type="expression" dxfId="170" priority="164">
      <formula>$T308&gt;25</formula>
    </cfRule>
  </conditionalFormatting>
  <conditionalFormatting sqref="U308:U320">
    <cfRule type="cellIs" dxfId="169" priority="163" operator="between">
      <formula>0.0001</formula>
      <formula>0.9999</formula>
    </cfRule>
  </conditionalFormatting>
  <conditionalFormatting sqref="U308:V320">
    <cfRule type="expression" dxfId="168" priority="162">
      <formula>$V308&gt;25</formula>
    </cfRule>
  </conditionalFormatting>
  <conditionalFormatting sqref="W308:W320">
    <cfRule type="cellIs" dxfId="167" priority="161" operator="between">
      <formula>0.0001</formula>
      <formula>0.9999</formula>
    </cfRule>
  </conditionalFormatting>
  <conditionalFormatting sqref="W308:X320">
    <cfRule type="expression" dxfId="166" priority="160">
      <formula>$X308&gt;25</formula>
    </cfRule>
  </conditionalFormatting>
  <conditionalFormatting sqref="Z308:Z320">
    <cfRule type="expression" dxfId="165" priority="158">
      <formula>Z308&gt;25</formula>
    </cfRule>
  </conditionalFormatting>
  <conditionalFormatting sqref="Y308:Y320">
    <cfRule type="expression" dxfId="164" priority="157">
      <formula>Z308&gt;25</formula>
    </cfRule>
    <cfRule type="cellIs" dxfId="163" priority="159" operator="between">
      <formula>0.0001</formula>
      <formula>0.9999</formula>
    </cfRule>
  </conditionalFormatting>
  <conditionalFormatting sqref="C321:C326">
    <cfRule type="cellIs" dxfId="162" priority="156" operator="between">
      <formula>0.0001</formula>
      <formula>0.9999</formula>
    </cfRule>
  </conditionalFormatting>
  <conditionalFormatting sqref="C321:D326">
    <cfRule type="expression" dxfId="161" priority="155">
      <formula>$D321&gt;25</formula>
    </cfRule>
  </conditionalFormatting>
  <conditionalFormatting sqref="F321:F326">
    <cfRule type="expression" dxfId="160" priority="154">
      <formula>$F321&gt;25</formula>
    </cfRule>
  </conditionalFormatting>
  <conditionalFormatting sqref="E321:E326">
    <cfRule type="cellIs" dxfId="159" priority="153" operator="between">
      <formula>0.0001</formula>
      <formula>0.9999</formula>
    </cfRule>
  </conditionalFormatting>
  <conditionalFormatting sqref="E321:E326">
    <cfRule type="expression" dxfId="158" priority="152">
      <formula>$F321&gt;25</formula>
    </cfRule>
  </conditionalFormatting>
  <conditionalFormatting sqref="H321:H326">
    <cfRule type="expression" dxfId="157" priority="151">
      <formula>H321&gt;25</formula>
    </cfRule>
  </conditionalFormatting>
  <conditionalFormatting sqref="G321:G326">
    <cfRule type="cellIs" dxfId="156" priority="150" operator="between">
      <formula>0.0001</formula>
      <formula>0.9999</formula>
    </cfRule>
  </conditionalFormatting>
  <conditionalFormatting sqref="G321:G326">
    <cfRule type="expression" dxfId="155" priority="149">
      <formula>H321&gt;25</formula>
    </cfRule>
  </conditionalFormatting>
  <conditionalFormatting sqref="J321:J326">
    <cfRule type="expression" dxfId="154" priority="148">
      <formula>J321&gt;25</formula>
    </cfRule>
  </conditionalFormatting>
  <conditionalFormatting sqref="I321:I326">
    <cfRule type="cellIs" dxfId="153" priority="147" operator="between">
      <formula>0.0001</formula>
      <formula>0.9999</formula>
    </cfRule>
  </conditionalFormatting>
  <conditionalFormatting sqref="I321:I326">
    <cfRule type="expression" dxfId="152" priority="146">
      <formula>J321&gt;25</formula>
    </cfRule>
  </conditionalFormatting>
  <conditionalFormatting sqref="L321:L326 N321:N326 P321:P326 R321:R326 T321:T326 V321:V326 X321:Z326">
    <cfRule type="expression" dxfId="151" priority="145">
      <formula>L321&gt;25</formula>
    </cfRule>
  </conditionalFormatting>
  <conditionalFormatting sqref="K321:K326 M321:M326 O321:O326 Q321:Q326 S321:S326 U321:U326 W321:W326">
    <cfRule type="cellIs" dxfId="150" priority="144" operator="between">
      <formula>0.0001</formula>
      <formula>0.9999</formula>
    </cfRule>
  </conditionalFormatting>
  <conditionalFormatting sqref="K321:K326 M321:M326 O321:O326 Q321:Q326 S321:S326 U321:U326 W321:W326">
    <cfRule type="expression" dxfId="149" priority="143">
      <formula>L321&gt;25</formula>
    </cfRule>
  </conditionalFormatting>
  <conditionalFormatting sqref="E333:E345">
    <cfRule type="cellIs" dxfId="148" priority="140" operator="between">
      <formula>0.0001</formula>
      <formula>0.9999</formula>
    </cfRule>
  </conditionalFormatting>
  <conditionalFormatting sqref="C333:C345">
    <cfRule type="cellIs" dxfId="147" priority="142" operator="between">
      <formula>0.0001</formula>
      <formula>0.9999</formula>
    </cfRule>
  </conditionalFormatting>
  <conditionalFormatting sqref="C333:D345">
    <cfRule type="expression" dxfId="146" priority="141">
      <formula>$D333&gt;25</formula>
    </cfRule>
  </conditionalFormatting>
  <conditionalFormatting sqref="E333:F345">
    <cfRule type="expression" dxfId="145" priority="139">
      <formula>$F333&gt;25</formula>
    </cfRule>
  </conditionalFormatting>
  <conditionalFormatting sqref="G333:G345">
    <cfRule type="cellIs" dxfId="144" priority="138" operator="between">
      <formula>0.0001</formula>
      <formula>0.9999</formula>
    </cfRule>
  </conditionalFormatting>
  <conditionalFormatting sqref="G333:H345">
    <cfRule type="expression" dxfId="143" priority="137">
      <formula>$H333&gt;25</formula>
    </cfRule>
  </conditionalFormatting>
  <conditionalFormatting sqref="I333:I345">
    <cfRule type="cellIs" dxfId="142" priority="136" operator="between">
      <formula>0.0001</formula>
      <formula>0.9999</formula>
    </cfRule>
  </conditionalFormatting>
  <conditionalFormatting sqref="I333:J345">
    <cfRule type="expression" dxfId="141" priority="135">
      <formula>$J333&gt;25</formula>
    </cfRule>
  </conditionalFormatting>
  <conditionalFormatting sqref="K333:K345">
    <cfRule type="cellIs" dxfId="140" priority="134" operator="between">
      <formula>0.0001</formula>
      <formula>0.9999</formula>
    </cfRule>
  </conditionalFormatting>
  <conditionalFormatting sqref="K333:L345">
    <cfRule type="expression" dxfId="139" priority="133">
      <formula>$L333&gt;25</formula>
    </cfRule>
  </conditionalFormatting>
  <conditionalFormatting sqref="M333:M345">
    <cfRule type="cellIs" dxfId="138" priority="132" operator="between">
      <formula>0.0001</formula>
      <formula>0.9999</formula>
    </cfRule>
  </conditionalFormatting>
  <conditionalFormatting sqref="M333:N345">
    <cfRule type="expression" dxfId="137" priority="131">
      <formula>$N333&gt;25</formula>
    </cfRule>
  </conditionalFormatting>
  <conditionalFormatting sqref="O333:O345">
    <cfRule type="cellIs" dxfId="136" priority="130" operator="between">
      <formula>0.0001</formula>
      <formula>0.9999</formula>
    </cfRule>
  </conditionalFormatting>
  <conditionalFormatting sqref="O333:P345">
    <cfRule type="expression" dxfId="135" priority="129">
      <formula>$P333&gt;25</formula>
    </cfRule>
  </conditionalFormatting>
  <conditionalFormatting sqref="Q333:Q345">
    <cfRule type="cellIs" dxfId="134" priority="128" operator="between">
      <formula>0.0001</formula>
      <formula>0.9999</formula>
    </cfRule>
  </conditionalFormatting>
  <conditionalFormatting sqref="Q333:R345">
    <cfRule type="expression" dxfId="133" priority="127">
      <formula>$R333&gt;25</formula>
    </cfRule>
  </conditionalFormatting>
  <conditionalFormatting sqref="S333:S345">
    <cfRule type="cellIs" dxfId="132" priority="126" operator="between">
      <formula>0.0001</formula>
      <formula>0.9999</formula>
    </cfRule>
  </conditionalFormatting>
  <conditionalFormatting sqref="S333:T345">
    <cfRule type="expression" dxfId="131" priority="125">
      <formula>$T333&gt;25</formula>
    </cfRule>
  </conditionalFormatting>
  <conditionalFormatting sqref="U333:U345">
    <cfRule type="cellIs" dxfId="130" priority="124" operator="between">
      <formula>0.0001</formula>
      <formula>0.9999</formula>
    </cfRule>
  </conditionalFormatting>
  <conditionalFormatting sqref="U333:V345">
    <cfRule type="expression" dxfId="129" priority="123">
      <formula>$V333&gt;25</formula>
    </cfRule>
  </conditionalFormatting>
  <conditionalFormatting sqref="W333:W345">
    <cfRule type="cellIs" dxfId="128" priority="122" operator="between">
      <formula>0.0001</formula>
      <formula>0.9999</formula>
    </cfRule>
  </conditionalFormatting>
  <conditionalFormatting sqref="W333:X345">
    <cfRule type="expression" dxfId="127" priority="121">
      <formula>$X333&gt;25</formula>
    </cfRule>
  </conditionalFormatting>
  <conditionalFormatting sqref="Z333:Z345">
    <cfRule type="expression" dxfId="126" priority="119">
      <formula>Z333&gt;25</formula>
    </cfRule>
  </conditionalFormatting>
  <conditionalFormatting sqref="Y333:Y345">
    <cfRule type="expression" dxfId="125" priority="118">
      <formula>Z333&gt;25</formula>
    </cfRule>
    <cfRule type="cellIs" dxfId="124" priority="120" operator="between">
      <formula>0.0001</formula>
      <formula>0.9999</formula>
    </cfRule>
  </conditionalFormatting>
  <conditionalFormatting sqref="C346:C351">
    <cfRule type="cellIs" dxfId="123" priority="117" operator="between">
      <formula>0.0001</formula>
      <formula>0.9999</formula>
    </cfRule>
  </conditionalFormatting>
  <conditionalFormatting sqref="C346:D351">
    <cfRule type="expression" dxfId="122" priority="116">
      <formula>$D346&gt;25</formula>
    </cfRule>
  </conditionalFormatting>
  <conditionalFormatting sqref="F346:F351">
    <cfRule type="expression" dxfId="121" priority="115">
      <formula>$F346&gt;25</formula>
    </cfRule>
  </conditionalFormatting>
  <conditionalFormatting sqref="E346:E351">
    <cfRule type="cellIs" dxfId="120" priority="114" operator="between">
      <formula>0.0001</formula>
      <formula>0.9999</formula>
    </cfRule>
  </conditionalFormatting>
  <conditionalFormatting sqref="E346:E351">
    <cfRule type="expression" dxfId="119" priority="113">
      <formula>$F346&gt;25</formula>
    </cfRule>
  </conditionalFormatting>
  <conditionalFormatting sqref="H346:H351">
    <cfRule type="expression" dxfId="118" priority="112">
      <formula>H346&gt;25</formula>
    </cfRule>
  </conditionalFormatting>
  <conditionalFormatting sqref="G346:G351">
    <cfRule type="cellIs" dxfId="117" priority="111" operator="between">
      <formula>0.0001</formula>
      <formula>0.9999</formula>
    </cfRule>
  </conditionalFormatting>
  <conditionalFormatting sqref="G346:G351">
    <cfRule type="expression" dxfId="116" priority="110">
      <formula>H346&gt;25</formula>
    </cfRule>
  </conditionalFormatting>
  <conditionalFormatting sqref="J346:J351">
    <cfRule type="expression" dxfId="115" priority="109">
      <formula>J346&gt;25</formula>
    </cfRule>
  </conditionalFormatting>
  <conditionalFormatting sqref="I346:I351">
    <cfRule type="cellIs" dxfId="114" priority="108" operator="between">
      <formula>0.0001</formula>
      <formula>0.9999</formula>
    </cfRule>
  </conditionalFormatting>
  <conditionalFormatting sqref="I346:I351">
    <cfRule type="expression" dxfId="113" priority="107">
      <formula>J346&gt;25</formula>
    </cfRule>
  </conditionalFormatting>
  <conditionalFormatting sqref="L346:L351 N346:N351 P346:P351 R346:R351 T346:T351 V346:V351 X346:Z351">
    <cfRule type="expression" dxfId="112" priority="106">
      <formula>L346&gt;25</formula>
    </cfRule>
  </conditionalFormatting>
  <conditionalFormatting sqref="K346:K351 M346:M351 O346:O351 Q346:Q351 S346:S351 U346:U351 W346:W351">
    <cfRule type="cellIs" dxfId="111" priority="105" operator="between">
      <formula>0.0001</formula>
      <formula>0.9999</formula>
    </cfRule>
  </conditionalFormatting>
  <conditionalFormatting sqref="K346:K351 M346:M351 O346:O351 Q346:Q351 S346:S351 U346:U351 W346:W351">
    <cfRule type="expression" dxfId="110" priority="104">
      <formula>L346&gt;25</formula>
    </cfRule>
  </conditionalFormatting>
  <conditionalFormatting sqref="E358:E370">
    <cfRule type="cellIs" dxfId="109" priority="101" operator="between">
      <formula>0.0001</formula>
      <formula>0.9999</formula>
    </cfRule>
  </conditionalFormatting>
  <conditionalFormatting sqref="C358:C370">
    <cfRule type="cellIs" dxfId="108" priority="103" operator="between">
      <formula>0.0001</formula>
      <formula>0.9999</formula>
    </cfRule>
  </conditionalFormatting>
  <conditionalFormatting sqref="C358:D370">
    <cfRule type="expression" dxfId="107" priority="102">
      <formula>$D358&gt;25</formula>
    </cfRule>
  </conditionalFormatting>
  <conditionalFormatting sqref="E358:F370">
    <cfRule type="expression" dxfId="106" priority="100">
      <formula>$F358&gt;25</formula>
    </cfRule>
  </conditionalFormatting>
  <conditionalFormatting sqref="G358:G370">
    <cfRule type="cellIs" dxfId="105" priority="99" operator="between">
      <formula>0.0001</formula>
      <formula>0.9999</formula>
    </cfRule>
  </conditionalFormatting>
  <conditionalFormatting sqref="G358:H370">
    <cfRule type="expression" dxfId="104" priority="98">
      <formula>$H358&gt;25</formula>
    </cfRule>
  </conditionalFormatting>
  <conditionalFormatting sqref="I358:I370">
    <cfRule type="cellIs" dxfId="103" priority="97" operator="between">
      <formula>0.0001</formula>
      <formula>0.9999</formula>
    </cfRule>
  </conditionalFormatting>
  <conditionalFormatting sqref="I358:J370">
    <cfRule type="expression" dxfId="102" priority="96">
      <formula>$J358&gt;25</formula>
    </cfRule>
  </conditionalFormatting>
  <conditionalFormatting sqref="K358:K370">
    <cfRule type="cellIs" dxfId="101" priority="95" operator="between">
      <formula>0.0001</formula>
      <formula>0.9999</formula>
    </cfRule>
  </conditionalFormatting>
  <conditionalFormatting sqref="K358:L370">
    <cfRule type="expression" dxfId="100" priority="94">
      <formula>$L358&gt;25</formula>
    </cfRule>
  </conditionalFormatting>
  <conditionalFormatting sqref="M358:M370">
    <cfRule type="cellIs" dxfId="99" priority="93" operator="between">
      <formula>0.0001</formula>
      <formula>0.9999</formula>
    </cfRule>
  </conditionalFormatting>
  <conditionalFormatting sqref="M358:N370">
    <cfRule type="expression" dxfId="98" priority="92">
      <formula>$N358&gt;25</formula>
    </cfRule>
  </conditionalFormatting>
  <conditionalFormatting sqref="O358:O370">
    <cfRule type="cellIs" dxfId="97" priority="91" operator="between">
      <formula>0.0001</formula>
      <formula>0.9999</formula>
    </cfRule>
  </conditionalFormatting>
  <conditionalFormatting sqref="O358:P370">
    <cfRule type="expression" dxfId="96" priority="90">
      <formula>$P358&gt;25</formula>
    </cfRule>
  </conditionalFormatting>
  <conditionalFormatting sqref="Q358:Q370">
    <cfRule type="cellIs" dxfId="95" priority="89" operator="between">
      <formula>0.0001</formula>
      <formula>0.9999</formula>
    </cfRule>
  </conditionalFormatting>
  <conditionalFormatting sqref="Q358:R370">
    <cfRule type="expression" dxfId="94" priority="88">
      <formula>$R358&gt;25</formula>
    </cfRule>
  </conditionalFormatting>
  <conditionalFormatting sqref="S358:S370">
    <cfRule type="cellIs" dxfId="93" priority="87" operator="between">
      <formula>0.0001</formula>
      <formula>0.9999</formula>
    </cfRule>
  </conditionalFormatting>
  <conditionalFormatting sqref="S358:T370">
    <cfRule type="expression" dxfId="92" priority="86">
      <formula>$T358&gt;25</formula>
    </cfRule>
  </conditionalFormatting>
  <conditionalFormatting sqref="U358:U370">
    <cfRule type="cellIs" dxfId="91" priority="85" operator="between">
      <formula>0.0001</formula>
      <formula>0.9999</formula>
    </cfRule>
  </conditionalFormatting>
  <conditionalFormatting sqref="U358:V370">
    <cfRule type="expression" dxfId="90" priority="84">
      <formula>$V358&gt;25</formula>
    </cfRule>
  </conditionalFormatting>
  <conditionalFormatting sqref="W358:W370">
    <cfRule type="cellIs" dxfId="89" priority="83" operator="between">
      <formula>0.0001</formula>
      <formula>0.9999</formula>
    </cfRule>
  </conditionalFormatting>
  <conditionalFormatting sqref="W358:X370">
    <cfRule type="expression" dxfId="88" priority="82">
      <formula>$X358&gt;25</formula>
    </cfRule>
  </conditionalFormatting>
  <conditionalFormatting sqref="Z358:Z370">
    <cfRule type="expression" dxfId="87" priority="80">
      <formula>Z358&gt;25</formula>
    </cfRule>
  </conditionalFormatting>
  <conditionalFormatting sqref="Y358:Y370">
    <cfRule type="expression" dxfId="86" priority="79">
      <formula>Z358&gt;25</formula>
    </cfRule>
    <cfRule type="cellIs" dxfId="85" priority="81" operator="between">
      <formula>0.0001</formula>
      <formula>0.9999</formula>
    </cfRule>
  </conditionalFormatting>
  <conditionalFormatting sqref="C371:C376">
    <cfRule type="cellIs" dxfId="84" priority="78" operator="between">
      <formula>0.0001</formula>
      <formula>0.9999</formula>
    </cfRule>
  </conditionalFormatting>
  <conditionalFormatting sqref="C371:D376">
    <cfRule type="expression" dxfId="83" priority="77">
      <formula>$D371&gt;25</formula>
    </cfRule>
  </conditionalFormatting>
  <conditionalFormatting sqref="F371:F376">
    <cfRule type="expression" dxfId="82" priority="76">
      <formula>$F371&gt;25</formula>
    </cfRule>
  </conditionalFormatting>
  <conditionalFormatting sqref="E371:E376">
    <cfRule type="cellIs" dxfId="81" priority="75" operator="between">
      <formula>0.0001</formula>
      <formula>0.9999</formula>
    </cfRule>
  </conditionalFormatting>
  <conditionalFormatting sqref="E371:E376">
    <cfRule type="expression" dxfId="80" priority="74">
      <formula>$F371&gt;25</formula>
    </cfRule>
  </conditionalFormatting>
  <conditionalFormatting sqref="H371:H376">
    <cfRule type="expression" dxfId="79" priority="73">
      <formula>H371&gt;25</formula>
    </cfRule>
  </conditionalFormatting>
  <conditionalFormatting sqref="G371:G376">
    <cfRule type="cellIs" dxfId="78" priority="72" operator="between">
      <formula>0.0001</formula>
      <formula>0.9999</formula>
    </cfRule>
  </conditionalFormatting>
  <conditionalFormatting sqref="G371:G376">
    <cfRule type="expression" dxfId="77" priority="71">
      <formula>H371&gt;25</formula>
    </cfRule>
  </conditionalFormatting>
  <conditionalFormatting sqref="J371:J376">
    <cfRule type="expression" dxfId="76" priority="70">
      <formula>J371&gt;25</formula>
    </cfRule>
  </conditionalFormatting>
  <conditionalFormatting sqref="I371:I376">
    <cfRule type="cellIs" dxfId="75" priority="69" operator="between">
      <formula>0.0001</formula>
      <formula>0.9999</formula>
    </cfRule>
  </conditionalFormatting>
  <conditionalFormatting sqref="I371:I376">
    <cfRule type="expression" dxfId="74" priority="68">
      <formula>J371&gt;25</formula>
    </cfRule>
  </conditionalFormatting>
  <conditionalFormatting sqref="L371:L376 N371:N376 P371:P376 R371:R376 T371:T376 V371:V376 X371:Z376">
    <cfRule type="expression" dxfId="73" priority="67">
      <formula>L371&gt;25</formula>
    </cfRule>
  </conditionalFormatting>
  <conditionalFormatting sqref="K371:K376 M371:M376 O371:O376 Q371:Q376 S371:S376 U371:U376 W371:W376">
    <cfRule type="cellIs" dxfId="72" priority="66" operator="between">
      <formula>0.0001</formula>
      <formula>0.9999</formula>
    </cfRule>
  </conditionalFormatting>
  <conditionalFormatting sqref="K371:K376 M371:M376 O371:O376 Q371:Q376 S371:S376 U371:U376 W371:W376">
    <cfRule type="expression" dxfId="71" priority="65">
      <formula>L371&gt;25</formula>
    </cfRule>
  </conditionalFormatting>
  <conditionalFormatting sqref="E383:E395">
    <cfRule type="cellIs" dxfId="70" priority="62" operator="between">
      <formula>0.0001</formula>
      <formula>0.9999</formula>
    </cfRule>
  </conditionalFormatting>
  <conditionalFormatting sqref="C383:C395">
    <cfRule type="cellIs" dxfId="69" priority="64" operator="between">
      <formula>0.0001</formula>
      <formula>0.9999</formula>
    </cfRule>
  </conditionalFormatting>
  <conditionalFormatting sqref="C383:D395">
    <cfRule type="expression" dxfId="68" priority="63">
      <formula>$D383&gt;25</formula>
    </cfRule>
  </conditionalFormatting>
  <conditionalFormatting sqref="E383:F395">
    <cfRule type="expression" dxfId="67" priority="61">
      <formula>$F383&gt;25</formula>
    </cfRule>
  </conditionalFormatting>
  <conditionalFormatting sqref="G383:G395">
    <cfRule type="cellIs" dxfId="66" priority="60" operator="between">
      <formula>0.0001</formula>
      <formula>0.9999</formula>
    </cfRule>
  </conditionalFormatting>
  <conditionalFormatting sqref="G383:H395">
    <cfRule type="expression" dxfId="65" priority="59">
      <formula>$H383&gt;25</formula>
    </cfRule>
  </conditionalFormatting>
  <conditionalFormatting sqref="I383:I395">
    <cfRule type="cellIs" dxfId="64" priority="58" operator="between">
      <formula>0.0001</formula>
      <formula>0.9999</formula>
    </cfRule>
  </conditionalFormatting>
  <conditionalFormatting sqref="I383:J395">
    <cfRule type="expression" dxfId="63" priority="57">
      <formula>$J383&gt;25</formula>
    </cfRule>
  </conditionalFormatting>
  <conditionalFormatting sqref="K383:K395">
    <cfRule type="cellIs" dxfId="62" priority="56" operator="between">
      <formula>0.0001</formula>
      <formula>0.9999</formula>
    </cfRule>
  </conditionalFormatting>
  <conditionalFormatting sqref="K383:L395">
    <cfRule type="expression" dxfId="61" priority="55">
      <formula>$L383&gt;25</formula>
    </cfRule>
  </conditionalFormatting>
  <conditionalFormatting sqref="M383:M395">
    <cfRule type="cellIs" dxfId="60" priority="54" operator="between">
      <formula>0.0001</formula>
      <formula>0.9999</formula>
    </cfRule>
  </conditionalFormatting>
  <conditionalFormatting sqref="M383:N395">
    <cfRule type="expression" dxfId="59" priority="53">
      <formula>$N383&gt;25</formula>
    </cfRule>
  </conditionalFormatting>
  <conditionalFormatting sqref="O383:O395">
    <cfRule type="cellIs" dxfId="58" priority="52" operator="between">
      <formula>0.0001</formula>
      <formula>0.9999</formula>
    </cfRule>
  </conditionalFormatting>
  <conditionalFormatting sqref="O383:P395">
    <cfRule type="expression" dxfId="57" priority="51">
      <formula>$P383&gt;25</formula>
    </cfRule>
  </conditionalFormatting>
  <conditionalFormatting sqref="Q383:Q395">
    <cfRule type="cellIs" dxfId="56" priority="50" operator="between">
      <formula>0.0001</formula>
      <formula>0.9999</formula>
    </cfRule>
  </conditionalFormatting>
  <conditionalFormatting sqref="Q383:R395">
    <cfRule type="expression" dxfId="55" priority="49">
      <formula>$R383&gt;25</formula>
    </cfRule>
  </conditionalFormatting>
  <conditionalFormatting sqref="S383:S395">
    <cfRule type="cellIs" dxfId="54" priority="48" operator="between">
      <formula>0.0001</formula>
      <formula>0.9999</formula>
    </cfRule>
  </conditionalFormatting>
  <conditionalFormatting sqref="S383:T395">
    <cfRule type="expression" dxfId="53" priority="47">
      <formula>$T383&gt;25</formula>
    </cfRule>
  </conditionalFormatting>
  <conditionalFormatting sqref="U383:U395">
    <cfRule type="cellIs" dxfId="52" priority="46" operator="between">
      <formula>0.0001</formula>
      <formula>0.9999</formula>
    </cfRule>
  </conditionalFormatting>
  <conditionalFormatting sqref="U383:V395">
    <cfRule type="expression" dxfId="51" priority="45">
      <formula>$V383&gt;25</formula>
    </cfRule>
  </conditionalFormatting>
  <conditionalFormatting sqref="W383:W395">
    <cfRule type="cellIs" dxfId="50" priority="44" operator="between">
      <formula>0.0001</formula>
      <formula>0.9999</formula>
    </cfRule>
  </conditionalFormatting>
  <conditionalFormatting sqref="W383:X395">
    <cfRule type="expression" dxfId="49" priority="43">
      <formula>$X383&gt;25</formula>
    </cfRule>
  </conditionalFormatting>
  <conditionalFormatting sqref="Z383:Z395">
    <cfRule type="expression" dxfId="48" priority="41">
      <formula>Z383&gt;25</formula>
    </cfRule>
  </conditionalFormatting>
  <conditionalFormatting sqref="Y383:Y395">
    <cfRule type="expression" dxfId="47" priority="40">
      <formula>Z383&gt;25</formula>
    </cfRule>
    <cfRule type="cellIs" dxfId="46" priority="42" operator="between">
      <formula>0.0001</formula>
      <formula>0.9999</formula>
    </cfRule>
  </conditionalFormatting>
  <conditionalFormatting sqref="C396:C401">
    <cfRule type="cellIs" dxfId="45" priority="39" operator="between">
      <formula>0.0001</formula>
      <formula>0.9999</formula>
    </cfRule>
  </conditionalFormatting>
  <conditionalFormatting sqref="C396:D401">
    <cfRule type="expression" dxfId="44" priority="38">
      <formula>$D396&gt;25</formula>
    </cfRule>
  </conditionalFormatting>
  <conditionalFormatting sqref="F396:F401">
    <cfRule type="expression" dxfId="43" priority="37">
      <formula>$F396&gt;25</formula>
    </cfRule>
  </conditionalFormatting>
  <conditionalFormatting sqref="E396:E401">
    <cfRule type="cellIs" dxfId="42" priority="36" operator="between">
      <formula>0.0001</formula>
      <formula>0.9999</formula>
    </cfRule>
  </conditionalFormatting>
  <conditionalFormatting sqref="E396:E401">
    <cfRule type="expression" dxfId="41" priority="35">
      <formula>$F396&gt;25</formula>
    </cfRule>
  </conditionalFormatting>
  <conditionalFormatting sqref="H396:H401">
    <cfRule type="expression" dxfId="40" priority="34">
      <formula>H396&gt;25</formula>
    </cfRule>
  </conditionalFormatting>
  <conditionalFormatting sqref="G396:G401">
    <cfRule type="cellIs" dxfId="39" priority="33" operator="between">
      <formula>0.0001</formula>
      <formula>0.9999</formula>
    </cfRule>
  </conditionalFormatting>
  <conditionalFormatting sqref="G396:G401">
    <cfRule type="expression" dxfId="38" priority="32">
      <formula>H396&gt;25</formula>
    </cfRule>
  </conditionalFormatting>
  <conditionalFormatting sqref="J396:J401">
    <cfRule type="expression" dxfId="37" priority="31">
      <formula>J396&gt;25</formula>
    </cfRule>
  </conditionalFormatting>
  <conditionalFormatting sqref="I396:I401">
    <cfRule type="cellIs" dxfId="36" priority="30" operator="between">
      <formula>0.0001</formula>
      <formula>0.9999</formula>
    </cfRule>
  </conditionalFormatting>
  <conditionalFormatting sqref="I396:I401">
    <cfRule type="expression" dxfId="35" priority="29">
      <formula>J396&gt;25</formula>
    </cfRule>
  </conditionalFormatting>
  <conditionalFormatting sqref="L396:L401 N396:N401 P396:P401 R396:R401 T396:T401 V396:V401 X396:Z401">
    <cfRule type="expression" dxfId="34" priority="28">
      <formula>L396&gt;25</formula>
    </cfRule>
  </conditionalFormatting>
  <conditionalFormatting sqref="K396:K401 M396:M401 O396:O401 Q396:Q401 S396:S401 U396:U401 W396:W401">
    <cfRule type="cellIs" dxfId="33" priority="27" operator="between">
      <formula>0.0001</formula>
      <formula>0.9999</formula>
    </cfRule>
  </conditionalFormatting>
  <conditionalFormatting sqref="K396:K401 M396:M401 O396:O401 Q396:Q401 S396:S401 U396:U401 W396:W401">
    <cfRule type="expression" dxfId="32" priority="26">
      <formula>L396&gt;25</formula>
    </cfRule>
  </conditionalFormatting>
  <conditionalFormatting sqref="E408:E420">
    <cfRule type="cellIs" dxfId="31" priority="23" operator="between">
      <formula>0.0001</formula>
      <formula>0.9999</formula>
    </cfRule>
  </conditionalFormatting>
  <conditionalFormatting sqref="C408:C420">
    <cfRule type="cellIs" dxfId="30" priority="25" operator="between">
      <formula>0.0001</formula>
      <formula>0.9999</formula>
    </cfRule>
  </conditionalFormatting>
  <conditionalFormatting sqref="C408:D420">
    <cfRule type="expression" dxfId="29" priority="24">
      <formula>$D408&gt;25</formula>
    </cfRule>
  </conditionalFormatting>
  <conditionalFormatting sqref="E408:F420">
    <cfRule type="expression" dxfId="28" priority="22">
      <formula>$F408&gt;25</formula>
    </cfRule>
  </conditionalFormatting>
  <conditionalFormatting sqref="G408:G420">
    <cfRule type="cellIs" dxfId="27" priority="21" operator="between">
      <formula>0.0001</formula>
      <formula>0.9999</formula>
    </cfRule>
  </conditionalFormatting>
  <conditionalFormatting sqref="G408:H420">
    <cfRule type="expression" dxfId="26" priority="20">
      <formula>$H408&gt;25</formula>
    </cfRule>
  </conditionalFormatting>
  <conditionalFormatting sqref="I408:I420">
    <cfRule type="cellIs" dxfId="25" priority="19" operator="between">
      <formula>0.0001</formula>
      <formula>0.9999</formula>
    </cfRule>
  </conditionalFormatting>
  <conditionalFormatting sqref="I408:J420">
    <cfRule type="expression" dxfId="24" priority="18">
      <formula>$J408&gt;25</formula>
    </cfRule>
  </conditionalFormatting>
  <conditionalFormatting sqref="K408:K420">
    <cfRule type="cellIs" dxfId="23" priority="17" operator="between">
      <formula>0.0001</formula>
      <formula>0.9999</formula>
    </cfRule>
  </conditionalFormatting>
  <conditionalFormatting sqref="K408:L420">
    <cfRule type="expression" dxfId="22" priority="16">
      <formula>$L408&gt;25</formula>
    </cfRule>
  </conditionalFormatting>
  <conditionalFormatting sqref="M408:M420">
    <cfRule type="cellIs" dxfId="21" priority="15" operator="between">
      <formula>0.0001</formula>
      <formula>0.9999</formula>
    </cfRule>
  </conditionalFormatting>
  <conditionalFormatting sqref="M408:N420">
    <cfRule type="expression" dxfId="20" priority="14">
      <formula>$N408&gt;25</formula>
    </cfRule>
  </conditionalFormatting>
  <conditionalFormatting sqref="O408:O420">
    <cfRule type="cellIs" dxfId="19" priority="13" operator="between">
      <formula>0.0001</formula>
      <formula>0.9999</formula>
    </cfRule>
  </conditionalFormatting>
  <conditionalFormatting sqref="O408:P420">
    <cfRule type="expression" dxfId="18" priority="12">
      <formula>$P408&gt;25</formula>
    </cfRule>
  </conditionalFormatting>
  <conditionalFormatting sqref="Q408:Q420">
    <cfRule type="cellIs" dxfId="17" priority="11" operator="between">
      <formula>0.0001</formula>
      <formula>0.9999</formula>
    </cfRule>
  </conditionalFormatting>
  <conditionalFormatting sqref="Q408:R420">
    <cfRule type="expression" dxfId="16" priority="10">
      <formula>$R408&gt;25</formula>
    </cfRule>
  </conditionalFormatting>
  <conditionalFormatting sqref="S408:S420">
    <cfRule type="cellIs" dxfId="15" priority="9" operator="between">
      <formula>0.0001</formula>
      <formula>0.9999</formula>
    </cfRule>
  </conditionalFormatting>
  <conditionalFormatting sqref="S408:T420">
    <cfRule type="expression" dxfId="14" priority="8">
      <formula>$T408&gt;25</formula>
    </cfRule>
  </conditionalFormatting>
  <conditionalFormatting sqref="U408:U420">
    <cfRule type="cellIs" dxfId="13" priority="7" operator="between">
      <formula>0.0001</formula>
      <formula>0.9999</formula>
    </cfRule>
  </conditionalFormatting>
  <conditionalFormatting sqref="U408:V420">
    <cfRule type="expression" dxfId="12" priority="6">
      <formula>$V408&gt;25</formula>
    </cfRule>
  </conditionalFormatting>
  <conditionalFormatting sqref="W408:W420">
    <cfRule type="cellIs" dxfId="11" priority="5" operator="between">
      <formula>0.0001</formula>
      <formula>0.9999</formula>
    </cfRule>
  </conditionalFormatting>
  <conditionalFormatting sqref="W408:X420">
    <cfRule type="expression" dxfId="10" priority="4">
      <formula>$X408&gt;25</formula>
    </cfRule>
  </conditionalFormatting>
  <conditionalFormatting sqref="Z408:Z420">
    <cfRule type="expression" dxfId="9" priority="2">
      <formula>Z408&gt;25</formula>
    </cfRule>
  </conditionalFormatting>
  <conditionalFormatting sqref="Y408:Y420">
    <cfRule type="expression" dxfId="8" priority="1">
      <formula>Z408&gt;25</formula>
    </cfRule>
    <cfRule type="cellIs" dxfId="7" priority="3" operator="between">
      <formula>0.0001</formula>
      <formula>0.9999</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CO100"/>
  <sheetViews>
    <sheetView zoomScaleNormal="100" workbookViewId="0"/>
  </sheetViews>
  <sheetFormatPr defaultRowHeight="15" customHeight="1" x14ac:dyDescent="0.2"/>
  <cols>
    <col min="1" max="1" width="9.140625" style="38"/>
    <col min="2" max="2" width="18.85546875" style="30" customWidth="1"/>
    <col min="3" max="3" width="13.85546875" style="30" bestFit="1" customWidth="1"/>
    <col min="4" max="4" width="65.7109375" style="30" bestFit="1" customWidth="1"/>
    <col min="5" max="16384" width="9.140625" style="30"/>
  </cols>
  <sheetData>
    <row r="2" spans="1:93" ht="15" customHeight="1" x14ac:dyDescent="0.2">
      <c r="A2" s="29" t="s">
        <v>190</v>
      </c>
      <c r="B2" s="13" t="str">
        <f>VegGround!$B$2</f>
        <v>Vegetation Ground</v>
      </c>
      <c r="G2" s="47" t="s">
        <v>200</v>
      </c>
      <c r="H2" s="47"/>
    </row>
    <row r="3" spans="1:93" ht="15" customHeight="1" x14ac:dyDescent="0.2">
      <c r="G3" s="30" t="str">
        <f>CONCATENATE($A$6,CHAR(10),VegGroundTables!$B$8,CHAR(10),$B$2," ",$G$2)</f>
        <v>GB
Lowland beech/yew woodland
Vegetation Ground Proportion of area</v>
      </c>
      <c r="O3" s="30" t="str">
        <f>CONCATENATE($A$6,CHAR(10),VegGroundTables!$B$9,CHAR(10),$B$2," ",$G$2)</f>
        <v>GB
Lowland Mixed Deciduous Woodland
Vegetation Ground Proportion of area</v>
      </c>
      <c r="V3" s="30" t="str">
        <f>CONCATENATE($A$6,CHAR(10),VegGroundTables!$B$10,CHAR(10),$B$2," ",$G$2)</f>
        <v>GB
Native pine woodlands
Vegetation Ground Proportion of area</v>
      </c>
      <c r="AE3" s="30" t="str">
        <f>CONCATENATE($A$6,CHAR(10),VegGroundTables!$B$11,CHAR(10),$B$2," ",$G$2)</f>
        <v>GB
Non-HAP native pinewood
Vegetation Ground Proportion of area</v>
      </c>
      <c r="AL3" s="30" t="str">
        <f>CONCATENATE($A$6,CHAR(10),VegGroundTables!$B$12,CHAR(10),$B$2," ",$G$2)</f>
        <v>GB
Upland birchwoods (Scot); birch dominated upland oakwoods (Eng, Wal)
Vegetation Ground Proportion of area</v>
      </c>
      <c r="AS3" s="30" t="str">
        <f>CONCATENATE($A$6,CHAR(10),VegGroundTables!$B$13,CHAR(10),$B$2," ",$G$2)</f>
        <v>GB
Upland mixed ashwoods
Vegetation Ground Proportion of area</v>
      </c>
      <c r="BA3" s="30" t="str">
        <f>CONCATENATE($A$6,CHAR(10),VegGroundTables!$B$14,CHAR(10),$B$2," ",$G$2)</f>
        <v>GB
Upland oakwood
Vegetation Ground Proportion of area</v>
      </c>
      <c r="BJ3" s="30" t="str">
        <f>CONCATENATE($A$6,CHAR(10),VegGroundTables!$B$15,CHAR(10),$B$2," ",$G$2)</f>
        <v>GB
Wet woodland
Vegetation Ground Proportion of area</v>
      </c>
      <c r="BQ3" s="30" t="str">
        <f>CONCATENATE($A$6,CHAR(10),VegGroundTables!$B$16,CHAR(10),$B$2," ",$G$2)</f>
        <v>GB
Wood Pasture &amp; Parkland
Vegetation Ground Proportion of area</v>
      </c>
      <c r="BY3" s="30" t="str">
        <f>CONCATENATE($A$6,CHAR(10),VegGroundTables!$B$17,CHAR(10),$B$2," ",$G$2)</f>
        <v>GB
Broadleaf habitat NOT classified as priority
Vegetation Ground Proportion of area</v>
      </c>
      <c r="CG3" s="30" t="str">
        <f>CONCATENATE($A$6,CHAR(10),VegGroundTables!$B$18,CHAR(10),$B$2," ",$G$2)</f>
        <v>GB
Non-native coniferous woodland
Vegetation Ground Proportion of area</v>
      </c>
      <c r="CO3" s="30" t="str">
        <f>CONCATENATE($A$6,CHAR(10),VegGroundTables!$B$19,CHAR(10),$B$2," ",$G$2)</f>
        <v>GB
Transition or felled
Vegetation Ground Proportion of area</v>
      </c>
    </row>
    <row r="4" spans="1:93" ht="15" customHeight="1" x14ac:dyDescent="0.2">
      <c r="A4" s="29" t="s">
        <v>191</v>
      </c>
      <c r="B4" s="29" t="s">
        <v>192</v>
      </c>
      <c r="D4" s="31"/>
    </row>
    <row r="5" spans="1:93" ht="15" customHeight="1" x14ac:dyDescent="0.2">
      <c r="A5" s="48"/>
      <c r="B5" s="49"/>
      <c r="C5" s="106" t="str">
        <f>VegGround!$B$2</f>
        <v>Vegetation Ground</v>
      </c>
      <c r="D5" s="107" t="str">
        <f>VegGround!$B$2</f>
        <v>Vegetation Ground</v>
      </c>
    </row>
    <row r="6" spans="1:93" ht="15" customHeight="1" x14ac:dyDescent="0.25">
      <c r="A6" s="50" t="s">
        <v>193</v>
      </c>
      <c r="B6" s="109"/>
      <c r="C6" s="46" t="s">
        <v>8</v>
      </c>
      <c r="D6" s="46" t="s">
        <v>377</v>
      </c>
      <c r="F6" s="13"/>
      <c r="H6" s="47"/>
    </row>
    <row r="7" spans="1:93" ht="30" customHeight="1" x14ac:dyDescent="0.25">
      <c r="A7" s="50"/>
      <c r="B7" s="110"/>
      <c r="C7" s="46" t="s">
        <v>7</v>
      </c>
      <c r="D7" s="46" t="s">
        <v>389</v>
      </c>
    </row>
    <row r="8" spans="1:93" ht="15" customHeight="1" x14ac:dyDescent="0.25">
      <c r="A8" s="50"/>
      <c r="B8" s="51"/>
      <c r="C8" s="46" t="s">
        <v>6</v>
      </c>
      <c r="D8" s="46" t="s">
        <v>390</v>
      </c>
    </row>
    <row r="9" spans="1:93" ht="15" customHeight="1" x14ac:dyDescent="0.25">
      <c r="A9" s="50"/>
      <c r="B9" s="51"/>
      <c r="C9" s="46" t="s">
        <v>5</v>
      </c>
      <c r="D9" s="46" t="s">
        <v>391</v>
      </c>
    </row>
    <row r="10" spans="1:93" ht="15" customHeight="1" x14ac:dyDescent="0.25">
      <c r="A10" s="50"/>
      <c r="B10" s="51"/>
      <c r="C10" s="46" t="s">
        <v>4</v>
      </c>
      <c r="D10" s="46" t="s">
        <v>392</v>
      </c>
    </row>
    <row r="11" spans="1:93" ht="15" customHeight="1" x14ac:dyDescent="0.25">
      <c r="A11" s="50"/>
      <c r="B11" s="51"/>
      <c r="C11" s="46" t="s">
        <v>3</v>
      </c>
      <c r="D11" s="46" t="s">
        <v>393</v>
      </c>
    </row>
    <row r="12" spans="1:93" ht="15" customHeight="1" x14ac:dyDescent="0.25">
      <c r="A12" s="50"/>
      <c r="B12" s="51"/>
      <c r="C12" s="46" t="s">
        <v>2</v>
      </c>
      <c r="D12" s="46" t="s">
        <v>394</v>
      </c>
    </row>
    <row r="13" spans="1:93" ht="15" customHeight="1" x14ac:dyDescent="0.25">
      <c r="A13" s="50"/>
      <c r="B13" s="51"/>
      <c r="C13" s="46" t="s">
        <v>1</v>
      </c>
      <c r="D13" s="46" t="s">
        <v>395</v>
      </c>
    </row>
    <row r="14" spans="1:93" ht="15" customHeight="1" x14ac:dyDescent="0.25">
      <c r="A14" s="50"/>
      <c r="B14" s="51"/>
      <c r="C14" s="46" t="s">
        <v>0</v>
      </c>
      <c r="D14" s="46" t="s">
        <v>396</v>
      </c>
    </row>
    <row r="15" spans="1:93" ht="15" customHeight="1" x14ac:dyDescent="0.25">
      <c r="A15" s="50"/>
      <c r="B15" s="51"/>
      <c r="C15" s="46" t="s">
        <v>10</v>
      </c>
      <c r="D15" s="46" t="s">
        <v>397</v>
      </c>
    </row>
    <row r="16" spans="1:93" ht="15" customHeight="1" x14ac:dyDescent="0.25">
      <c r="A16" s="50"/>
      <c r="B16" s="51"/>
      <c r="C16" s="61" t="s">
        <v>38</v>
      </c>
      <c r="D16" s="61" t="s">
        <v>398</v>
      </c>
    </row>
    <row r="17" spans="1:93" ht="15" customHeight="1" x14ac:dyDescent="0.25">
      <c r="A17" s="50"/>
      <c r="B17" s="59"/>
      <c r="C17" s="62"/>
      <c r="D17" s="62"/>
    </row>
    <row r="18" spans="1:93" ht="15" customHeight="1" x14ac:dyDescent="0.25">
      <c r="A18" s="50"/>
      <c r="B18" s="59"/>
      <c r="C18" s="62"/>
      <c r="D18" s="62"/>
    </row>
    <row r="19" spans="1:93" ht="15" customHeight="1" x14ac:dyDescent="0.25">
      <c r="A19" s="50"/>
      <c r="B19" s="59"/>
      <c r="C19" s="62"/>
      <c r="D19" s="62"/>
    </row>
    <row r="20" spans="1:93" ht="15" customHeight="1" x14ac:dyDescent="0.25">
      <c r="A20" s="50"/>
      <c r="B20" s="59"/>
      <c r="C20" s="62"/>
      <c r="D20" s="62"/>
    </row>
    <row r="21" spans="1:93" ht="15" customHeight="1" x14ac:dyDescent="0.25">
      <c r="A21" s="50"/>
      <c r="B21" s="59"/>
      <c r="C21" s="62"/>
      <c r="D21" s="62"/>
    </row>
    <row r="22" spans="1:93" ht="15" customHeight="1" x14ac:dyDescent="0.25">
      <c r="A22" s="50"/>
      <c r="B22" s="59"/>
      <c r="C22" s="62"/>
      <c r="D22" s="62"/>
    </row>
    <row r="23" spans="1:93" ht="15" customHeight="1" x14ac:dyDescent="0.25">
      <c r="A23" s="50"/>
      <c r="B23" s="59"/>
      <c r="C23" s="62"/>
      <c r="D23" s="62"/>
    </row>
    <row r="24" spans="1:93" ht="15" customHeight="1" x14ac:dyDescent="0.25">
      <c r="A24" s="50"/>
      <c r="B24" s="60"/>
      <c r="C24" s="62"/>
      <c r="D24" s="62"/>
    </row>
    <row r="25" spans="1:93" ht="15" customHeight="1" x14ac:dyDescent="0.25">
      <c r="A25" s="53"/>
      <c r="B25" s="60"/>
      <c r="C25" s="62"/>
      <c r="D25" s="62"/>
    </row>
    <row r="26" spans="1:93" ht="15" customHeight="1" x14ac:dyDescent="0.25">
      <c r="A26" s="50"/>
      <c r="B26" s="49"/>
    </row>
    <row r="27" spans="1:93" ht="15" customHeight="1" x14ac:dyDescent="0.25">
      <c r="A27" s="50"/>
      <c r="B27" s="49"/>
    </row>
    <row r="28" spans="1:93" ht="15" customHeight="1" x14ac:dyDescent="0.2">
      <c r="A28" s="48"/>
      <c r="B28" s="49"/>
      <c r="G28" s="30" t="str">
        <f>CONCATENATE($A$30,CHAR(10),VegGroundTables!$B$8,CHAR(10),$B$2," ",$G$2)</f>
        <v>England
Lowland beech/yew woodland
Vegetation Ground Proportion of area</v>
      </c>
      <c r="O28" s="30" t="str">
        <f>CONCATENATE($A$30,CHAR(10),VegGroundTables!$B$9,CHAR(10),$B$2," ",$G$2)</f>
        <v>England
Lowland Mixed Deciduous Woodland
Vegetation Ground Proportion of area</v>
      </c>
      <c r="V28" s="30" t="str">
        <f>CONCATENATE($A$30,CHAR(10),VegGroundTables!$B$10,CHAR(10),$B$2," ",$G$2)</f>
        <v>England
Native pine woodlands
Vegetation Ground Proportion of area</v>
      </c>
      <c r="AE28" s="30" t="str">
        <f>CONCATENATE($A$30,CHAR(10),VegGroundTables!$B$11,CHAR(10),$B$2," ",$G$2)</f>
        <v>England
Non-HAP native pinewood
Vegetation Ground Proportion of area</v>
      </c>
      <c r="AL28" s="30" t="str">
        <f>CONCATENATE($A$30,CHAR(10),VegGroundTables!$B$12,CHAR(10),$B$2," ",$G$2)</f>
        <v>England
Upland birchwoods (Scot); birch dominated upland oakwoods (Eng, Wal)
Vegetation Ground Proportion of area</v>
      </c>
      <c r="AS28" s="30" t="str">
        <f>CONCATENATE($A$30,CHAR(10),VegGroundTables!$B$13,CHAR(10),$B$2," ",$G$2)</f>
        <v>England
Upland mixed ashwoods
Vegetation Ground Proportion of area</v>
      </c>
      <c r="BA28" s="30" t="str">
        <f>CONCATENATE($A$30,CHAR(10),VegGroundTables!$B$14,CHAR(10),$B$2," ",$G$2)</f>
        <v>England
Upland oakwood
Vegetation Ground Proportion of area</v>
      </c>
      <c r="BJ28" s="30" t="str">
        <f>CONCATENATE($A$30,CHAR(10),VegGroundTables!$B$15,CHAR(10),$B$2," ",$G$2)</f>
        <v>England
Wet woodland
Vegetation Ground Proportion of area</v>
      </c>
      <c r="BQ28" s="30" t="str">
        <f>CONCATENATE($A$30,CHAR(10),VegGroundTables!$B$16,CHAR(10),$B$2," ",$G$2)</f>
        <v>England
Wood Pasture &amp; Parkland
Vegetation Ground Proportion of area</v>
      </c>
      <c r="BY28" s="30" t="str">
        <f>CONCATENATE($A$30,CHAR(10),VegGroundTables!$B$17,CHAR(10),$B$2," ",$G$2)</f>
        <v>England
Broadleaf habitat NOT classified as priority
Vegetation Ground Proportion of area</v>
      </c>
      <c r="CG28" s="30" t="str">
        <f>CONCATENATE($A$30,CHAR(10),VegGroundTables!$B$18,CHAR(10),$B$2," ",$G$2)</f>
        <v>England
Non-native coniferous woodland
Vegetation Ground Proportion of area</v>
      </c>
      <c r="CO28" s="30" t="str">
        <f>CONCATENATE($A$30,CHAR(10),VegGroundTables!$B$19,CHAR(10),$B$2," ",$G$2)</f>
        <v>England
Transition or felled
Vegetation Ground Proportion of area</v>
      </c>
    </row>
    <row r="29" spans="1:93" ht="15" customHeight="1" x14ac:dyDescent="0.2">
      <c r="A29" s="48"/>
      <c r="B29" s="49"/>
    </row>
    <row r="30" spans="1:93" ht="15" customHeight="1" x14ac:dyDescent="0.25">
      <c r="A30" s="50" t="s">
        <v>189</v>
      </c>
      <c r="B30" s="109"/>
    </row>
    <row r="31" spans="1:93" ht="30" customHeight="1" x14ac:dyDescent="0.25">
      <c r="A31" s="50"/>
      <c r="B31" s="110"/>
    </row>
    <row r="32" spans="1:93" ht="15" customHeight="1" x14ac:dyDescent="0.25">
      <c r="A32" s="50"/>
      <c r="B32" s="51"/>
    </row>
    <row r="33" spans="1:2" ht="15" customHeight="1" x14ac:dyDescent="0.25">
      <c r="A33" s="50"/>
      <c r="B33" s="51"/>
    </row>
    <row r="34" spans="1:2" ht="15" customHeight="1" x14ac:dyDescent="0.25">
      <c r="A34" s="50"/>
      <c r="B34" s="51"/>
    </row>
    <row r="35" spans="1:2" ht="15" customHeight="1" x14ac:dyDescent="0.25">
      <c r="A35" s="50"/>
      <c r="B35" s="51"/>
    </row>
    <row r="36" spans="1:2" ht="15" customHeight="1" x14ac:dyDescent="0.25">
      <c r="A36" s="50"/>
      <c r="B36" s="51"/>
    </row>
    <row r="37" spans="1:2" ht="15" customHeight="1" x14ac:dyDescent="0.25">
      <c r="A37" s="50"/>
      <c r="B37" s="51"/>
    </row>
    <row r="38" spans="1:2" ht="15" customHeight="1" x14ac:dyDescent="0.25">
      <c r="A38" s="50"/>
      <c r="B38" s="51"/>
    </row>
    <row r="39" spans="1:2" ht="15" customHeight="1" x14ac:dyDescent="0.25">
      <c r="A39" s="50"/>
      <c r="B39" s="51"/>
    </row>
    <row r="40" spans="1:2" ht="15" customHeight="1" x14ac:dyDescent="0.25">
      <c r="A40" s="50"/>
      <c r="B40" s="51"/>
    </row>
    <row r="41" spans="1:2" ht="15" customHeight="1" x14ac:dyDescent="0.25">
      <c r="A41" s="50"/>
      <c r="B41" s="51"/>
    </row>
    <row r="42" spans="1:2" ht="15" customHeight="1" x14ac:dyDescent="0.25">
      <c r="A42" s="50"/>
      <c r="B42" s="51"/>
    </row>
    <row r="43" spans="1:2" ht="15" customHeight="1" x14ac:dyDescent="0.25">
      <c r="A43" s="50"/>
      <c r="B43" s="51"/>
    </row>
    <row r="44" spans="1:2" ht="15" customHeight="1" x14ac:dyDescent="0.25">
      <c r="A44" s="50"/>
      <c r="B44" s="51"/>
    </row>
    <row r="45" spans="1:2" ht="15" customHeight="1" x14ac:dyDescent="0.25">
      <c r="A45" s="50"/>
      <c r="B45" s="51"/>
    </row>
    <row r="46" spans="1:2" ht="15" customHeight="1" x14ac:dyDescent="0.25">
      <c r="A46" s="50"/>
      <c r="B46" s="51"/>
    </row>
    <row r="47" spans="1:2" ht="15" customHeight="1" x14ac:dyDescent="0.25">
      <c r="A47" s="50"/>
      <c r="B47" s="51"/>
    </row>
    <row r="48" spans="1:2" ht="15" customHeight="1" x14ac:dyDescent="0.25">
      <c r="A48" s="50"/>
      <c r="B48" s="52"/>
    </row>
    <row r="49" spans="1:93" ht="15" customHeight="1" x14ac:dyDescent="0.25">
      <c r="A49" s="53"/>
      <c r="B49" s="52"/>
    </row>
    <row r="50" spans="1:93" ht="15" customHeight="1" x14ac:dyDescent="0.25">
      <c r="A50" s="50"/>
      <c r="B50" s="49"/>
    </row>
    <row r="51" spans="1:93" ht="15" customHeight="1" x14ac:dyDescent="0.25">
      <c r="A51" s="50"/>
      <c r="B51" s="49"/>
      <c r="G51" s="30" t="str">
        <f>CONCATENATE($A$54,CHAR(10),VegGroundTables!$B$8,CHAR(10),$B$2," ",$G$2)</f>
        <v>Scotland
Lowland beech/yew woodland
Vegetation Ground Proportion of area</v>
      </c>
      <c r="O51" s="30" t="str">
        <f>CONCATENATE($A$54,CHAR(10),VegGroundTables!$B$9,CHAR(10),$B$2," ",$G$2)</f>
        <v>Scotland
Lowland Mixed Deciduous Woodland
Vegetation Ground Proportion of area</v>
      </c>
      <c r="V51" s="30" t="str">
        <f>CONCATENATE($A$54,CHAR(10),VegGroundTables!$B$10,CHAR(10),$B$2," ",$G$2)</f>
        <v>Scotland
Native pine woodlands
Vegetation Ground Proportion of area</v>
      </c>
      <c r="AE51" s="30" t="str">
        <f>CONCATENATE($A$54,CHAR(10),VegGroundTables!$B$11,CHAR(10),$B$2," ",$G$2)</f>
        <v>Scotland
Non-HAP native pinewood
Vegetation Ground Proportion of area</v>
      </c>
      <c r="AL51" s="30" t="str">
        <f>CONCATENATE($A$54,CHAR(10),VegGroundTables!$B$12,CHAR(10),$B$2," ",$G$2)</f>
        <v>Scotland
Upland birchwoods (Scot); birch dominated upland oakwoods (Eng, Wal)
Vegetation Ground Proportion of area</v>
      </c>
      <c r="AS51" s="30" t="str">
        <f>CONCATENATE($A$54,CHAR(10),VegGroundTables!$B$13,CHAR(10),$B$2," ",$G$2)</f>
        <v>Scotland
Upland mixed ashwoods
Vegetation Ground Proportion of area</v>
      </c>
      <c r="BA51" s="30" t="str">
        <f>CONCATENATE($A$54,CHAR(10),VegGroundTables!$B$14,CHAR(10),$B$2," ",$G$2)</f>
        <v>Scotland
Upland oakwood
Vegetation Ground Proportion of area</v>
      </c>
      <c r="BJ51" s="30" t="str">
        <f>CONCATENATE($A$54,CHAR(10),VegGroundTables!$B$15,CHAR(10),$B$2," ",$G$2)</f>
        <v>Scotland
Wet woodland
Vegetation Ground Proportion of area</v>
      </c>
      <c r="BQ51" s="30" t="str">
        <f>CONCATENATE($A$54,CHAR(10),VegGroundTables!$B$16,CHAR(10),$B$2," ",$G$2)</f>
        <v>Scotland
Wood Pasture &amp; Parkland
Vegetation Ground Proportion of area</v>
      </c>
      <c r="BY51" s="30" t="str">
        <f>CONCATENATE($A$54,CHAR(10),VegGroundTables!$B$17,CHAR(10),$B$2," ",$G$2)</f>
        <v>Scotland
Broadleaf habitat NOT classified as priority
Vegetation Ground Proportion of area</v>
      </c>
      <c r="CG51" s="30" t="str">
        <f>CONCATENATE($A$54,CHAR(10),VegGroundTables!$B$18,CHAR(10),$B$2," ",$G$2)</f>
        <v>Scotland
Non-native coniferous woodland
Vegetation Ground Proportion of area</v>
      </c>
      <c r="CO51" s="30" t="str">
        <f>CONCATENATE($A$54,CHAR(10),VegGroundTables!$B$19,CHAR(10),$B$2," ",$G$2)</f>
        <v>Scotland
Transition or felled
Vegetation Ground Proportion of area</v>
      </c>
    </row>
    <row r="52" spans="1:93" ht="15" customHeight="1" x14ac:dyDescent="0.2">
      <c r="A52" s="48"/>
      <c r="B52" s="49"/>
    </row>
    <row r="53" spans="1:93" ht="15" customHeight="1" x14ac:dyDescent="0.2">
      <c r="A53" s="48"/>
      <c r="B53" s="49"/>
    </row>
    <row r="54" spans="1:93" ht="15" customHeight="1" x14ac:dyDescent="0.25">
      <c r="A54" s="50" t="s">
        <v>188</v>
      </c>
      <c r="B54" s="109"/>
    </row>
    <row r="55" spans="1:93" ht="30" customHeight="1" x14ac:dyDescent="0.25">
      <c r="A55" s="50"/>
      <c r="B55" s="110"/>
    </row>
    <row r="56" spans="1:93" ht="15" customHeight="1" x14ac:dyDescent="0.25">
      <c r="A56" s="50"/>
      <c r="B56" s="51"/>
    </row>
    <row r="57" spans="1:93" ht="15" customHeight="1" x14ac:dyDescent="0.25">
      <c r="A57" s="50"/>
      <c r="B57" s="51"/>
    </row>
    <row r="58" spans="1:93" ht="15" customHeight="1" x14ac:dyDescent="0.25">
      <c r="A58" s="50"/>
      <c r="B58" s="51"/>
    </row>
    <row r="59" spans="1:93" ht="15" customHeight="1" x14ac:dyDescent="0.25">
      <c r="A59" s="50"/>
      <c r="B59" s="51"/>
    </row>
    <row r="60" spans="1:93" ht="15" customHeight="1" x14ac:dyDescent="0.25">
      <c r="A60" s="50"/>
      <c r="B60" s="51"/>
    </row>
    <row r="61" spans="1:93" ht="15" customHeight="1" x14ac:dyDescent="0.25">
      <c r="A61" s="50"/>
      <c r="B61" s="51"/>
    </row>
    <row r="62" spans="1:93" ht="15" customHeight="1" x14ac:dyDescent="0.25">
      <c r="A62" s="50"/>
      <c r="B62" s="51"/>
    </row>
    <row r="63" spans="1:93" ht="15" customHeight="1" x14ac:dyDescent="0.25">
      <c r="A63" s="50"/>
      <c r="B63" s="51"/>
    </row>
    <row r="64" spans="1:93" ht="15" customHeight="1" x14ac:dyDescent="0.25">
      <c r="A64" s="50"/>
      <c r="B64" s="51"/>
    </row>
    <row r="65" spans="1:93" ht="15" customHeight="1" x14ac:dyDescent="0.25">
      <c r="A65" s="50"/>
      <c r="B65" s="51"/>
    </row>
    <row r="66" spans="1:93" ht="15" customHeight="1" x14ac:dyDescent="0.25">
      <c r="A66" s="50"/>
      <c r="B66" s="51"/>
    </row>
    <row r="67" spans="1:93" ht="15" customHeight="1" x14ac:dyDescent="0.25">
      <c r="A67" s="50"/>
      <c r="B67" s="51"/>
    </row>
    <row r="68" spans="1:93" ht="15" customHeight="1" x14ac:dyDescent="0.25">
      <c r="A68" s="50"/>
      <c r="B68" s="51"/>
    </row>
    <row r="69" spans="1:93" ht="15" customHeight="1" x14ac:dyDescent="0.25">
      <c r="A69" s="50"/>
      <c r="B69" s="51"/>
    </row>
    <row r="70" spans="1:93" ht="15" customHeight="1" x14ac:dyDescent="0.25">
      <c r="A70" s="50"/>
      <c r="B70" s="51"/>
    </row>
    <row r="71" spans="1:93" ht="15" customHeight="1" x14ac:dyDescent="0.25">
      <c r="A71" s="50"/>
      <c r="B71" s="51"/>
    </row>
    <row r="72" spans="1:93" ht="15" customHeight="1" x14ac:dyDescent="0.25">
      <c r="A72" s="50"/>
      <c r="B72" s="52"/>
    </row>
    <row r="73" spans="1:93" ht="15" customHeight="1" x14ac:dyDescent="0.25">
      <c r="A73" s="53"/>
      <c r="B73" s="52"/>
    </row>
    <row r="74" spans="1:93" ht="15" customHeight="1" x14ac:dyDescent="0.25">
      <c r="A74" s="50"/>
      <c r="B74" s="49"/>
    </row>
    <row r="75" spans="1:93" ht="15" customHeight="1" x14ac:dyDescent="0.25">
      <c r="A75" s="50"/>
      <c r="B75" s="49"/>
    </row>
    <row r="76" spans="1:93" ht="15" customHeight="1" x14ac:dyDescent="0.2">
      <c r="A76" s="48"/>
      <c r="B76" s="49"/>
    </row>
    <row r="77" spans="1:93" ht="15" customHeight="1" x14ac:dyDescent="0.2">
      <c r="A77" s="48"/>
      <c r="B77" s="49"/>
    </row>
    <row r="78" spans="1:93" ht="15" customHeight="1" x14ac:dyDescent="0.25">
      <c r="A78" s="50" t="s">
        <v>116</v>
      </c>
      <c r="B78" s="109"/>
      <c r="G78" s="30" t="str">
        <f>CONCATENATE($A$78,CHAR(10),VegGroundTables!$B$8,CHAR(10),$B$2," ",$G$2)</f>
        <v>Wales
Lowland beech/yew woodland
Vegetation Ground Proportion of area</v>
      </c>
      <c r="O78" s="30" t="str">
        <f>CONCATENATE($A$78,CHAR(10),VegGroundTables!$B$9,CHAR(10),$B$2," ",$G$2)</f>
        <v>Wales
Lowland Mixed Deciduous Woodland
Vegetation Ground Proportion of area</v>
      </c>
      <c r="V78" s="30" t="str">
        <f>CONCATENATE($A$78,CHAR(10),VegGroundTables!$B$10,CHAR(10),$B$2," ",$G$2)</f>
        <v>Wales
Native pine woodlands
Vegetation Ground Proportion of area</v>
      </c>
      <c r="AE78" s="30" t="str">
        <f>CONCATENATE($A$78,CHAR(10),VegGroundTables!$B$11,CHAR(10),$B$2," ",$G$2)</f>
        <v>Wales
Non-HAP native pinewood
Vegetation Ground Proportion of area</v>
      </c>
      <c r="AL78" s="30" t="str">
        <f>CONCATENATE($A$78,CHAR(10),VegGroundTables!$B$12,CHAR(10),$B$2," ",$G$2)</f>
        <v>Wales
Upland birchwoods (Scot); birch dominated upland oakwoods (Eng, Wal)
Vegetation Ground Proportion of area</v>
      </c>
      <c r="AS78" s="30" t="str">
        <f>CONCATENATE($A$78,CHAR(10),VegGroundTables!$B$13,CHAR(10),$B$2," ",$G$2)</f>
        <v>Wales
Upland mixed ashwoods
Vegetation Ground Proportion of area</v>
      </c>
      <c r="BA78" s="30" t="str">
        <f>CONCATENATE($A$78,CHAR(10),VegGroundTables!$B$14,CHAR(10),$B$2," ",$G$2)</f>
        <v>Wales
Upland oakwood
Vegetation Ground Proportion of area</v>
      </c>
      <c r="BJ78" s="30" t="str">
        <f>CONCATENATE($A$78,CHAR(10),VegGroundTables!$B$15,CHAR(10),$B$2," ",$G$2)</f>
        <v>Wales
Wet woodland
Vegetation Ground Proportion of area</v>
      </c>
      <c r="BQ78" s="30" t="str">
        <f>CONCATENATE($A$78,CHAR(10),VegGroundTables!$B$16,CHAR(10),$B$2," ",$G$2)</f>
        <v>Wales
Wood Pasture &amp; Parkland
Vegetation Ground Proportion of area</v>
      </c>
      <c r="BY78" s="30" t="str">
        <f>CONCATENATE($A$78,CHAR(10),VegGroundTables!$B$17,CHAR(10),$B$2," ",$G$2)</f>
        <v>Wales
Broadleaf habitat NOT classified as priority
Vegetation Ground Proportion of area</v>
      </c>
      <c r="CG78" s="30" t="str">
        <f>CONCATENATE($A$78,CHAR(10),VegGroundTables!$B$18,CHAR(10),$B$2," ",$G$2)</f>
        <v>Wales
Non-native coniferous woodland
Vegetation Ground Proportion of area</v>
      </c>
      <c r="CO78" s="30" t="str">
        <f>CONCATENATE($A$78,CHAR(10),VegGroundTables!$B$19,CHAR(10),$B$2," ",$G$2)</f>
        <v>Wales
Transition or felled
Vegetation Ground Proportion of area</v>
      </c>
    </row>
    <row r="79" spans="1:93" ht="30" customHeight="1" x14ac:dyDescent="0.25">
      <c r="A79" s="50"/>
      <c r="B79" s="110"/>
    </row>
    <row r="80" spans="1:93" ht="15" customHeight="1" x14ac:dyDescent="0.25">
      <c r="A80" s="50"/>
      <c r="B80" s="51"/>
    </row>
    <row r="81" spans="1:2" ht="15" customHeight="1" x14ac:dyDescent="0.25">
      <c r="A81" s="50"/>
      <c r="B81" s="51"/>
    </row>
    <row r="82" spans="1:2" ht="15" customHeight="1" x14ac:dyDescent="0.25">
      <c r="A82" s="50"/>
      <c r="B82" s="51"/>
    </row>
    <row r="83" spans="1:2" ht="15" customHeight="1" x14ac:dyDescent="0.25">
      <c r="A83" s="50"/>
      <c r="B83" s="51"/>
    </row>
    <row r="84" spans="1:2" ht="15" customHeight="1" x14ac:dyDescent="0.25">
      <c r="A84" s="50"/>
      <c r="B84" s="51"/>
    </row>
    <row r="85" spans="1:2" ht="15" customHeight="1" x14ac:dyDescent="0.25">
      <c r="A85" s="50"/>
      <c r="B85" s="51"/>
    </row>
    <row r="86" spans="1:2" ht="15" customHeight="1" x14ac:dyDescent="0.25">
      <c r="A86" s="50"/>
      <c r="B86" s="51"/>
    </row>
    <row r="87" spans="1:2" ht="15" customHeight="1" x14ac:dyDescent="0.25">
      <c r="A87" s="50"/>
      <c r="B87" s="51"/>
    </row>
    <row r="88" spans="1:2" ht="15" customHeight="1" x14ac:dyDescent="0.25">
      <c r="A88" s="50"/>
      <c r="B88" s="51"/>
    </row>
    <row r="89" spans="1:2" ht="15" customHeight="1" x14ac:dyDescent="0.25">
      <c r="A89" s="50"/>
      <c r="B89" s="51"/>
    </row>
    <row r="90" spans="1:2" ht="15" customHeight="1" x14ac:dyDescent="0.25">
      <c r="A90" s="50"/>
      <c r="B90" s="51"/>
    </row>
    <row r="91" spans="1:2" ht="15" customHeight="1" x14ac:dyDescent="0.25">
      <c r="A91" s="50"/>
      <c r="B91" s="51"/>
    </row>
    <row r="92" spans="1:2" ht="15" customHeight="1" x14ac:dyDescent="0.25">
      <c r="A92" s="50"/>
      <c r="B92" s="51"/>
    </row>
    <row r="93" spans="1:2" ht="15" customHeight="1" x14ac:dyDescent="0.25">
      <c r="A93" s="50"/>
      <c r="B93" s="51"/>
    </row>
    <row r="94" spans="1:2" ht="15" customHeight="1" x14ac:dyDescent="0.25">
      <c r="A94" s="50"/>
      <c r="B94" s="51"/>
    </row>
    <row r="95" spans="1:2" ht="15" customHeight="1" x14ac:dyDescent="0.25">
      <c r="A95" s="50"/>
      <c r="B95" s="51"/>
    </row>
    <row r="96" spans="1:2" ht="15" customHeight="1" x14ac:dyDescent="0.25">
      <c r="A96" s="50"/>
      <c r="B96" s="52"/>
    </row>
    <row r="97" spans="1:2" ht="15" customHeight="1" x14ac:dyDescent="0.25">
      <c r="A97" s="53"/>
      <c r="B97" s="52"/>
    </row>
    <row r="98" spans="1:2" ht="15" customHeight="1" x14ac:dyDescent="0.25">
      <c r="A98" s="50"/>
      <c r="B98" s="49"/>
    </row>
    <row r="99" spans="1:2" ht="15" customHeight="1" x14ac:dyDescent="0.25">
      <c r="A99" s="50"/>
      <c r="B99" s="49"/>
    </row>
    <row r="100" spans="1:2" ht="15" customHeight="1" x14ac:dyDescent="0.2">
      <c r="A100" s="48"/>
      <c r="B100" s="49"/>
    </row>
  </sheetData>
  <mergeCells count="5">
    <mergeCell ref="C5:D5"/>
    <mergeCell ref="B6:B7"/>
    <mergeCell ref="B30:B31"/>
    <mergeCell ref="B54:B55"/>
    <mergeCell ref="B78:B79"/>
  </mergeCells>
  <conditionalFormatting sqref="D6">
    <cfRule type="cellIs" dxfId="6" priority="7" operator="between">
      <formula>0.0001</formula>
      <formula>0.9999</formula>
    </cfRule>
  </conditionalFormatting>
  <conditionalFormatting sqref="D6 C8:C16">
    <cfRule type="expression" dxfId="5" priority="6">
      <formula>#REF!&gt;25</formula>
    </cfRule>
  </conditionalFormatting>
  <conditionalFormatting sqref="C8:C16">
    <cfRule type="cellIs" dxfId="4" priority="5" operator="between">
      <formula>0.0001</formula>
      <formula>0.9999</formula>
    </cfRule>
  </conditionalFormatting>
  <conditionalFormatting sqref="C5">
    <cfRule type="cellIs" dxfId="3" priority="4" operator="between">
      <formula>0.0001</formula>
      <formula>0.9999</formula>
    </cfRule>
  </conditionalFormatting>
  <conditionalFormatting sqref="C5">
    <cfRule type="expression" dxfId="2" priority="3">
      <formula>#REF!&gt;25</formula>
    </cfRule>
  </conditionalFormatting>
  <conditionalFormatting sqref="D8:D16">
    <cfRule type="cellIs" dxfId="1" priority="2" operator="between">
      <formula>0.0001</formula>
      <formula>0.9999</formula>
    </cfRule>
  </conditionalFormatting>
  <conditionalFormatting sqref="D8:D16">
    <cfRule type="expression" dxfId="0" priority="1">
      <formula>#REF!&gt;25</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F322"/>
  <sheetViews>
    <sheetView workbookViewId="0"/>
  </sheetViews>
  <sheetFormatPr defaultRowHeight="12.75" x14ac:dyDescent="0.25"/>
  <cols>
    <col min="1" max="1" width="9.140625" style="1"/>
    <col min="2" max="2" width="81.28515625" style="1" customWidth="1"/>
    <col min="3" max="3" width="54.7109375" style="1" bestFit="1" customWidth="1"/>
    <col min="4" max="5" width="9.140625" style="1"/>
    <col min="6" max="6" width="9.140625" style="2"/>
    <col min="7" max="16384" width="9.140625" style="1"/>
  </cols>
  <sheetData>
    <row r="3" spans="2:6" x14ac:dyDescent="0.25">
      <c r="B3" s="8" t="s">
        <v>187</v>
      </c>
      <c r="F3" s="9" t="s">
        <v>186</v>
      </c>
    </row>
    <row r="4" spans="2:6" ht="15" x14ac:dyDescent="0.25">
      <c r="B4" t="s">
        <v>113</v>
      </c>
      <c r="C4" t="s">
        <v>185</v>
      </c>
      <c r="F4" s="2" t="s">
        <v>184</v>
      </c>
    </row>
    <row r="5" spans="2:6" ht="15" x14ac:dyDescent="0.25">
      <c r="B5" t="s">
        <v>177</v>
      </c>
      <c r="C5" t="s">
        <v>176</v>
      </c>
      <c r="D5" s="7" t="s">
        <v>182</v>
      </c>
    </row>
    <row r="6" spans="2:6" ht="15" x14ac:dyDescent="0.25">
      <c r="B6" t="s">
        <v>371</v>
      </c>
      <c r="C6" t="s">
        <v>161</v>
      </c>
      <c r="D6" s="7" t="s">
        <v>179</v>
      </c>
    </row>
    <row r="7" spans="2:6" ht="15" x14ac:dyDescent="0.25">
      <c r="B7" t="s">
        <v>165</v>
      </c>
      <c r="C7" t="s">
        <v>164</v>
      </c>
      <c r="D7" s="7" t="s">
        <v>178</v>
      </c>
    </row>
    <row r="8" spans="2:6" ht="15" x14ac:dyDescent="0.25">
      <c r="B8" t="s">
        <v>422</v>
      </c>
      <c r="C8" t="s">
        <v>158</v>
      </c>
      <c r="D8" s="7" t="s">
        <v>175</v>
      </c>
    </row>
    <row r="9" spans="2:6" ht="15" x14ac:dyDescent="0.25">
      <c r="B9" t="s">
        <v>423</v>
      </c>
      <c r="C9" t="s">
        <v>156</v>
      </c>
      <c r="D9" s="7" t="s">
        <v>174</v>
      </c>
    </row>
    <row r="10" spans="2:6" ht="15" x14ac:dyDescent="0.25">
      <c r="B10" t="s">
        <v>173</v>
      </c>
      <c r="C10" t="s">
        <v>172</v>
      </c>
      <c r="D10" s="7" t="s">
        <v>171</v>
      </c>
    </row>
    <row r="11" spans="2:6" ht="15" x14ac:dyDescent="0.25">
      <c r="B11" t="s">
        <v>181</v>
      </c>
      <c r="C11" t="s">
        <v>180</v>
      </c>
      <c r="D11" s="7" t="s">
        <v>170</v>
      </c>
    </row>
    <row r="12" spans="2:6" ht="15" x14ac:dyDescent="0.25">
      <c r="B12" t="s">
        <v>169</v>
      </c>
      <c r="C12" t="s">
        <v>168</v>
      </c>
      <c r="D12" s="7" t="s">
        <v>167</v>
      </c>
    </row>
    <row r="13" spans="2:6" ht="15" x14ac:dyDescent="0.25">
      <c r="B13" t="s">
        <v>372</v>
      </c>
      <c r="C13" t="s">
        <v>153</v>
      </c>
      <c r="D13" s="7" t="s">
        <v>166</v>
      </c>
    </row>
    <row r="14" spans="2:6" ht="15" x14ac:dyDescent="0.25">
      <c r="B14" t="s">
        <v>399</v>
      </c>
      <c r="C14" t="s">
        <v>337</v>
      </c>
      <c r="D14" s="7" t="s">
        <v>163</v>
      </c>
    </row>
    <row r="15" spans="2:6" ht="15" x14ac:dyDescent="0.25">
      <c r="B15" t="s">
        <v>400</v>
      </c>
      <c r="C15" t="s">
        <v>183</v>
      </c>
      <c r="D15" s="7" t="s">
        <v>162</v>
      </c>
    </row>
    <row r="16" spans="2:6" ht="15" x14ac:dyDescent="0.25">
      <c r="B16" t="s">
        <v>151</v>
      </c>
      <c r="C16" t="s">
        <v>150</v>
      </c>
      <c r="D16" s="7" t="s">
        <v>160</v>
      </c>
    </row>
    <row r="17" spans="2:4" ht="15" x14ac:dyDescent="0.25">
      <c r="B17" t="s">
        <v>373</v>
      </c>
      <c r="C17" t="s">
        <v>370</v>
      </c>
      <c r="D17" s="7" t="s">
        <v>159</v>
      </c>
    </row>
    <row r="18" spans="2:4" ht="15" x14ac:dyDescent="0.25">
      <c r="B18" t="s">
        <v>374</v>
      </c>
      <c r="C18" t="s">
        <v>374</v>
      </c>
      <c r="D18" s="7" t="s">
        <v>157</v>
      </c>
    </row>
    <row r="19" spans="2:4" x14ac:dyDescent="0.2">
      <c r="B19" s="45" t="s">
        <v>374</v>
      </c>
      <c r="C19" s="45" t="s">
        <v>374</v>
      </c>
      <c r="D19" s="7" t="s">
        <v>155</v>
      </c>
    </row>
    <row r="20" spans="2:4" x14ac:dyDescent="0.2">
      <c r="B20" s="45" t="s">
        <v>374</v>
      </c>
      <c r="C20" s="45" t="s">
        <v>374</v>
      </c>
      <c r="D20" s="7" t="s">
        <v>154</v>
      </c>
    </row>
    <row r="21" spans="2:4" x14ac:dyDescent="0.2">
      <c r="B21" s="45" t="s">
        <v>374</v>
      </c>
      <c r="C21" s="45" t="s">
        <v>374</v>
      </c>
      <c r="D21" s="7" t="s">
        <v>152</v>
      </c>
    </row>
    <row r="22" spans="2:4" x14ac:dyDescent="0.2">
      <c r="B22" s="45" t="s">
        <v>374</v>
      </c>
      <c r="C22" s="45" t="s">
        <v>374</v>
      </c>
      <c r="D22" s="7" t="s">
        <v>149</v>
      </c>
    </row>
    <row r="23" spans="2:4" x14ac:dyDescent="0.2">
      <c r="B23" s="55" t="s">
        <v>374</v>
      </c>
      <c r="C23" s="45" t="s">
        <v>374</v>
      </c>
      <c r="D23" s="7" t="s">
        <v>148</v>
      </c>
    </row>
    <row r="26" spans="2:4" x14ac:dyDescent="0.25">
      <c r="B26" s="8" t="s">
        <v>147</v>
      </c>
    </row>
    <row r="27" spans="2:4" x14ac:dyDescent="0.25">
      <c r="B27" s="1" t="s">
        <v>113</v>
      </c>
      <c r="C27" s="1" t="s">
        <v>79</v>
      </c>
    </row>
    <row r="28" spans="2:4" x14ac:dyDescent="0.25">
      <c r="B28" s="1" t="s">
        <v>146</v>
      </c>
      <c r="C28" s="1" t="s">
        <v>75</v>
      </c>
    </row>
    <row r="29" spans="2:4" x14ac:dyDescent="0.25">
      <c r="B29" s="1" t="s">
        <v>145</v>
      </c>
      <c r="C29" s="1" t="s">
        <v>69</v>
      </c>
    </row>
    <row r="30" spans="2:4" x14ac:dyDescent="0.25">
      <c r="B30" s="1" t="s">
        <v>144</v>
      </c>
      <c r="C30" s="1" t="s">
        <v>63</v>
      </c>
    </row>
    <row r="33" spans="2:3" x14ac:dyDescent="0.25">
      <c r="B33" s="8" t="s">
        <v>143</v>
      </c>
    </row>
    <row r="34" spans="2:3" x14ac:dyDescent="0.25">
      <c r="B34" s="7" t="s">
        <v>142</v>
      </c>
      <c r="C34" s="7" t="s">
        <v>141</v>
      </c>
    </row>
    <row r="35" spans="2:3" x14ac:dyDescent="0.25">
      <c r="B35" s="7" t="s">
        <v>140</v>
      </c>
      <c r="C35" s="7" t="s">
        <v>139</v>
      </c>
    </row>
    <row r="36" spans="2:3" x14ac:dyDescent="0.25">
      <c r="B36" s="7" t="s">
        <v>138</v>
      </c>
      <c r="C36" s="7" t="s">
        <v>137</v>
      </c>
    </row>
    <row r="37" spans="2:3" x14ac:dyDescent="0.25">
      <c r="B37" s="7" t="s">
        <v>136</v>
      </c>
      <c r="C37" s="7" t="s">
        <v>135</v>
      </c>
    </row>
    <row r="38" spans="2:3" x14ac:dyDescent="0.25">
      <c r="B38" s="7" t="s">
        <v>134</v>
      </c>
      <c r="C38" s="7" t="s">
        <v>133</v>
      </c>
    </row>
    <row r="39" spans="2:3" x14ac:dyDescent="0.25">
      <c r="B39" s="7" t="s">
        <v>132</v>
      </c>
      <c r="C39" s="7" t="s">
        <v>131</v>
      </c>
    </row>
    <row r="40" spans="2:3" x14ac:dyDescent="0.25">
      <c r="B40" s="7" t="s">
        <v>130</v>
      </c>
      <c r="C40" s="7" t="s">
        <v>129</v>
      </c>
    </row>
    <row r="41" spans="2:3" x14ac:dyDescent="0.25">
      <c r="B41" s="7" t="s">
        <v>128</v>
      </c>
      <c r="C41" s="7" t="s">
        <v>127</v>
      </c>
    </row>
    <row r="42" spans="2:3" x14ac:dyDescent="0.25">
      <c r="B42" s="7" t="s">
        <v>126</v>
      </c>
      <c r="C42" s="7" t="s">
        <v>125</v>
      </c>
    </row>
    <row r="43" spans="2:3" x14ac:dyDescent="0.25">
      <c r="B43" s="7" t="s">
        <v>124</v>
      </c>
      <c r="C43" s="7" t="s">
        <v>123</v>
      </c>
    </row>
    <row r="44" spans="2:3" x14ac:dyDescent="0.25">
      <c r="B44" s="7" t="s">
        <v>122</v>
      </c>
      <c r="C44" s="7" t="s">
        <v>121</v>
      </c>
    </row>
    <row r="45" spans="2:3" x14ac:dyDescent="0.25">
      <c r="B45" s="7" t="s">
        <v>120</v>
      </c>
      <c r="C45" s="7" t="s">
        <v>119</v>
      </c>
    </row>
    <row r="46" spans="2:3" x14ac:dyDescent="0.25">
      <c r="B46" s="7" t="s">
        <v>118</v>
      </c>
      <c r="C46" s="7" t="s">
        <v>117</v>
      </c>
    </row>
    <row r="47" spans="2:3" x14ac:dyDescent="0.25">
      <c r="B47" s="7" t="s">
        <v>116</v>
      </c>
      <c r="C47" s="7" t="s">
        <v>115</v>
      </c>
    </row>
    <row r="50" spans="2:4" x14ac:dyDescent="0.25">
      <c r="B50" s="8" t="s">
        <v>114</v>
      </c>
    </row>
    <row r="51" spans="2:4" x14ac:dyDescent="0.25">
      <c r="B51" s="1" t="s">
        <v>113</v>
      </c>
    </row>
    <row r="52" spans="2:4" x14ac:dyDescent="0.25">
      <c r="B52" s="1" t="s">
        <v>112</v>
      </c>
      <c r="D52" s="7" t="s">
        <v>111</v>
      </c>
    </row>
    <row r="53" spans="2:4" x14ac:dyDescent="0.25">
      <c r="B53" s="1" t="s">
        <v>110</v>
      </c>
      <c r="D53" s="7" t="s">
        <v>109</v>
      </c>
    </row>
    <row r="54" spans="2:4" x14ac:dyDescent="0.25">
      <c r="B54" s="1" t="s">
        <v>199</v>
      </c>
      <c r="D54" s="7" t="s">
        <v>108</v>
      </c>
    </row>
    <row r="55" spans="2:4" x14ac:dyDescent="0.25">
      <c r="B55" s="7" t="s">
        <v>107</v>
      </c>
      <c r="D55" s="7" t="s">
        <v>106</v>
      </c>
    </row>
    <row r="56" spans="2:4" x14ac:dyDescent="0.25">
      <c r="B56" s="7" t="s">
        <v>105</v>
      </c>
      <c r="D56" s="7" t="s">
        <v>104</v>
      </c>
    </row>
    <row r="57" spans="2:4" x14ac:dyDescent="0.25">
      <c r="B57" s="7" t="s">
        <v>103</v>
      </c>
      <c r="D57" s="7" t="s">
        <v>102</v>
      </c>
    </row>
    <row r="58" spans="2:4" ht="15" x14ac:dyDescent="0.25">
      <c r="B58" s="7" t="s">
        <v>101</v>
      </c>
      <c r="D58" s="7" t="s">
        <v>100</v>
      </c>
    </row>
    <row r="59" spans="2:4" x14ac:dyDescent="0.25">
      <c r="B59" s="1" t="s">
        <v>99</v>
      </c>
      <c r="D59" s="7" t="s">
        <v>98</v>
      </c>
    </row>
    <row r="60" spans="2:4" x14ac:dyDescent="0.25">
      <c r="B60" s="1" t="s">
        <v>97</v>
      </c>
      <c r="D60" s="7" t="s">
        <v>96</v>
      </c>
    </row>
    <row r="61" spans="2:4" x14ac:dyDescent="0.25">
      <c r="B61" s="7" t="s">
        <v>95</v>
      </c>
      <c r="D61" s="7" t="s">
        <v>94</v>
      </c>
    </row>
    <row r="62" spans="2:4" x14ac:dyDescent="0.25">
      <c r="B62" s="7" t="s">
        <v>93</v>
      </c>
      <c r="D62" s="7" t="s">
        <v>92</v>
      </c>
    </row>
    <row r="63" spans="2:4" x14ac:dyDescent="0.25">
      <c r="B63" s="7" t="s">
        <v>91</v>
      </c>
      <c r="D63" s="7" t="s">
        <v>90</v>
      </c>
    </row>
    <row r="64" spans="2:4" x14ac:dyDescent="0.25">
      <c r="B64" s="7" t="s">
        <v>89</v>
      </c>
      <c r="D64" s="7" t="s">
        <v>88</v>
      </c>
    </row>
    <row r="65" spans="2:4" x14ac:dyDescent="0.25">
      <c r="B65" s="7" t="s">
        <v>87</v>
      </c>
      <c r="D65" s="7" t="s">
        <v>86</v>
      </c>
    </row>
    <row r="66" spans="2:4" x14ac:dyDescent="0.25">
      <c r="B66" s="7" t="s">
        <v>85</v>
      </c>
      <c r="D66" s="7" t="s">
        <v>84</v>
      </c>
    </row>
    <row r="67" spans="2:4" x14ac:dyDescent="0.25">
      <c r="B67" s="7" t="s">
        <v>83</v>
      </c>
      <c r="D67" s="7" t="s">
        <v>82</v>
      </c>
    </row>
    <row r="70" spans="2:4" x14ac:dyDescent="0.25">
      <c r="B70" s="8" t="s">
        <v>81</v>
      </c>
    </row>
    <row r="71" spans="2:4" x14ac:dyDescent="0.25">
      <c r="B71" s="1" t="s">
        <v>80</v>
      </c>
      <c r="C71" s="1" t="s">
        <v>79</v>
      </c>
    </row>
    <row r="72" spans="2:4" x14ac:dyDescent="0.25">
      <c r="B72" s="1" t="s">
        <v>78</v>
      </c>
      <c r="C72" s="1" t="s">
        <v>75</v>
      </c>
    </row>
    <row r="73" spans="2:4" x14ac:dyDescent="0.25">
      <c r="B73" s="1" t="s">
        <v>77</v>
      </c>
      <c r="C73" s="1" t="s">
        <v>75</v>
      </c>
    </row>
    <row r="74" spans="2:4" x14ac:dyDescent="0.25">
      <c r="B74" s="7" t="s">
        <v>76</v>
      </c>
      <c r="C74" s="1" t="s">
        <v>75</v>
      </c>
    </row>
    <row r="75" spans="2:4" x14ac:dyDescent="0.25">
      <c r="B75" s="1" t="s">
        <v>74</v>
      </c>
      <c r="C75" s="1" t="s">
        <v>69</v>
      </c>
    </row>
    <row r="76" spans="2:4" x14ac:dyDescent="0.25">
      <c r="B76" s="1" t="s">
        <v>73</v>
      </c>
      <c r="C76" s="1" t="s">
        <v>69</v>
      </c>
    </row>
    <row r="77" spans="2:4" x14ac:dyDescent="0.25">
      <c r="B77" s="1" t="s">
        <v>72</v>
      </c>
      <c r="C77" s="1" t="s">
        <v>69</v>
      </c>
    </row>
    <row r="78" spans="2:4" x14ac:dyDescent="0.25">
      <c r="B78" s="7" t="s">
        <v>71</v>
      </c>
      <c r="C78" s="1" t="s">
        <v>69</v>
      </c>
    </row>
    <row r="79" spans="2:4" x14ac:dyDescent="0.25">
      <c r="B79" s="7" t="s">
        <v>70</v>
      </c>
      <c r="C79" s="1" t="s">
        <v>69</v>
      </c>
    </row>
    <row r="80" spans="2:4" x14ac:dyDescent="0.25">
      <c r="B80" s="7" t="s">
        <v>68</v>
      </c>
      <c r="C80" s="1" t="s">
        <v>63</v>
      </c>
    </row>
    <row r="81" spans="1:4" x14ac:dyDescent="0.25">
      <c r="B81" s="7" t="s">
        <v>67</v>
      </c>
      <c r="C81" s="1" t="s">
        <v>63</v>
      </c>
    </row>
    <row r="82" spans="1:4" x14ac:dyDescent="0.25">
      <c r="B82" s="7" t="s">
        <v>66</v>
      </c>
      <c r="C82" s="1" t="s">
        <v>63</v>
      </c>
    </row>
    <row r="83" spans="1:4" x14ac:dyDescent="0.25">
      <c r="B83" s="7" t="s">
        <v>65</v>
      </c>
      <c r="C83" s="1" t="s">
        <v>63</v>
      </c>
    </row>
    <row r="84" spans="1:4" x14ac:dyDescent="0.25">
      <c r="B84" s="7" t="s">
        <v>64</v>
      </c>
      <c r="C84" s="1" t="s">
        <v>63</v>
      </c>
    </row>
    <row r="87" spans="1:4" ht="14.25" x14ac:dyDescent="0.2">
      <c r="A87" s="3"/>
      <c r="B87" s="4" t="s">
        <v>62</v>
      </c>
      <c r="C87" s="6"/>
    </row>
    <row r="88" spans="1:4" x14ac:dyDescent="0.2">
      <c r="A88" s="3"/>
      <c r="B88" s="4" t="s">
        <v>8</v>
      </c>
      <c r="C88" s="5" t="s">
        <v>61</v>
      </c>
      <c r="D88" s="4"/>
    </row>
    <row r="89" spans="1:4" x14ac:dyDescent="0.2">
      <c r="A89" s="3"/>
      <c r="B89" s="4" t="s">
        <v>7</v>
      </c>
      <c r="C89" s="4" t="s">
        <v>60</v>
      </c>
      <c r="D89" s="4"/>
    </row>
    <row r="90" spans="1:4" x14ac:dyDescent="0.2">
      <c r="A90" s="3"/>
      <c r="B90" s="4" t="s">
        <v>6</v>
      </c>
      <c r="C90" s="4" t="s">
        <v>59</v>
      </c>
      <c r="D90" s="4"/>
    </row>
    <row r="91" spans="1:4" x14ac:dyDescent="0.2">
      <c r="A91" s="3"/>
      <c r="B91" s="4" t="s">
        <v>5</v>
      </c>
      <c r="C91" s="4" t="s">
        <v>58</v>
      </c>
      <c r="D91" s="4"/>
    </row>
    <row r="92" spans="1:4" x14ac:dyDescent="0.2">
      <c r="A92" s="3"/>
      <c r="B92" s="4" t="s">
        <v>4</v>
      </c>
      <c r="C92" s="4" t="s">
        <v>57</v>
      </c>
      <c r="D92" s="4"/>
    </row>
    <row r="93" spans="1:4" x14ac:dyDescent="0.2">
      <c r="A93" s="3"/>
      <c r="B93" s="4" t="s">
        <v>3</v>
      </c>
      <c r="C93" s="4" t="s">
        <v>56</v>
      </c>
      <c r="D93" s="4"/>
    </row>
    <row r="94" spans="1:4" x14ac:dyDescent="0.2">
      <c r="A94" s="3"/>
      <c r="B94" s="4" t="s">
        <v>2</v>
      </c>
      <c r="C94" s="4" t="s">
        <v>55</v>
      </c>
      <c r="D94" s="4"/>
    </row>
    <row r="95" spans="1:4" x14ac:dyDescent="0.2">
      <c r="A95" s="3"/>
      <c r="B95" s="4" t="s">
        <v>1</v>
      </c>
      <c r="C95" s="4" t="s">
        <v>54</v>
      </c>
      <c r="D95" s="4"/>
    </row>
    <row r="96" spans="1:4" x14ac:dyDescent="0.2">
      <c r="A96" s="3"/>
      <c r="B96" s="4" t="s">
        <v>0</v>
      </c>
      <c r="C96" s="4" t="s">
        <v>53</v>
      </c>
      <c r="D96" s="4"/>
    </row>
    <row r="97" spans="1:4" x14ac:dyDescent="0.2">
      <c r="A97" s="3"/>
      <c r="B97" s="4" t="s">
        <v>10</v>
      </c>
      <c r="C97" s="4" t="s">
        <v>52</v>
      </c>
      <c r="D97" s="4"/>
    </row>
    <row r="98" spans="1:4" x14ac:dyDescent="0.2">
      <c r="A98" s="3"/>
      <c r="B98" s="4" t="s">
        <v>38</v>
      </c>
      <c r="C98" s="4" t="s">
        <v>51</v>
      </c>
      <c r="D98" s="4"/>
    </row>
    <row r="99" spans="1:4" x14ac:dyDescent="0.25">
      <c r="A99" s="3"/>
      <c r="B99" s="3"/>
      <c r="C99" s="3"/>
    </row>
    <row r="100" spans="1:4" x14ac:dyDescent="0.25">
      <c r="A100" s="3"/>
      <c r="B100" s="3" t="s">
        <v>50</v>
      </c>
      <c r="C100" s="3"/>
    </row>
    <row r="101" spans="1:4" x14ac:dyDescent="0.2">
      <c r="A101" s="3"/>
      <c r="B101" s="4" t="s">
        <v>8</v>
      </c>
      <c r="C101" s="4" t="s">
        <v>201</v>
      </c>
    </row>
    <row r="102" spans="1:4" x14ac:dyDescent="0.2">
      <c r="A102" s="3"/>
      <c r="B102" s="4" t="s">
        <v>7</v>
      </c>
      <c r="C102" s="4" t="s">
        <v>202</v>
      </c>
    </row>
    <row r="103" spans="1:4" x14ac:dyDescent="0.2">
      <c r="A103" s="3"/>
      <c r="B103" s="4" t="s">
        <v>6</v>
      </c>
      <c r="C103" s="4" t="s">
        <v>203</v>
      </c>
    </row>
    <row r="104" spans="1:4" x14ac:dyDescent="0.2">
      <c r="A104" s="3"/>
      <c r="B104" s="4" t="s">
        <v>5</v>
      </c>
      <c r="C104" s="4" t="s">
        <v>204</v>
      </c>
    </row>
    <row r="105" spans="1:4" x14ac:dyDescent="0.2">
      <c r="A105" s="3"/>
      <c r="B105" s="4" t="s">
        <v>4</v>
      </c>
      <c r="C105" s="4" t="s">
        <v>205</v>
      </c>
    </row>
    <row r="106" spans="1:4" x14ac:dyDescent="0.2">
      <c r="A106" s="3"/>
      <c r="B106" s="4" t="s">
        <v>3</v>
      </c>
      <c r="C106" s="4" t="s">
        <v>206</v>
      </c>
    </row>
    <row r="107" spans="1:4" x14ac:dyDescent="0.2">
      <c r="A107" s="3"/>
      <c r="B107" s="4" t="s">
        <v>2</v>
      </c>
      <c r="C107" s="4" t="s">
        <v>207</v>
      </c>
    </row>
    <row r="108" spans="1:4" x14ac:dyDescent="0.2">
      <c r="A108" s="3"/>
      <c r="B108" s="4" t="s">
        <v>1</v>
      </c>
      <c r="C108" s="4" t="s">
        <v>208</v>
      </c>
    </row>
    <row r="109" spans="1:4" x14ac:dyDescent="0.2">
      <c r="A109" s="3"/>
      <c r="B109" s="4" t="s">
        <v>0</v>
      </c>
      <c r="C109" s="4" t="s">
        <v>209</v>
      </c>
    </row>
    <row r="110" spans="1:4" x14ac:dyDescent="0.2">
      <c r="A110" s="3"/>
      <c r="B110" s="4" t="s">
        <v>10</v>
      </c>
      <c r="C110" s="4" t="s">
        <v>210</v>
      </c>
    </row>
    <row r="111" spans="1:4" x14ac:dyDescent="0.2">
      <c r="A111" s="3"/>
      <c r="B111" s="4" t="s">
        <v>38</v>
      </c>
      <c r="C111" s="4" t="s">
        <v>211</v>
      </c>
    </row>
    <row r="112" spans="1:4" x14ac:dyDescent="0.25">
      <c r="A112" s="3"/>
      <c r="B112" s="3"/>
      <c r="C112" s="3"/>
    </row>
    <row r="113" spans="1:3" x14ac:dyDescent="0.25">
      <c r="A113" s="3"/>
      <c r="B113" s="3" t="s">
        <v>49</v>
      </c>
      <c r="C113" s="3"/>
    </row>
    <row r="114" spans="1:3" x14ac:dyDescent="0.2">
      <c r="A114" s="3"/>
      <c r="B114" s="4" t="s">
        <v>8</v>
      </c>
      <c r="C114" s="4" t="s">
        <v>212</v>
      </c>
    </row>
    <row r="115" spans="1:3" x14ac:dyDescent="0.2">
      <c r="A115" s="3"/>
      <c r="B115" s="4" t="s">
        <v>7</v>
      </c>
      <c r="C115" s="4" t="s">
        <v>213</v>
      </c>
    </row>
    <row r="116" spans="1:3" x14ac:dyDescent="0.2">
      <c r="A116" s="3"/>
      <c r="B116" s="4" t="s">
        <v>6</v>
      </c>
      <c r="C116" s="4" t="s">
        <v>214</v>
      </c>
    </row>
    <row r="117" spans="1:3" x14ac:dyDescent="0.2">
      <c r="A117" s="3"/>
      <c r="B117" s="4" t="s">
        <v>5</v>
      </c>
      <c r="C117" s="4" t="s">
        <v>215</v>
      </c>
    </row>
    <row r="118" spans="1:3" x14ac:dyDescent="0.2">
      <c r="A118" s="3"/>
      <c r="B118" s="4" t="s">
        <v>4</v>
      </c>
      <c r="C118" s="4" t="s">
        <v>216</v>
      </c>
    </row>
    <row r="119" spans="1:3" x14ac:dyDescent="0.2">
      <c r="A119" s="3"/>
      <c r="B119" s="4" t="s">
        <v>3</v>
      </c>
      <c r="C119" s="4" t="s">
        <v>217</v>
      </c>
    </row>
    <row r="120" spans="1:3" x14ac:dyDescent="0.2">
      <c r="A120" s="3"/>
      <c r="B120" s="4" t="s">
        <v>2</v>
      </c>
      <c r="C120" s="4" t="s">
        <v>218</v>
      </c>
    </row>
    <row r="121" spans="1:3" x14ac:dyDescent="0.2">
      <c r="A121" s="3"/>
      <c r="B121" s="4" t="s">
        <v>1</v>
      </c>
      <c r="C121" s="4" t="s">
        <v>219</v>
      </c>
    </row>
    <row r="122" spans="1:3" x14ac:dyDescent="0.2">
      <c r="A122" s="3"/>
      <c r="B122" s="4" t="s">
        <v>0</v>
      </c>
      <c r="C122" s="4" t="s">
        <v>220</v>
      </c>
    </row>
    <row r="123" spans="1:3" x14ac:dyDescent="0.2">
      <c r="A123" s="3"/>
      <c r="B123" s="4" t="s">
        <v>10</v>
      </c>
      <c r="C123" s="4" t="s">
        <v>221</v>
      </c>
    </row>
    <row r="124" spans="1:3" x14ac:dyDescent="0.2">
      <c r="A124" s="3"/>
      <c r="B124" s="4" t="s">
        <v>38</v>
      </c>
      <c r="C124" s="4" t="s">
        <v>222</v>
      </c>
    </row>
    <row r="125" spans="1:3" x14ac:dyDescent="0.25">
      <c r="A125" s="3"/>
      <c r="B125" s="3"/>
      <c r="C125" s="3"/>
    </row>
    <row r="126" spans="1:3" x14ac:dyDescent="0.25">
      <c r="A126" s="3"/>
      <c r="B126" s="3" t="s">
        <v>48</v>
      </c>
      <c r="C126" s="3"/>
    </row>
    <row r="127" spans="1:3" x14ac:dyDescent="0.2">
      <c r="A127" s="3"/>
      <c r="B127" s="3" t="s">
        <v>8</v>
      </c>
      <c r="C127" s="4" t="s">
        <v>223</v>
      </c>
    </row>
    <row r="128" spans="1:3" x14ac:dyDescent="0.2">
      <c r="A128" s="3"/>
      <c r="B128" s="3" t="s">
        <v>7</v>
      </c>
      <c r="C128" s="4" t="s">
        <v>224</v>
      </c>
    </row>
    <row r="129" spans="1:3" x14ac:dyDescent="0.2">
      <c r="A129" s="3"/>
      <c r="B129" s="3" t="s">
        <v>6</v>
      </c>
      <c r="C129" s="4" t="s">
        <v>225</v>
      </c>
    </row>
    <row r="130" spans="1:3" x14ac:dyDescent="0.2">
      <c r="A130" s="3"/>
      <c r="B130" s="3" t="s">
        <v>5</v>
      </c>
      <c r="C130" s="4" t="s">
        <v>226</v>
      </c>
    </row>
    <row r="131" spans="1:3" x14ac:dyDescent="0.2">
      <c r="A131" s="3"/>
      <c r="B131" s="3" t="s">
        <v>4</v>
      </c>
      <c r="C131" s="4" t="s">
        <v>227</v>
      </c>
    </row>
    <row r="132" spans="1:3" x14ac:dyDescent="0.2">
      <c r="A132" s="3"/>
      <c r="B132" s="3" t="s">
        <v>3</v>
      </c>
      <c r="C132" s="4" t="s">
        <v>228</v>
      </c>
    </row>
    <row r="133" spans="1:3" x14ac:dyDescent="0.2">
      <c r="A133" s="3"/>
      <c r="B133" s="3" t="s">
        <v>2</v>
      </c>
      <c r="C133" s="4" t="s">
        <v>229</v>
      </c>
    </row>
    <row r="134" spans="1:3" x14ac:dyDescent="0.2">
      <c r="A134" s="3"/>
      <c r="B134" s="3" t="s">
        <v>1</v>
      </c>
      <c r="C134" s="4" t="s">
        <v>230</v>
      </c>
    </row>
    <row r="135" spans="1:3" x14ac:dyDescent="0.2">
      <c r="A135" s="3"/>
      <c r="B135" s="3" t="s">
        <v>0</v>
      </c>
      <c r="C135" s="4" t="s">
        <v>231</v>
      </c>
    </row>
    <row r="136" spans="1:3" x14ac:dyDescent="0.2">
      <c r="A136" s="3"/>
      <c r="B136" s="3" t="s">
        <v>10</v>
      </c>
      <c r="C136" s="4" t="s">
        <v>232</v>
      </c>
    </row>
    <row r="137" spans="1:3" x14ac:dyDescent="0.2">
      <c r="A137" s="3"/>
      <c r="B137" s="3" t="s">
        <v>38</v>
      </c>
      <c r="C137" s="4" t="s">
        <v>233</v>
      </c>
    </row>
    <row r="138" spans="1:3" x14ac:dyDescent="0.2">
      <c r="A138" s="3"/>
      <c r="B138" s="3" t="s">
        <v>37</v>
      </c>
      <c r="C138" s="4" t="s">
        <v>234</v>
      </c>
    </row>
    <row r="139" spans="1:3" x14ac:dyDescent="0.2">
      <c r="A139" s="3"/>
      <c r="B139" s="3" t="s">
        <v>36</v>
      </c>
      <c r="C139" s="4" t="s">
        <v>235</v>
      </c>
    </row>
    <row r="140" spans="1:3" x14ac:dyDescent="0.2">
      <c r="A140" s="3"/>
      <c r="B140" s="3" t="s">
        <v>35</v>
      </c>
      <c r="C140" s="4" t="s">
        <v>236</v>
      </c>
    </row>
    <row r="141" spans="1:3" x14ac:dyDescent="0.2">
      <c r="A141" s="3"/>
      <c r="B141" s="3" t="s">
        <v>34</v>
      </c>
      <c r="C141" s="4" t="s">
        <v>237</v>
      </c>
    </row>
    <row r="142" spans="1:3" x14ac:dyDescent="0.2">
      <c r="A142" s="3"/>
      <c r="B142" s="3" t="s">
        <v>33</v>
      </c>
      <c r="C142" s="4" t="s">
        <v>238</v>
      </c>
    </row>
    <row r="143" spans="1:3" x14ac:dyDescent="0.2">
      <c r="A143" s="3"/>
      <c r="B143" s="3" t="s">
        <v>32</v>
      </c>
      <c r="C143" s="4" t="s">
        <v>239</v>
      </c>
    </row>
    <row r="144" spans="1:3" x14ac:dyDescent="0.25">
      <c r="A144" s="3"/>
      <c r="B144" s="3"/>
      <c r="C144" s="3"/>
    </row>
    <row r="145" spans="1:3" x14ac:dyDescent="0.25">
      <c r="A145" s="3"/>
      <c r="B145" s="3" t="s">
        <v>47</v>
      </c>
      <c r="C145" s="3"/>
    </row>
    <row r="146" spans="1:3" x14ac:dyDescent="0.2">
      <c r="A146" s="3"/>
      <c r="B146" s="4" t="s">
        <v>8</v>
      </c>
      <c r="C146" s="4" t="s">
        <v>240</v>
      </c>
    </row>
    <row r="147" spans="1:3" x14ac:dyDescent="0.2">
      <c r="A147" s="3"/>
      <c r="B147" s="4" t="s">
        <v>7</v>
      </c>
      <c r="C147" s="4" t="s">
        <v>241</v>
      </c>
    </row>
    <row r="148" spans="1:3" x14ac:dyDescent="0.2">
      <c r="A148" s="3"/>
      <c r="B148" s="4" t="s">
        <v>6</v>
      </c>
      <c r="C148" s="4" t="s">
        <v>242</v>
      </c>
    </row>
    <row r="149" spans="1:3" x14ac:dyDescent="0.2">
      <c r="A149" s="3"/>
      <c r="B149" s="4" t="s">
        <v>5</v>
      </c>
      <c r="C149" s="4" t="s">
        <v>243</v>
      </c>
    </row>
    <row r="150" spans="1:3" x14ac:dyDescent="0.2">
      <c r="A150" s="3"/>
      <c r="B150" s="4" t="s">
        <v>4</v>
      </c>
      <c r="C150" s="4" t="s">
        <v>244</v>
      </c>
    </row>
    <row r="151" spans="1:3" x14ac:dyDescent="0.25">
      <c r="A151" s="3"/>
      <c r="B151" s="3"/>
      <c r="C151" s="3"/>
    </row>
    <row r="152" spans="1:3" x14ac:dyDescent="0.25">
      <c r="A152" s="3"/>
      <c r="B152" s="3" t="s">
        <v>46</v>
      </c>
      <c r="C152" s="3"/>
    </row>
    <row r="153" spans="1:3" x14ac:dyDescent="0.2">
      <c r="A153" s="3"/>
      <c r="B153" s="4" t="s">
        <v>8</v>
      </c>
      <c r="C153" s="4" t="s">
        <v>248</v>
      </c>
    </row>
    <row r="154" spans="1:3" x14ac:dyDescent="0.2">
      <c r="A154" s="3"/>
      <c r="B154" s="4" t="s">
        <v>7</v>
      </c>
      <c r="C154" s="4" t="s">
        <v>252</v>
      </c>
    </row>
    <row r="155" spans="1:3" x14ac:dyDescent="0.2">
      <c r="A155" s="3"/>
      <c r="B155" s="4" t="s">
        <v>6</v>
      </c>
      <c r="C155" s="4" t="s">
        <v>256</v>
      </c>
    </row>
    <row r="156" spans="1:3" x14ac:dyDescent="0.2">
      <c r="A156" s="3"/>
      <c r="B156" s="4" t="s">
        <v>5</v>
      </c>
      <c r="C156" s="4" t="s">
        <v>257</v>
      </c>
    </row>
    <row r="157" spans="1:3" x14ac:dyDescent="0.2">
      <c r="A157" s="3"/>
      <c r="B157" s="4" t="s">
        <v>4</v>
      </c>
      <c r="C157" s="4" t="s">
        <v>258</v>
      </c>
    </row>
    <row r="158" spans="1:3" x14ac:dyDescent="0.2">
      <c r="A158" s="3"/>
      <c r="B158" s="4" t="s">
        <v>3</v>
      </c>
      <c r="C158" s="4" t="s">
        <v>259</v>
      </c>
    </row>
    <row r="159" spans="1:3" x14ac:dyDescent="0.2">
      <c r="A159" s="3"/>
      <c r="B159" s="4" t="s">
        <v>2</v>
      </c>
      <c r="C159" s="4" t="s">
        <v>245</v>
      </c>
    </row>
    <row r="160" spans="1:3" x14ac:dyDescent="0.2">
      <c r="A160" s="3"/>
      <c r="B160" s="4" t="s">
        <v>1</v>
      </c>
      <c r="C160" s="4" t="s">
        <v>246</v>
      </c>
    </row>
    <row r="161" spans="1:3" x14ac:dyDescent="0.2">
      <c r="A161" s="3"/>
      <c r="B161" s="4" t="s">
        <v>0</v>
      </c>
      <c r="C161" s="4" t="s">
        <v>247</v>
      </c>
    </row>
    <row r="162" spans="1:3" x14ac:dyDescent="0.2">
      <c r="A162" s="3"/>
      <c r="B162" s="4" t="s">
        <v>10</v>
      </c>
      <c r="C162" s="4" t="s">
        <v>249</v>
      </c>
    </row>
    <row r="163" spans="1:3" x14ac:dyDescent="0.2">
      <c r="A163" s="3"/>
      <c r="B163" s="4" t="s">
        <v>38</v>
      </c>
      <c r="C163" s="4" t="s">
        <v>250</v>
      </c>
    </row>
    <row r="164" spans="1:3" x14ac:dyDescent="0.2">
      <c r="A164" s="3"/>
      <c r="B164" s="4" t="s">
        <v>37</v>
      </c>
      <c r="C164" s="4" t="s">
        <v>251</v>
      </c>
    </row>
    <row r="165" spans="1:3" x14ac:dyDescent="0.2">
      <c r="A165" s="3"/>
      <c r="B165" s="4" t="s">
        <v>36</v>
      </c>
      <c r="C165" s="4" t="s">
        <v>253</v>
      </c>
    </row>
    <row r="166" spans="1:3" x14ac:dyDescent="0.2">
      <c r="A166" s="3"/>
      <c r="B166" s="4" t="s">
        <v>35</v>
      </c>
      <c r="C166" s="4" t="s">
        <v>254</v>
      </c>
    </row>
    <row r="167" spans="1:3" x14ac:dyDescent="0.2">
      <c r="A167" s="3"/>
      <c r="B167" s="4" t="s">
        <v>34</v>
      </c>
      <c r="C167" s="4" t="s">
        <v>255</v>
      </c>
    </row>
    <row r="168" spans="1:3" x14ac:dyDescent="0.2">
      <c r="A168" s="3"/>
      <c r="B168" s="4" t="s">
        <v>33</v>
      </c>
      <c r="C168" s="4" t="s">
        <v>260</v>
      </c>
    </row>
    <row r="169" spans="1:3" x14ac:dyDescent="0.25">
      <c r="A169" s="3"/>
      <c r="B169" s="3"/>
      <c r="C169" s="3"/>
    </row>
    <row r="170" spans="1:3" x14ac:dyDescent="0.25">
      <c r="A170" s="3"/>
      <c r="B170" s="3" t="s">
        <v>45</v>
      </c>
      <c r="C170" s="3"/>
    </row>
    <row r="171" spans="1:3" x14ac:dyDescent="0.2">
      <c r="A171" s="3"/>
      <c r="B171" s="4" t="s">
        <v>8</v>
      </c>
      <c r="C171" s="4" t="s">
        <v>261</v>
      </c>
    </row>
    <row r="172" spans="1:3" x14ac:dyDescent="0.2">
      <c r="A172" s="3"/>
      <c r="B172" s="4" t="s">
        <v>7</v>
      </c>
      <c r="C172" s="4" t="s">
        <v>262</v>
      </c>
    </row>
    <row r="173" spans="1:3" x14ac:dyDescent="0.2">
      <c r="A173" s="3"/>
      <c r="B173" s="4" t="s">
        <v>6</v>
      </c>
      <c r="C173" s="4" t="s">
        <v>263</v>
      </c>
    </row>
    <row r="174" spans="1:3" x14ac:dyDescent="0.2">
      <c r="A174" s="3"/>
      <c r="B174" s="4" t="s">
        <v>5</v>
      </c>
      <c r="C174" s="4" t="s">
        <v>264</v>
      </c>
    </row>
    <row r="175" spans="1:3" x14ac:dyDescent="0.2">
      <c r="A175" s="3"/>
      <c r="B175" s="4" t="s">
        <v>4</v>
      </c>
      <c r="C175" s="4" t="s">
        <v>265</v>
      </c>
    </row>
    <row r="176" spans="1:3" x14ac:dyDescent="0.2">
      <c r="A176" s="3"/>
      <c r="B176" s="4" t="s">
        <v>3</v>
      </c>
      <c r="C176" s="4" t="s">
        <v>266</v>
      </c>
    </row>
    <row r="177" spans="1:3" x14ac:dyDescent="0.2">
      <c r="A177" s="3"/>
      <c r="B177" s="4" t="s">
        <v>2</v>
      </c>
      <c r="C177" s="4" t="s">
        <v>267</v>
      </c>
    </row>
    <row r="178" spans="1:3" x14ac:dyDescent="0.2">
      <c r="A178" s="3"/>
      <c r="B178" s="4" t="s">
        <v>1</v>
      </c>
      <c r="C178" s="4" t="s">
        <v>268</v>
      </c>
    </row>
    <row r="179" spans="1:3" x14ac:dyDescent="0.25">
      <c r="A179" s="3"/>
      <c r="B179" s="3"/>
      <c r="C179" s="3"/>
    </row>
    <row r="180" spans="1:3" x14ac:dyDescent="0.25">
      <c r="A180" s="3"/>
      <c r="B180" s="3" t="s">
        <v>44</v>
      </c>
      <c r="C180" s="3"/>
    </row>
    <row r="181" spans="1:3" x14ac:dyDescent="0.2">
      <c r="A181" s="3"/>
      <c r="B181" s="4" t="s">
        <v>8</v>
      </c>
      <c r="C181" s="4" t="s">
        <v>338</v>
      </c>
    </row>
    <row r="182" spans="1:3" x14ac:dyDescent="0.2">
      <c r="A182" s="3"/>
      <c r="B182" s="4" t="s">
        <v>7</v>
      </c>
      <c r="C182" s="4" t="s">
        <v>339</v>
      </c>
    </row>
    <row r="183" spans="1:3" x14ac:dyDescent="0.2">
      <c r="A183" s="3"/>
      <c r="B183" s="4" t="s">
        <v>6</v>
      </c>
      <c r="C183" s="4" t="s">
        <v>340</v>
      </c>
    </row>
    <row r="184" spans="1:3" x14ac:dyDescent="0.2">
      <c r="A184" s="3"/>
      <c r="B184" s="4" t="s">
        <v>5</v>
      </c>
      <c r="C184" s="4" t="s">
        <v>341</v>
      </c>
    </row>
    <row r="185" spans="1:3" x14ac:dyDescent="0.2">
      <c r="A185" s="3"/>
      <c r="B185" s="4" t="s">
        <v>4</v>
      </c>
      <c r="C185" s="4" t="s">
        <v>342</v>
      </c>
    </row>
    <row r="186" spans="1:3" x14ac:dyDescent="0.2">
      <c r="A186" s="3"/>
      <c r="B186" s="4" t="s">
        <v>3</v>
      </c>
      <c r="C186" s="4" t="s">
        <v>343</v>
      </c>
    </row>
    <row r="187" spans="1:3" x14ac:dyDescent="0.2">
      <c r="A187" s="3"/>
      <c r="B187" s="4" t="s">
        <v>2</v>
      </c>
      <c r="C187" s="4" t="s">
        <v>344</v>
      </c>
    </row>
    <row r="188" spans="1:3" x14ac:dyDescent="0.2">
      <c r="A188" s="3"/>
      <c r="B188" s="4" t="s">
        <v>1</v>
      </c>
      <c r="C188" s="4" t="s">
        <v>345</v>
      </c>
    </row>
    <row r="189" spans="1:3" x14ac:dyDescent="0.2">
      <c r="A189" s="3"/>
      <c r="B189" s="4" t="s">
        <v>0</v>
      </c>
      <c r="C189" s="4" t="s">
        <v>346</v>
      </c>
    </row>
    <row r="190" spans="1:3" x14ac:dyDescent="0.2">
      <c r="A190" s="3"/>
      <c r="B190" s="4" t="s">
        <v>10</v>
      </c>
      <c r="C190" s="4" t="s">
        <v>347</v>
      </c>
    </row>
    <row r="191" spans="1:3" x14ac:dyDescent="0.2">
      <c r="A191" s="3"/>
      <c r="B191" s="4" t="s">
        <v>38</v>
      </c>
      <c r="C191" s="4" t="s">
        <v>348</v>
      </c>
    </row>
    <row r="192" spans="1:3" x14ac:dyDescent="0.2">
      <c r="A192" s="3"/>
      <c r="B192" s="4" t="s">
        <v>37</v>
      </c>
      <c r="C192" s="4" t="s">
        <v>349</v>
      </c>
    </row>
    <row r="193" spans="1:3" x14ac:dyDescent="0.25">
      <c r="A193" s="3"/>
      <c r="B193" s="3"/>
      <c r="C193" s="3"/>
    </row>
    <row r="194" spans="1:3" x14ac:dyDescent="0.25">
      <c r="A194" s="3"/>
      <c r="B194" s="3" t="s">
        <v>43</v>
      </c>
      <c r="C194" s="3"/>
    </row>
    <row r="195" spans="1:3" x14ac:dyDescent="0.2">
      <c r="A195" s="3"/>
      <c r="B195" s="4" t="s">
        <v>8</v>
      </c>
      <c r="C195" s="4" t="s">
        <v>269</v>
      </c>
    </row>
    <row r="196" spans="1:3" x14ac:dyDescent="0.2">
      <c r="A196" s="3"/>
      <c r="B196" s="4" t="s">
        <v>7</v>
      </c>
      <c r="C196" s="4" t="s">
        <v>270</v>
      </c>
    </row>
    <row r="197" spans="1:3" x14ac:dyDescent="0.2">
      <c r="A197" s="3"/>
      <c r="B197" s="4" t="s">
        <v>6</v>
      </c>
      <c r="C197" s="4" t="s">
        <v>271</v>
      </c>
    </row>
    <row r="198" spans="1:3" x14ac:dyDescent="0.2">
      <c r="A198" s="3"/>
      <c r="B198" s="4" t="s">
        <v>5</v>
      </c>
      <c r="C198" s="4" t="s">
        <v>272</v>
      </c>
    </row>
    <row r="199" spans="1:3" x14ac:dyDescent="0.2">
      <c r="A199" s="3"/>
      <c r="B199" s="4" t="s">
        <v>4</v>
      </c>
      <c r="C199" s="4" t="s">
        <v>273</v>
      </c>
    </row>
    <row r="200" spans="1:3" x14ac:dyDescent="0.2">
      <c r="A200" s="3"/>
      <c r="B200" s="4" t="s">
        <v>3</v>
      </c>
      <c r="C200" s="4" t="s">
        <v>274</v>
      </c>
    </row>
    <row r="201" spans="1:3" x14ac:dyDescent="0.2">
      <c r="A201" s="3"/>
      <c r="B201" s="4" t="s">
        <v>2</v>
      </c>
      <c r="C201" s="4" t="s">
        <v>275</v>
      </c>
    </row>
    <row r="202" spans="1:3" x14ac:dyDescent="0.2">
      <c r="A202" s="3"/>
      <c r="B202" s="4" t="s">
        <v>1</v>
      </c>
      <c r="C202" s="4" t="s">
        <v>276</v>
      </c>
    </row>
    <row r="203" spans="1:3" x14ac:dyDescent="0.2">
      <c r="A203" s="3"/>
      <c r="B203" s="4" t="s">
        <v>0</v>
      </c>
      <c r="C203" s="4" t="s">
        <v>277</v>
      </c>
    </row>
    <row r="204" spans="1:3" x14ac:dyDescent="0.2">
      <c r="A204" s="3"/>
      <c r="B204" s="4" t="s">
        <v>10</v>
      </c>
      <c r="C204" s="4" t="s">
        <v>278</v>
      </c>
    </row>
    <row r="205" spans="1:3" x14ac:dyDescent="0.2">
      <c r="A205" s="3"/>
      <c r="B205" s="4" t="s">
        <v>38</v>
      </c>
      <c r="C205" s="4" t="s">
        <v>279</v>
      </c>
    </row>
    <row r="206" spans="1:3" x14ac:dyDescent="0.2">
      <c r="A206" s="3"/>
      <c r="B206" s="4" t="s">
        <v>37</v>
      </c>
      <c r="C206" s="4" t="s">
        <v>280</v>
      </c>
    </row>
    <row r="207" spans="1:3" x14ac:dyDescent="0.2">
      <c r="A207" s="3"/>
      <c r="B207" s="4" t="s">
        <v>36</v>
      </c>
      <c r="C207" s="4" t="s">
        <v>281</v>
      </c>
    </row>
    <row r="208" spans="1:3" x14ac:dyDescent="0.2">
      <c r="A208" s="3"/>
      <c r="B208" s="4" t="s">
        <v>35</v>
      </c>
      <c r="C208" s="4" t="s">
        <v>282</v>
      </c>
    </row>
    <row r="209" spans="1:3" x14ac:dyDescent="0.25">
      <c r="A209" s="3"/>
      <c r="B209" s="3"/>
      <c r="C209" s="3"/>
    </row>
    <row r="210" spans="1:3" x14ac:dyDescent="0.25">
      <c r="A210" s="3"/>
      <c r="B210" s="3" t="s">
        <v>42</v>
      </c>
      <c r="C210" s="3"/>
    </row>
    <row r="211" spans="1:3" x14ac:dyDescent="0.2">
      <c r="A211" s="3"/>
      <c r="B211" s="4" t="s">
        <v>8</v>
      </c>
      <c r="C211" s="4" t="s">
        <v>283</v>
      </c>
    </row>
    <row r="212" spans="1:3" x14ac:dyDescent="0.2">
      <c r="A212" s="3"/>
      <c r="B212" s="4" t="s">
        <v>7</v>
      </c>
      <c r="C212" s="4" t="s">
        <v>284</v>
      </c>
    </row>
    <row r="213" spans="1:3" x14ac:dyDescent="0.2">
      <c r="A213" s="3"/>
      <c r="B213" s="4" t="s">
        <v>6</v>
      </c>
      <c r="C213" s="4" t="s">
        <v>285</v>
      </c>
    </row>
    <row r="214" spans="1:3" x14ac:dyDescent="0.2">
      <c r="A214" s="3"/>
      <c r="B214" s="4" t="s">
        <v>5</v>
      </c>
      <c r="C214" s="4" t="s">
        <v>286</v>
      </c>
    </row>
    <row r="215" spans="1:3" x14ac:dyDescent="0.2">
      <c r="A215" s="3"/>
      <c r="B215" s="4" t="s">
        <v>4</v>
      </c>
      <c r="C215" s="4" t="s">
        <v>287</v>
      </c>
    </row>
    <row r="216" spans="1:3" x14ac:dyDescent="0.2">
      <c r="A216" s="3"/>
      <c r="B216" s="4" t="s">
        <v>3</v>
      </c>
      <c r="C216" s="4" t="s">
        <v>288</v>
      </c>
    </row>
    <row r="217" spans="1:3" x14ac:dyDescent="0.2">
      <c r="A217" s="3"/>
      <c r="B217" s="4" t="s">
        <v>2</v>
      </c>
      <c r="C217" s="4" t="s">
        <v>289</v>
      </c>
    </row>
    <row r="218" spans="1:3" x14ac:dyDescent="0.25">
      <c r="A218" s="3"/>
      <c r="B218" s="3"/>
      <c r="C218" s="3"/>
    </row>
    <row r="219" spans="1:3" x14ac:dyDescent="0.25">
      <c r="A219" s="3"/>
      <c r="B219" s="3" t="s">
        <v>41</v>
      </c>
      <c r="C219" s="3"/>
    </row>
    <row r="220" spans="1:3" x14ac:dyDescent="0.2">
      <c r="A220" s="3"/>
      <c r="B220" s="4" t="s">
        <v>8</v>
      </c>
      <c r="C220" s="4" t="s">
        <v>290</v>
      </c>
    </row>
    <row r="221" spans="1:3" x14ac:dyDescent="0.2">
      <c r="A221" s="3"/>
      <c r="B221" s="4" t="s">
        <v>7</v>
      </c>
      <c r="C221" s="4" t="s">
        <v>291</v>
      </c>
    </row>
    <row r="222" spans="1:3" x14ac:dyDescent="0.2">
      <c r="A222" s="3"/>
      <c r="B222" s="4" t="s">
        <v>6</v>
      </c>
      <c r="C222" s="4" t="s">
        <v>292</v>
      </c>
    </row>
    <row r="223" spans="1:3" x14ac:dyDescent="0.2">
      <c r="A223" s="3"/>
      <c r="B223" s="4" t="s">
        <v>5</v>
      </c>
      <c r="C223" s="4" t="s">
        <v>293</v>
      </c>
    </row>
    <row r="224" spans="1:3" x14ac:dyDescent="0.2">
      <c r="A224" s="3"/>
      <c r="B224" s="4" t="s">
        <v>4</v>
      </c>
      <c r="C224" s="4" t="s">
        <v>294</v>
      </c>
    </row>
    <row r="225" spans="1:3" x14ac:dyDescent="0.2">
      <c r="A225" s="3"/>
      <c r="B225" s="4" t="s">
        <v>3</v>
      </c>
      <c r="C225" s="4" t="s">
        <v>295</v>
      </c>
    </row>
    <row r="226" spans="1:3" x14ac:dyDescent="0.2">
      <c r="A226" s="3"/>
      <c r="B226" s="4" t="s">
        <v>2</v>
      </c>
      <c r="C226" s="4" t="s">
        <v>296</v>
      </c>
    </row>
    <row r="227" spans="1:3" x14ac:dyDescent="0.25">
      <c r="A227" s="3"/>
      <c r="B227" s="3"/>
      <c r="C227" s="3"/>
    </row>
    <row r="228" spans="1:3" x14ac:dyDescent="0.25">
      <c r="A228" s="3"/>
      <c r="B228" s="3" t="s">
        <v>40</v>
      </c>
      <c r="C228" s="3"/>
    </row>
    <row r="229" spans="1:3" x14ac:dyDescent="0.2">
      <c r="A229" s="3"/>
      <c r="B229" s="4" t="s">
        <v>8</v>
      </c>
      <c r="C229" s="4" t="s">
        <v>297</v>
      </c>
    </row>
    <row r="230" spans="1:3" x14ac:dyDescent="0.2">
      <c r="A230" s="3"/>
      <c r="B230" s="4" t="s">
        <v>7</v>
      </c>
      <c r="C230" s="4" t="s">
        <v>298</v>
      </c>
    </row>
    <row r="231" spans="1:3" x14ac:dyDescent="0.2">
      <c r="A231" s="3"/>
      <c r="B231" s="4" t="s">
        <v>6</v>
      </c>
      <c r="C231" s="4" t="s">
        <v>299</v>
      </c>
    </row>
    <row r="232" spans="1:3" x14ac:dyDescent="0.2">
      <c r="A232" s="3"/>
      <c r="B232" s="4" t="s">
        <v>5</v>
      </c>
      <c r="C232" s="4" t="s">
        <v>300</v>
      </c>
    </row>
    <row r="233" spans="1:3" x14ac:dyDescent="0.2">
      <c r="A233" s="3"/>
      <c r="B233" s="4" t="s">
        <v>4</v>
      </c>
      <c r="C233" s="4" t="s">
        <v>301</v>
      </c>
    </row>
    <row r="234" spans="1:3" x14ac:dyDescent="0.2">
      <c r="A234" s="3"/>
      <c r="B234" s="4" t="s">
        <v>3</v>
      </c>
      <c r="C234" s="4" t="s">
        <v>302</v>
      </c>
    </row>
    <row r="235" spans="1:3" x14ac:dyDescent="0.2">
      <c r="A235" s="3"/>
      <c r="B235" s="4" t="s">
        <v>2</v>
      </c>
      <c r="C235" s="4" t="s">
        <v>303</v>
      </c>
    </row>
    <row r="236" spans="1:3" x14ac:dyDescent="0.2">
      <c r="A236" s="3"/>
      <c r="B236" s="4" t="s">
        <v>1</v>
      </c>
      <c r="C236" s="4" t="s">
        <v>304</v>
      </c>
    </row>
    <row r="237" spans="1:3" x14ac:dyDescent="0.25">
      <c r="A237" s="3"/>
      <c r="B237" s="3"/>
      <c r="C237" s="3"/>
    </row>
    <row r="238" spans="1:3" x14ac:dyDescent="0.25">
      <c r="A238" s="3"/>
      <c r="B238" s="3" t="s">
        <v>39</v>
      </c>
      <c r="C238" s="3"/>
    </row>
    <row r="239" spans="1:3" x14ac:dyDescent="0.2">
      <c r="A239" s="3"/>
      <c r="B239" s="4" t="s">
        <v>8</v>
      </c>
      <c r="C239" s="4" t="s">
        <v>305</v>
      </c>
    </row>
    <row r="240" spans="1:3" x14ac:dyDescent="0.2">
      <c r="A240" s="3"/>
      <c r="B240" s="4" t="s">
        <v>7</v>
      </c>
      <c r="C240" s="4" t="s">
        <v>306</v>
      </c>
    </row>
    <row r="241" spans="1:3" x14ac:dyDescent="0.2">
      <c r="A241" s="3"/>
      <c r="B241" s="4" t="s">
        <v>6</v>
      </c>
      <c r="C241" s="4" t="s">
        <v>307</v>
      </c>
    </row>
    <row r="242" spans="1:3" x14ac:dyDescent="0.2">
      <c r="A242" s="3"/>
      <c r="B242" s="4" t="s">
        <v>5</v>
      </c>
      <c r="C242" s="4" t="s">
        <v>308</v>
      </c>
    </row>
    <row r="243" spans="1:3" x14ac:dyDescent="0.2">
      <c r="A243" s="3"/>
      <c r="B243" s="4" t="s">
        <v>4</v>
      </c>
      <c r="C243" s="4" t="s">
        <v>309</v>
      </c>
    </row>
    <row r="244" spans="1:3" x14ac:dyDescent="0.2">
      <c r="A244" s="3"/>
      <c r="B244" s="4" t="s">
        <v>3</v>
      </c>
      <c r="C244" s="4" t="s">
        <v>310</v>
      </c>
    </row>
    <row r="245" spans="1:3" x14ac:dyDescent="0.2">
      <c r="A245" s="3"/>
      <c r="B245" s="4" t="s">
        <v>2</v>
      </c>
      <c r="C245" s="4" t="s">
        <v>311</v>
      </c>
    </row>
    <row r="246" spans="1:3" x14ac:dyDescent="0.2">
      <c r="A246" s="3"/>
      <c r="B246" s="4" t="s">
        <v>1</v>
      </c>
      <c r="C246" s="4" t="s">
        <v>312</v>
      </c>
    </row>
    <row r="247" spans="1:3" x14ac:dyDescent="0.2">
      <c r="A247" s="3"/>
      <c r="B247" s="4" t="s">
        <v>0</v>
      </c>
      <c r="C247" s="4" t="s">
        <v>313</v>
      </c>
    </row>
    <row r="248" spans="1:3" x14ac:dyDescent="0.2">
      <c r="A248" s="3"/>
      <c r="B248" s="4" t="s">
        <v>10</v>
      </c>
      <c r="C248" s="4" t="s">
        <v>314</v>
      </c>
    </row>
    <row r="249" spans="1:3" x14ac:dyDescent="0.2">
      <c r="A249" s="3"/>
      <c r="B249" s="4" t="s">
        <v>38</v>
      </c>
      <c r="C249" s="4" t="s">
        <v>315</v>
      </c>
    </row>
    <row r="250" spans="1:3" x14ac:dyDescent="0.2">
      <c r="A250" s="3"/>
      <c r="B250" s="4" t="s">
        <v>37</v>
      </c>
      <c r="C250" s="4" t="s">
        <v>316</v>
      </c>
    </row>
    <row r="251" spans="1:3" x14ac:dyDescent="0.2">
      <c r="A251" s="3"/>
      <c r="B251" s="4" t="s">
        <v>36</v>
      </c>
      <c r="C251" s="4" t="s">
        <v>317</v>
      </c>
    </row>
    <row r="252" spans="1:3" x14ac:dyDescent="0.2">
      <c r="A252" s="3"/>
      <c r="B252" s="4" t="s">
        <v>35</v>
      </c>
      <c r="C252" s="4" t="s">
        <v>318</v>
      </c>
    </row>
    <row r="253" spans="1:3" x14ac:dyDescent="0.2">
      <c r="A253" s="3"/>
      <c r="B253" s="4" t="s">
        <v>34</v>
      </c>
      <c r="C253" s="4" t="s">
        <v>319</v>
      </c>
    </row>
    <row r="254" spans="1:3" x14ac:dyDescent="0.2">
      <c r="A254" s="3"/>
      <c r="B254" s="4" t="s">
        <v>33</v>
      </c>
      <c r="C254" s="4" t="s">
        <v>320</v>
      </c>
    </row>
    <row r="255" spans="1:3" x14ac:dyDescent="0.2">
      <c r="A255" s="3"/>
      <c r="B255" s="4" t="s">
        <v>32</v>
      </c>
      <c r="C255" s="4" t="s">
        <v>321</v>
      </c>
    </row>
    <row r="256" spans="1:3" x14ac:dyDescent="0.2">
      <c r="A256" s="3"/>
      <c r="B256" s="4" t="s">
        <v>31</v>
      </c>
      <c r="C256" s="4" t="s">
        <v>322</v>
      </c>
    </row>
    <row r="257" spans="1:3" x14ac:dyDescent="0.2">
      <c r="A257" s="3"/>
      <c r="B257" s="4" t="s">
        <v>30</v>
      </c>
      <c r="C257" s="4" t="s">
        <v>323</v>
      </c>
    </row>
    <row r="258" spans="1:3" x14ac:dyDescent="0.2">
      <c r="A258" s="3"/>
      <c r="B258" s="4" t="s">
        <v>29</v>
      </c>
      <c r="C258" s="4" t="s">
        <v>324</v>
      </c>
    </row>
    <row r="259" spans="1:3" x14ac:dyDescent="0.25">
      <c r="A259" s="3"/>
      <c r="B259" s="3"/>
      <c r="C259" s="3"/>
    </row>
    <row r="260" spans="1:3" x14ac:dyDescent="0.25">
      <c r="A260" s="3"/>
      <c r="B260" s="3" t="s">
        <v>28</v>
      </c>
      <c r="C260" s="3"/>
    </row>
    <row r="261" spans="1:3" x14ac:dyDescent="0.2">
      <c r="A261" s="3"/>
      <c r="B261" s="4" t="s">
        <v>8</v>
      </c>
      <c r="C261" s="4" t="s">
        <v>325</v>
      </c>
    </row>
    <row r="262" spans="1:3" x14ac:dyDescent="0.2">
      <c r="A262" s="3"/>
      <c r="B262" s="4" t="s">
        <v>7</v>
      </c>
      <c r="C262" s="4" t="s">
        <v>326</v>
      </c>
    </row>
    <row r="263" spans="1:3" x14ac:dyDescent="0.2">
      <c r="A263" s="3"/>
      <c r="B263" s="4" t="s">
        <v>6</v>
      </c>
      <c r="C263" s="4" t="s">
        <v>327</v>
      </c>
    </row>
    <row r="264" spans="1:3" x14ac:dyDescent="0.2">
      <c r="A264" s="3"/>
      <c r="B264" s="4" t="s">
        <v>5</v>
      </c>
      <c r="C264" s="4" t="s">
        <v>328</v>
      </c>
    </row>
    <row r="265" spans="1:3" x14ac:dyDescent="0.2">
      <c r="A265" s="3"/>
      <c r="B265" s="4" t="s">
        <v>4</v>
      </c>
      <c r="C265" s="4" t="s">
        <v>329</v>
      </c>
    </row>
    <row r="266" spans="1:3" x14ac:dyDescent="0.2">
      <c r="A266" s="3"/>
      <c r="B266" s="4" t="s">
        <v>3</v>
      </c>
      <c r="C266" s="4" t="s">
        <v>330</v>
      </c>
    </row>
    <row r="267" spans="1:3" x14ac:dyDescent="0.2">
      <c r="A267" s="3"/>
      <c r="B267" s="4" t="s">
        <v>2</v>
      </c>
      <c r="C267" s="4" t="s">
        <v>331</v>
      </c>
    </row>
    <row r="268" spans="1:3" x14ac:dyDescent="0.2">
      <c r="A268" s="3"/>
      <c r="B268" s="4" t="s">
        <v>1</v>
      </c>
      <c r="C268" s="4" t="s">
        <v>332</v>
      </c>
    </row>
    <row r="269" spans="1:3" x14ac:dyDescent="0.25">
      <c r="A269" s="3"/>
      <c r="B269" s="3"/>
      <c r="C269" s="3"/>
    </row>
    <row r="270" spans="1:3" x14ac:dyDescent="0.25">
      <c r="A270" s="3"/>
      <c r="B270" s="3" t="s">
        <v>27</v>
      </c>
      <c r="C270" s="3"/>
    </row>
    <row r="271" spans="1:3" x14ac:dyDescent="0.2">
      <c r="A271" s="3"/>
      <c r="B271" s="4" t="s">
        <v>8</v>
      </c>
      <c r="C271" s="4" t="s">
        <v>333</v>
      </c>
    </row>
    <row r="272" spans="1:3" x14ac:dyDescent="0.2">
      <c r="A272" s="3"/>
      <c r="B272" s="4" t="s">
        <v>7</v>
      </c>
      <c r="C272" s="4" t="s">
        <v>26</v>
      </c>
    </row>
    <row r="273" spans="1:3" x14ac:dyDescent="0.2">
      <c r="A273" s="3"/>
      <c r="B273" s="4" t="s">
        <v>6</v>
      </c>
      <c r="C273" s="4" t="s">
        <v>25</v>
      </c>
    </row>
    <row r="274" spans="1:3" x14ac:dyDescent="0.2">
      <c r="A274" s="3"/>
      <c r="B274" s="4" t="s">
        <v>5</v>
      </c>
      <c r="C274" s="4" t="s">
        <v>24</v>
      </c>
    </row>
    <row r="275" spans="1:3" x14ac:dyDescent="0.2">
      <c r="A275" s="3"/>
      <c r="B275" s="4" t="s">
        <v>4</v>
      </c>
      <c r="C275" s="4" t="s">
        <v>23</v>
      </c>
    </row>
    <row r="276" spans="1:3" x14ac:dyDescent="0.2">
      <c r="A276" s="3"/>
      <c r="B276" s="4" t="s">
        <v>3</v>
      </c>
      <c r="C276" s="4" t="s">
        <v>22</v>
      </c>
    </row>
    <row r="277" spans="1:3" x14ac:dyDescent="0.2">
      <c r="A277" s="3"/>
      <c r="B277" s="4" t="s">
        <v>2</v>
      </c>
      <c r="C277" s="4" t="s">
        <v>21</v>
      </c>
    </row>
    <row r="278" spans="1:3" x14ac:dyDescent="0.2">
      <c r="A278" s="3"/>
      <c r="B278" s="4" t="s">
        <v>1</v>
      </c>
      <c r="C278" s="4" t="s">
        <v>20</v>
      </c>
    </row>
    <row r="279" spans="1:3" x14ac:dyDescent="0.2">
      <c r="A279" s="3"/>
      <c r="B279" s="4" t="s">
        <v>0</v>
      </c>
      <c r="C279" s="4" t="s">
        <v>19</v>
      </c>
    </row>
    <row r="280" spans="1:3" x14ac:dyDescent="0.25">
      <c r="A280" s="3"/>
      <c r="B280" s="3"/>
      <c r="C280" s="3"/>
    </row>
    <row r="281" spans="1:3" x14ac:dyDescent="0.25">
      <c r="A281" s="3"/>
      <c r="B281" s="3" t="s">
        <v>18</v>
      </c>
      <c r="C281" s="3"/>
    </row>
    <row r="282" spans="1:3" x14ac:dyDescent="0.2">
      <c r="A282" s="3"/>
      <c r="B282" s="4" t="s">
        <v>8</v>
      </c>
      <c r="C282" s="4" t="s">
        <v>334</v>
      </c>
    </row>
    <row r="283" spans="1:3" x14ac:dyDescent="0.2">
      <c r="A283" s="3"/>
      <c r="B283" s="4" t="s">
        <v>7</v>
      </c>
      <c r="C283" s="4" t="s">
        <v>335</v>
      </c>
    </row>
    <row r="284" spans="1:3" x14ac:dyDescent="0.2">
      <c r="A284" s="3"/>
      <c r="B284" s="4" t="s">
        <v>6</v>
      </c>
      <c r="C284" s="4" t="s">
        <v>17</v>
      </c>
    </row>
    <row r="285" spans="1:3" x14ac:dyDescent="0.2">
      <c r="A285" s="3"/>
      <c r="B285" s="4" t="s">
        <v>5</v>
      </c>
      <c r="C285" s="4" t="s">
        <v>16</v>
      </c>
    </row>
    <row r="286" spans="1:3" x14ac:dyDescent="0.2">
      <c r="A286" s="3"/>
      <c r="B286" s="4" t="s">
        <v>4</v>
      </c>
      <c r="C286" s="4" t="s">
        <v>15</v>
      </c>
    </row>
    <row r="287" spans="1:3" x14ac:dyDescent="0.2">
      <c r="A287" s="3"/>
      <c r="B287" s="4" t="s">
        <v>3</v>
      </c>
      <c r="C287" s="4" t="s">
        <v>14</v>
      </c>
    </row>
    <row r="288" spans="1:3" x14ac:dyDescent="0.2">
      <c r="A288" s="3"/>
      <c r="B288" s="4" t="s">
        <v>2</v>
      </c>
      <c r="C288" s="4" t="s">
        <v>13</v>
      </c>
    </row>
    <row r="289" spans="1:3" x14ac:dyDescent="0.2">
      <c r="A289" s="3"/>
      <c r="B289" s="4" t="s">
        <v>1</v>
      </c>
      <c r="C289" s="4" t="s">
        <v>12</v>
      </c>
    </row>
    <row r="290" spans="1:3" x14ac:dyDescent="0.2">
      <c r="A290" s="3"/>
      <c r="B290" s="4" t="s">
        <v>0</v>
      </c>
      <c r="C290" s="4" t="s">
        <v>11</v>
      </c>
    </row>
    <row r="291" spans="1:3" x14ac:dyDescent="0.2">
      <c r="A291" s="3"/>
      <c r="B291" s="4" t="s">
        <v>10</v>
      </c>
      <c r="C291" s="4" t="s">
        <v>336</v>
      </c>
    </row>
    <row r="292" spans="1:3" x14ac:dyDescent="0.25">
      <c r="A292" s="3"/>
      <c r="B292" s="3"/>
      <c r="C292" s="3"/>
    </row>
    <row r="293" spans="1:3" x14ac:dyDescent="0.25">
      <c r="A293" s="3"/>
      <c r="B293" s="3" t="s">
        <v>9</v>
      </c>
      <c r="C293" s="3"/>
    </row>
    <row r="294" spans="1:3" x14ac:dyDescent="0.2">
      <c r="A294" s="3"/>
      <c r="B294" s="4" t="s">
        <v>8</v>
      </c>
      <c r="C294" s="4" t="s">
        <v>80</v>
      </c>
    </row>
    <row r="295" spans="1:3" x14ac:dyDescent="0.2">
      <c r="A295" s="3"/>
      <c r="B295" s="4" t="s">
        <v>7</v>
      </c>
      <c r="C295" s="4" t="s">
        <v>261</v>
      </c>
    </row>
    <row r="296" spans="1:3" x14ac:dyDescent="0.2">
      <c r="A296" s="3"/>
      <c r="B296" s="4" t="s">
        <v>6</v>
      </c>
      <c r="C296" s="4" t="s">
        <v>262</v>
      </c>
    </row>
    <row r="297" spans="1:3" x14ac:dyDescent="0.2">
      <c r="A297" s="3"/>
      <c r="B297" s="4" t="s">
        <v>5</v>
      </c>
      <c r="C297" s="4" t="s">
        <v>263</v>
      </c>
    </row>
    <row r="298" spans="1:3" x14ac:dyDescent="0.2">
      <c r="A298" s="3"/>
      <c r="B298" s="4" t="s">
        <v>4</v>
      </c>
      <c r="C298" s="4" t="s">
        <v>264</v>
      </c>
    </row>
    <row r="299" spans="1:3" x14ac:dyDescent="0.2">
      <c r="A299" s="3"/>
      <c r="B299" s="4" t="s">
        <v>3</v>
      </c>
      <c r="C299" s="4" t="s">
        <v>265</v>
      </c>
    </row>
    <row r="300" spans="1:3" x14ac:dyDescent="0.2">
      <c r="A300" s="3"/>
      <c r="B300" s="4" t="s">
        <v>2</v>
      </c>
      <c r="C300" s="4" t="s">
        <v>266</v>
      </c>
    </row>
    <row r="301" spans="1:3" x14ac:dyDescent="0.2">
      <c r="A301" s="3"/>
      <c r="B301" s="4" t="s">
        <v>1</v>
      </c>
      <c r="C301" s="4" t="s">
        <v>267</v>
      </c>
    </row>
    <row r="302" spans="1:3" x14ac:dyDescent="0.2">
      <c r="A302" s="3"/>
      <c r="B302" s="4" t="s">
        <v>0</v>
      </c>
      <c r="C302" s="4" t="s">
        <v>268</v>
      </c>
    </row>
    <row r="303" spans="1:3" x14ac:dyDescent="0.25">
      <c r="A303" s="3"/>
      <c r="B303" s="3"/>
      <c r="C303" s="3"/>
    </row>
    <row r="304" spans="1:3" x14ac:dyDescent="0.25">
      <c r="A304" s="3"/>
      <c r="B304" s="3" t="s">
        <v>367</v>
      </c>
      <c r="C304" s="3"/>
    </row>
    <row r="305" spans="1:3" x14ac:dyDescent="0.2">
      <c r="A305" s="3"/>
      <c r="B305" s="4" t="s">
        <v>8</v>
      </c>
      <c r="C305" s="54" t="s">
        <v>350</v>
      </c>
    </row>
    <row r="306" spans="1:3" x14ac:dyDescent="0.2">
      <c r="A306" s="3"/>
      <c r="B306" s="4" t="s">
        <v>7</v>
      </c>
      <c r="C306" s="54" t="s">
        <v>351</v>
      </c>
    </row>
    <row r="307" spans="1:3" x14ac:dyDescent="0.2">
      <c r="A307" s="3"/>
      <c r="B307" s="4" t="s">
        <v>6</v>
      </c>
      <c r="C307" s="54" t="s">
        <v>352</v>
      </c>
    </row>
    <row r="308" spans="1:3" x14ac:dyDescent="0.2">
      <c r="A308" s="3"/>
      <c r="B308" s="4" t="s">
        <v>5</v>
      </c>
      <c r="C308" s="54" t="s">
        <v>353</v>
      </c>
    </row>
    <row r="309" spans="1:3" x14ac:dyDescent="0.2">
      <c r="A309" s="3"/>
      <c r="B309" s="4" t="s">
        <v>4</v>
      </c>
      <c r="C309" s="54" t="s">
        <v>354</v>
      </c>
    </row>
    <row r="310" spans="1:3" x14ac:dyDescent="0.2">
      <c r="A310" s="3"/>
      <c r="B310" s="4" t="s">
        <v>3</v>
      </c>
      <c r="C310" s="54" t="s">
        <v>355</v>
      </c>
    </row>
    <row r="311" spans="1:3" x14ac:dyDescent="0.2">
      <c r="A311" s="3"/>
      <c r="B311" s="4" t="s">
        <v>2</v>
      </c>
      <c r="C311" s="54" t="s">
        <v>356</v>
      </c>
    </row>
    <row r="312" spans="1:3" x14ac:dyDescent="0.2">
      <c r="A312" s="3"/>
      <c r="B312" s="4" t="s">
        <v>1</v>
      </c>
      <c r="C312" s="54" t="s">
        <v>357</v>
      </c>
    </row>
    <row r="313" spans="1:3" x14ac:dyDescent="0.2">
      <c r="A313" s="3"/>
      <c r="B313" s="4" t="s">
        <v>0</v>
      </c>
      <c r="C313" s="54" t="s">
        <v>358</v>
      </c>
    </row>
    <row r="314" spans="1:3" x14ac:dyDescent="0.2">
      <c r="A314" s="3"/>
      <c r="B314" s="4" t="s">
        <v>10</v>
      </c>
      <c r="C314" s="54" t="s">
        <v>359</v>
      </c>
    </row>
    <row r="315" spans="1:3" x14ac:dyDescent="0.2">
      <c r="A315" s="3"/>
      <c r="B315" s="4" t="s">
        <v>38</v>
      </c>
      <c r="C315" s="54" t="s">
        <v>360</v>
      </c>
    </row>
    <row r="316" spans="1:3" x14ac:dyDescent="0.2">
      <c r="A316" s="3"/>
      <c r="B316" s="4" t="s">
        <v>37</v>
      </c>
      <c r="C316" s="54" t="s">
        <v>361</v>
      </c>
    </row>
    <row r="317" spans="1:3" x14ac:dyDescent="0.2">
      <c r="A317" s="3"/>
      <c r="B317" s="4" t="s">
        <v>36</v>
      </c>
      <c r="C317" s="54" t="s">
        <v>362</v>
      </c>
    </row>
    <row r="318" spans="1:3" x14ac:dyDescent="0.2">
      <c r="A318" s="3"/>
      <c r="B318" s="4" t="s">
        <v>35</v>
      </c>
      <c r="C318" s="54" t="s">
        <v>363</v>
      </c>
    </row>
    <row r="319" spans="1:3" x14ac:dyDescent="0.2">
      <c r="A319" s="3"/>
      <c r="B319" s="4" t="s">
        <v>34</v>
      </c>
      <c r="C319" s="54" t="s">
        <v>364</v>
      </c>
    </row>
    <row r="320" spans="1:3" x14ac:dyDescent="0.2">
      <c r="A320" s="3"/>
      <c r="B320" s="4" t="s">
        <v>33</v>
      </c>
      <c r="C320" s="54" t="s">
        <v>365</v>
      </c>
    </row>
    <row r="321" spans="1:3" x14ac:dyDescent="0.2">
      <c r="A321" s="3"/>
      <c r="B321" s="4" t="s">
        <v>32</v>
      </c>
      <c r="C321" s="54" t="s">
        <v>366</v>
      </c>
    </row>
    <row r="322" spans="1:3" x14ac:dyDescent="0.2">
      <c r="A322" s="3"/>
      <c r="B322" s="4" t="s">
        <v>31</v>
      </c>
      <c r="C322" s="54" t="s">
        <v>368</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7030A0"/>
  </sheetPr>
  <dimension ref="A2:BQ394"/>
  <sheetViews>
    <sheetView zoomScaleNormal="100" workbookViewId="0"/>
  </sheetViews>
  <sheetFormatPr defaultRowHeight="12.75" x14ac:dyDescent="0.2"/>
  <cols>
    <col min="1" max="1" width="30.42578125" style="15" bestFit="1" customWidth="1"/>
    <col min="2" max="2" width="50.85546875" style="25" bestFit="1" customWidth="1"/>
    <col min="3" max="3" width="12.7109375" style="25" bestFit="1" customWidth="1"/>
    <col min="4" max="4" width="16.7109375" style="25" bestFit="1" customWidth="1"/>
    <col min="5" max="5" width="13" style="25" bestFit="1" customWidth="1"/>
    <col min="6" max="12" width="16.7109375" style="25" customWidth="1"/>
    <col min="13" max="13" width="14.42578125" style="25" bestFit="1" customWidth="1"/>
    <col min="14" max="22" width="14.42578125" style="25" customWidth="1"/>
    <col min="23" max="23" width="12.5703125" style="25" bestFit="1" customWidth="1"/>
    <col min="24" max="24" width="9.140625" style="15"/>
    <col min="25" max="25" width="46.28515625" style="40" bestFit="1" customWidth="1"/>
    <col min="26" max="33" width="17.140625" style="40" customWidth="1"/>
    <col min="34" max="34" width="17.140625" style="40" bestFit="1" customWidth="1"/>
    <col min="35" max="35" width="16.7109375" style="40" bestFit="1" customWidth="1"/>
    <col min="36" max="36" width="14.42578125" style="40" bestFit="1" customWidth="1"/>
    <col min="37" max="46" width="14.42578125" style="40" customWidth="1"/>
    <col min="47" max="47" width="9.140625" style="15"/>
    <col min="48" max="48" width="46.28515625" style="27" bestFit="1" customWidth="1"/>
    <col min="49" max="56" width="17.140625" style="27" customWidth="1"/>
    <col min="57" max="57" width="17.140625" style="27" bestFit="1" customWidth="1"/>
    <col min="58" max="58" width="16.7109375" style="27" bestFit="1" customWidth="1"/>
    <col min="59" max="59" width="14.42578125" style="27" bestFit="1" customWidth="1"/>
    <col min="60" max="69" width="14.42578125" style="27" customWidth="1"/>
    <col min="70" max="16384" width="9.140625" style="15"/>
  </cols>
  <sheetData>
    <row r="2" spans="1:69" s="10" customFormat="1" x14ac:dyDescent="0.2">
      <c r="A2" s="10" t="s">
        <v>190</v>
      </c>
      <c r="B2" s="11" t="s">
        <v>49</v>
      </c>
      <c r="C2" s="11" t="s">
        <v>197</v>
      </c>
      <c r="D2" s="11"/>
      <c r="E2" s="11"/>
      <c r="F2" s="11"/>
      <c r="G2" s="11"/>
      <c r="H2" s="11"/>
      <c r="I2" s="11"/>
      <c r="J2" s="11"/>
      <c r="K2" s="11"/>
      <c r="L2" s="11"/>
      <c r="M2" s="11"/>
      <c r="N2" s="11"/>
      <c r="O2" s="11"/>
      <c r="P2" s="11"/>
      <c r="Q2" s="11"/>
      <c r="R2" s="11"/>
      <c r="S2" s="11"/>
      <c r="T2" s="11"/>
      <c r="U2" s="11"/>
      <c r="V2" s="11"/>
      <c r="W2" s="11"/>
      <c r="Y2" s="39"/>
      <c r="Z2" s="39" t="s">
        <v>198</v>
      </c>
      <c r="AA2" s="39"/>
      <c r="AB2" s="39"/>
      <c r="AC2" s="39"/>
      <c r="AD2" s="39"/>
      <c r="AE2" s="39"/>
      <c r="AF2" s="39"/>
      <c r="AG2" s="39"/>
      <c r="AH2" s="39"/>
      <c r="AI2" s="39"/>
      <c r="AJ2" s="39"/>
      <c r="AK2" s="39"/>
      <c r="AL2" s="39"/>
      <c r="AM2" s="39"/>
      <c r="AN2" s="39"/>
      <c r="AO2" s="39"/>
      <c r="AP2" s="39"/>
      <c r="AQ2" s="39"/>
      <c r="AR2" s="39"/>
      <c r="AS2" s="39"/>
      <c r="AT2" s="39"/>
      <c r="AV2" s="12"/>
      <c r="AW2" s="12"/>
      <c r="AX2" s="12"/>
      <c r="AY2" s="12"/>
      <c r="AZ2" s="12"/>
      <c r="BA2" s="12"/>
      <c r="BB2" s="12"/>
      <c r="BC2" s="12"/>
      <c r="BD2" s="12"/>
      <c r="BE2" s="12"/>
      <c r="BF2" s="12"/>
      <c r="BG2" s="12"/>
      <c r="BH2" s="12"/>
      <c r="BI2" s="12"/>
      <c r="BJ2" s="12"/>
      <c r="BK2" s="12"/>
      <c r="BL2" s="12"/>
      <c r="BM2" s="12"/>
      <c r="BN2" s="12"/>
      <c r="BO2" s="12"/>
      <c r="BP2" s="12"/>
      <c r="BQ2" s="12"/>
    </row>
    <row r="4" spans="1:69" s="10" customFormat="1" x14ac:dyDescent="0.2">
      <c r="A4" s="10" t="s">
        <v>191</v>
      </c>
      <c r="B4" s="11" t="s">
        <v>192</v>
      </c>
      <c r="C4" s="11"/>
      <c r="D4" s="11"/>
      <c r="E4" s="11"/>
      <c r="F4" s="11"/>
      <c r="G4" s="11"/>
      <c r="H4" s="11"/>
      <c r="I4" s="11"/>
      <c r="J4" s="11"/>
      <c r="K4" s="11"/>
      <c r="L4" s="11"/>
      <c r="M4" s="11"/>
      <c r="N4" s="11"/>
      <c r="O4" s="11"/>
      <c r="P4" s="11"/>
      <c r="Q4" s="11"/>
      <c r="R4" s="11"/>
      <c r="S4" s="11"/>
      <c r="T4" s="11"/>
      <c r="U4" s="11"/>
      <c r="V4" s="11"/>
      <c r="W4" s="11"/>
      <c r="Y4" s="39" t="s">
        <v>192</v>
      </c>
      <c r="Z4" s="39"/>
      <c r="AA4" s="39"/>
      <c r="AB4" s="39"/>
      <c r="AC4" s="39"/>
      <c r="AD4" s="39"/>
      <c r="AE4" s="39"/>
      <c r="AF4" s="39"/>
      <c r="AG4" s="39"/>
      <c r="AH4" s="39"/>
      <c r="AI4" s="39"/>
      <c r="AJ4" s="39"/>
      <c r="AK4" s="39"/>
      <c r="AL4" s="39"/>
      <c r="AM4" s="39"/>
      <c r="AN4" s="39"/>
      <c r="AO4" s="39"/>
      <c r="AP4" s="39"/>
      <c r="AQ4" s="39"/>
      <c r="AR4" s="39"/>
      <c r="AS4" s="39"/>
      <c r="AT4" s="39"/>
      <c r="AV4" s="12" t="s">
        <v>192</v>
      </c>
      <c r="AW4" s="12"/>
      <c r="AX4" s="12"/>
      <c r="AY4" s="12"/>
      <c r="AZ4" s="12"/>
      <c r="BA4" s="12"/>
      <c r="BB4" s="12"/>
      <c r="BC4" s="12"/>
      <c r="BD4" s="12"/>
      <c r="BE4" s="12"/>
      <c r="BF4" s="12"/>
      <c r="BG4" s="12"/>
      <c r="BH4" s="12"/>
      <c r="BI4" s="12"/>
      <c r="BJ4" s="12"/>
      <c r="BK4" s="12"/>
      <c r="BL4" s="12"/>
      <c r="BM4" s="12"/>
      <c r="BN4" s="12"/>
      <c r="BO4" s="12"/>
      <c r="BP4" s="12"/>
      <c r="BQ4" s="12"/>
    </row>
    <row r="5" spans="1:69" x14ac:dyDescent="0.2">
      <c r="B5" s="11" t="s">
        <v>369</v>
      </c>
    </row>
    <row r="6" spans="1:69" x14ac:dyDescent="0.2">
      <c r="A6" s="13" t="s">
        <v>193</v>
      </c>
      <c r="B6" s="14" t="s">
        <v>187</v>
      </c>
      <c r="C6" s="28" t="s">
        <v>8</v>
      </c>
      <c r="D6" s="28" t="s">
        <v>7</v>
      </c>
      <c r="E6" s="28" t="s">
        <v>6</v>
      </c>
      <c r="F6" s="28" t="s">
        <v>5</v>
      </c>
      <c r="G6" s="28" t="s">
        <v>4</v>
      </c>
      <c r="H6" s="28" t="s">
        <v>3</v>
      </c>
      <c r="I6" s="28" t="s">
        <v>2</v>
      </c>
      <c r="J6" s="28" t="s">
        <v>1</v>
      </c>
      <c r="K6" s="28" t="s">
        <v>0</v>
      </c>
      <c r="L6" s="28" t="s">
        <v>10</v>
      </c>
      <c r="M6" s="28" t="s">
        <v>38</v>
      </c>
      <c r="N6" s="28" t="s">
        <v>37</v>
      </c>
      <c r="O6" s="28" t="s">
        <v>36</v>
      </c>
      <c r="P6" s="28" t="s">
        <v>35</v>
      </c>
      <c r="Q6" s="28" t="s">
        <v>34</v>
      </c>
      <c r="R6" s="28" t="s">
        <v>33</v>
      </c>
      <c r="S6" s="28" t="s">
        <v>32</v>
      </c>
      <c r="T6" s="28" t="s">
        <v>31</v>
      </c>
      <c r="U6" s="28" t="s">
        <v>30</v>
      </c>
      <c r="V6" s="28" t="s">
        <v>29</v>
      </c>
      <c r="W6" s="28" t="s">
        <v>194</v>
      </c>
      <c r="Y6" s="41" t="s">
        <v>187</v>
      </c>
      <c r="Z6" s="68" t="s">
        <v>8</v>
      </c>
      <c r="AA6" s="68" t="s">
        <v>7</v>
      </c>
      <c r="AB6" s="68" t="s">
        <v>6</v>
      </c>
      <c r="AC6" s="68" t="s">
        <v>5</v>
      </c>
      <c r="AD6" s="68" t="s">
        <v>4</v>
      </c>
      <c r="AE6" s="68" t="s">
        <v>3</v>
      </c>
      <c r="AF6" s="68" t="s">
        <v>2</v>
      </c>
      <c r="AG6" s="68" t="s">
        <v>1</v>
      </c>
      <c r="AH6" s="68" t="s">
        <v>0</v>
      </c>
      <c r="AI6" s="68" t="s">
        <v>10</v>
      </c>
      <c r="AJ6" s="68" t="s">
        <v>38</v>
      </c>
      <c r="AK6" s="68" t="s">
        <v>37</v>
      </c>
      <c r="AL6" s="68" t="s">
        <v>36</v>
      </c>
      <c r="AM6" s="68" t="s">
        <v>35</v>
      </c>
      <c r="AN6" s="68" t="s">
        <v>34</v>
      </c>
      <c r="AO6" s="68" t="s">
        <v>33</v>
      </c>
      <c r="AP6" s="68" t="s">
        <v>32</v>
      </c>
      <c r="AQ6" s="68" t="s">
        <v>31</v>
      </c>
      <c r="AR6" s="68" t="s">
        <v>30</v>
      </c>
      <c r="AS6" s="68" t="s">
        <v>29</v>
      </c>
      <c r="AT6" s="68" t="s">
        <v>194</v>
      </c>
      <c r="AV6" s="16" t="s">
        <v>187</v>
      </c>
      <c r="AW6" s="71" t="s">
        <v>8</v>
      </c>
      <c r="AX6" s="71" t="s">
        <v>7</v>
      </c>
      <c r="AY6" s="71" t="s">
        <v>6</v>
      </c>
      <c r="AZ6" s="71" t="s">
        <v>5</v>
      </c>
      <c r="BA6" s="71" t="s">
        <v>4</v>
      </c>
      <c r="BB6" s="71" t="s">
        <v>3</v>
      </c>
      <c r="BC6" s="71" t="s">
        <v>2</v>
      </c>
      <c r="BD6" s="71" t="s">
        <v>1</v>
      </c>
      <c r="BE6" s="71" t="s">
        <v>0</v>
      </c>
      <c r="BF6" s="71" t="s">
        <v>10</v>
      </c>
      <c r="BG6" s="71" t="s">
        <v>38</v>
      </c>
      <c r="BH6" s="71" t="s">
        <v>37</v>
      </c>
      <c r="BI6" s="71" t="s">
        <v>36</v>
      </c>
      <c r="BJ6" s="71" t="s">
        <v>35</v>
      </c>
      <c r="BK6" s="71" t="s">
        <v>34</v>
      </c>
      <c r="BL6" s="71" t="s">
        <v>33</v>
      </c>
      <c r="BM6" s="71" t="s">
        <v>32</v>
      </c>
      <c r="BN6" s="71" t="s">
        <v>31</v>
      </c>
      <c r="BO6" s="71" t="s">
        <v>30</v>
      </c>
      <c r="BP6" s="71" t="s">
        <v>29</v>
      </c>
      <c r="BQ6" s="71" t="s">
        <v>194</v>
      </c>
    </row>
    <row r="7" spans="1:69" x14ac:dyDescent="0.2">
      <c r="A7" s="13"/>
      <c r="B7" s="64" t="s">
        <v>177</v>
      </c>
      <c r="C7" s="67">
        <v>44131.971885293089</v>
      </c>
      <c r="D7" s="67">
        <v>12588.436690482908</v>
      </c>
      <c r="E7" s="67">
        <v>2290.7665282432004</v>
      </c>
      <c r="F7" s="67">
        <v>1979.0029698789001</v>
      </c>
      <c r="G7" s="67">
        <v>330.01150157220002</v>
      </c>
      <c r="H7" s="67">
        <v>381.79899924770001</v>
      </c>
      <c r="I7" s="67">
        <v>128.41327393930001</v>
      </c>
      <c r="J7" s="67">
        <v>12.279439648</v>
      </c>
      <c r="K7" s="67">
        <v>0</v>
      </c>
      <c r="L7" s="67">
        <v>82.242226404500002</v>
      </c>
      <c r="M7" s="67">
        <v>0</v>
      </c>
      <c r="N7" s="67">
        <v>0</v>
      </c>
      <c r="O7" s="67">
        <v>0</v>
      </c>
      <c r="P7" s="67">
        <v>0</v>
      </c>
      <c r="Q7" s="67">
        <v>0</v>
      </c>
      <c r="R7" s="67">
        <v>0</v>
      </c>
      <c r="S7" s="67">
        <v>0</v>
      </c>
      <c r="T7" s="67">
        <v>0</v>
      </c>
      <c r="U7" s="67">
        <v>0</v>
      </c>
      <c r="V7" s="67">
        <v>0</v>
      </c>
      <c r="W7" s="67">
        <v>61924.923514709801</v>
      </c>
      <c r="Y7" s="42" t="s">
        <v>177</v>
      </c>
      <c r="Z7" s="69">
        <v>0.71266897689118458</v>
      </c>
      <c r="AA7" s="69">
        <v>0.20328546207235312</v>
      </c>
      <c r="AB7" s="69">
        <v>3.699264202884394E-2</v>
      </c>
      <c r="AC7" s="69">
        <v>3.1958101157909431E-2</v>
      </c>
      <c r="AD7" s="69">
        <v>5.3292193650236524E-3</v>
      </c>
      <c r="AE7" s="69">
        <v>6.1655142643334314E-3</v>
      </c>
      <c r="AF7" s="69">
        <v>2.0736928953783268E-3</v>
      </c>
      <c r="AG7" s="69">
        <v>1.9829559652315295E-4</v>
      </c>
      <c r="AH7" s="69">
        <v>0</v>
      </c>
      <c r="AI7" s="69">
        <v>1.3280957284503383E-3</v>
      </c>
      <c r="AJ7" s="69">
        <v>0</v>
      </c>
      <c r="AK7" s="69">
        <v>0</v>
      </c>
      <c r="AL7" s="69">
        <v>0</v>
      </c>
      <c r="AM7" s="69">
        <v>0</v>
      </c>
      <c r="AN7" s="69">
        <v>0</v>
      </c>
      <c r="AO7" s="69">
        <v>0</v>
      </c>
      <c r="AP7" s="69">
        <v>0</v>
      </c>
      <c r="AQ7" s="69">
        <v>0</v>
      </c>
      <c r="AR7" s="69">
        <v>0</v>
      </c>
      <c r="AS7" s="69">
        <v>0</v>
      </c>
      <c r="AT7" s="69"/>
      <c r="AV7" s="18" t="s">
        <v>177</v>
      </c>
      <c r="AW7" s="72">
        <v>5.2425394615700407</v>
      </c>
      <c r="AX7" s="72">
        <v>11.214822283536318</v>
      </c>
      <c r="AY7" s="72">
        <v>22.005408197389528</v>
      </c>
      <c r="AZ7" s="72">
        <v>25.995259531151447</v>
      </c>
      <c r="BA7" s="72">
        <v>63.23857339592994</v>
      </c>
      <c r="BB7" s="72">
        <v>60.262788926813087</v>
      </c>
      <c r="BC7" s="72">
        <v>74.893931846539303</v>
      </c>
      <c r="BD7" s="72">
        <v>107.69656803337463</v>
      </c>
      <c r="BE7" s="72">
        <v>0</v>
      </c>
      <c r="BF7" s="72">
        <v>94.198011530113448</v>
      </c>
      <c r="BG7" s="72">
        <v>0</v>
      </c>
      <c r="BH7" s="72">
        <v>0</v>
      </c>
      <c r="BI7" s="72">
        <v>0</v>
      </c>
      <c r="BJ7" s="72">
        <v>0</v>
      </c>
      <c r="BK7" s="72">
        <v>0</v>
      </c>
      <c r="BL7" s="72">
        <v>0</v>
      </c>
      <c r="BM7" s="72">
        <v>0</v>
      </c>
      <c r="BN7" s="72">
        <v>0</v>
      </c>
      <c r="BO7" s="72">
        <v>0</v>
      </c>
      <c r="BP7" s="72">
        <v>0</v>
      </c>
      <c r="BQ7" s="72">
        <v>4.5608512005788526</v>
      </c>
    </row>
    <row r="8" spans="1:69" x14ac:dyDescent="0.2">
      <c r="A8" s="13"/>
      <c r="B8" s="64" t="s">
        <v>371</v>
      </c>
      <c r="C8" s="67">
        <v>630363.07127078681</v>
      </c>
      <c r="D8" s="67">
        <v>213838.96248412062</v>
      </c>
      <c r="E8" s="67">
        <v>36199.791232505391</v>
      </c>
      <c r="F8" s="67">
        <v>12100.954652566201</v>
      </c>
      <c r="G8" s="67">
        <v>5945.6052034928998</v>
      </c>
      <c r="H8" s="67">
        <v>3474.9339925854001</v>
      </c>
      <c r="I8" s="67">
        <v>3150.0643293425001</v>
      </c>
      <c r="J8" s="67">
        <v>865.20570596959988</v>
      </c>
      <c r="K8" s="67">
        <v>1227.4780830043001</v>
      </c>
      <c r="L8" s="67">
        <v>1030.6325780936002</v>
      </c>
      <c r="M8" s="67">
        <v>469.12940355070003</v>
      </c>
      <c r="N8" s="67">
        <v>0</v>
      </c>
      <c r="O8" s="67">
        <v>0</v>
      </c>
      <c r="P8" s="67">
        <v>0</v>
      </c>
      <c r="Q8" s="67">
        <v>0</v>
      </c>
      <c r="R8" s="67">
        <v>0</v>
      </c>
      <c r="S8" s="67">
        <v>0</v>
      </c>
      <c r="T8" s="67">
        <v>0</v>
      </c>
      <c r="U8" s="67">
        <v>0</v>
      </c>
      <c r="V8" s="67">
        <v>0</v>
      </c>
      <c r="W8" s="67">
        <v>908665.82893601747</v>
      </c>
      <c r="Y8" s="42" t="s">
        <v>371</v>
      </c>
      <c r="Z8" s="69">
        <v>0.69372375541941178</v>
      </c>
      <c r="AA8" s="69">
        <v>0.23533289761155729</v>
      </c>
      <c r="AB8" s="69">
        <v>3.9838398319537061E-2</v>
      </c>
      <c r="AC8" s="69">
        <v>1.3317277119065378E-2</v>
      </c>
      <c r="AD8" s="69">
        <v>6.5432252585692335E-3</v>
      </c>
      <c r="AE8" s="69">
        <v>3.824215549796011E-3</v>
      </c>
      <c r="AF8" s="69">
        <v>3.4666917463276898E-3</v>
      </c>
      <c r="AG8" s="69">
        <v>9.5217150069645926E-4</v>
      </c>
      <c r="AH8" s="69">
        <v>1.3508575363085776E-3</v>
      </c>
      <c r="AI8" s="69">
        <v>1.1342261866503741E-3</v>
      </c>
      <c r="AJ8" s="69">
        <v>5.1628375208080278E-4</v>
      </c>
      <c r="AK8" s="69">
        <v>0</v>
      </c>
      <c r="AL8" s="69">
        <v>0</v>
      </c>
      <c r="AM8" s="69">
        <v>0</v>
      </c>
      <c r="AN8" s="69">
        <v>0</v>
      </c>
      <c r="AO8" s="69">
        <v>0</v>
      </c>
      <c r="AP8" s="69">
        <v>0</v>
      </c>
      <c r="AQ8" s="69">
        <v>0</v>
      </c>
      <c r="AR8" s="69">
        <v>0</v>
      </c>
      <c r="AS8" s="69">
        <v>0</v>
      </c>
      <c r="AT8" s="69"/>
      <c r="AV8" s="18" t="s">
        <v>371</v>
      </c>
      <c r="AW8" s="72">
        <v>1.2608433647856609</v>
      </c>
      <c r="AX8" s="72">
        <v>2.4149335936991512</v>
      </c>
      <c r="AY8" s="72">
        <v>6.0800121958682567</v>
      </c>
      <c r="AZ8" s="72">
        <v>10.357077061746809</v>
      </c>
      <c r="BA8" s="72">
        <v>14.727655404393397</v>
      </c>
      <c r="BB8" s="72">
        <v>19.912173637533048</v>
      </c>
      <c r="BC8" s="72">
        <v>22.249521823252266</v>
      </c>
      <c r="BD8" s="72">
        <v>37.954603718630381</v>
      </c>
      <c r="BE8" s="72">
        <v>29.838283192108186</v>
      </c>
      <c r="BF8" s="72">
        <v>43.79228818515643</v>
      </c>
      <c r="BG8" s="72">
        <v>52.491667247665511</v>
      </c>
      <c r="BH8" s="72">
        <v>0</v>
      </c>
      <c r="BI8" s="72">
        <v>0</v>
      </c>
      <c r="BJ8" s="72">
        <v>0</v>
      </c>
      <c r="BK8" s="72">
        <v>0</v>
      </c>
      <c r="BL8" s="72">
        <v>0</v>
      </c>
      <c r="BM8" s="72">
        <v>0</v>
      </c>
      <c r="BN8" s="72">
        <v>0</v>
      </c>
      <c r="BO8" s="72">
        <v>0</v>
      </c>
      <c r="BP8" s="72">
        <v>0</v>
      </c>
      <c r="BQ8" s="72">
        <v>1.0921997592387038</v>
      </c>
    </row>
    <row r="9" spans="1:69" x14ac:dyDescent="0.2">
      <c r="A9" s="13"/>
      <c r="B9" s="64" t="s">
        <v>165</v>
      </c>
      <c r="C9" s="67">
        <v>117364.23433492995</v>
      </c>
      <c r="D9" s="67">
        <v>5177.7036029956007</v>
      </c>
      <c r="E9" s="67">
        <v>969.89203240639995</v>
      </c>
      <c r="F9" s="67">
        <v>0</v>
      </c>
      <c r="G9" s="67">
        <v>51.046672782999998</v>
      </c>
      <c r="H9" s="67">
        <v>0</v>
      </c>
      <c r="I9" s="67">
        <v>0</v>
      </c>
      <c r="J9" s="67">
        <v>0</v>
      </c>
      <c r="K9" s="67">
        <v>13.965117742</v>
      </c>
      <c r="L9" s="67">
        <v>0</v>
      </c>
      <c r="M9" s="67">
        <v>0</v>
      </c>
      <c r="N9" s="67">
        <v>0</v>
      </c>
      <c r="O9" s="67">
        <v>0</v>
      </c>
      <c r="P9" s="67">
        <v>0</v>
      </c>
      <c r="Q9" s="67">
        <v>0</v>
      </c>
      <c r="R9" s="67">
        <v>0</v>
      </c>
      <c r="S9" s="67">
        <v>0</v>
      </c>
      <c r="T9" s="67">
        <v>0</v>
      </c>
      <c r="U9" s="67">
        <v>0</v>
      </c>
      <c r="V9" s="67">
        <v>0</v>
      </c>
      <c r="W9" s="67">
        <v>123576.84176085697</v>
      </c>
      <c r="Y9" s="42" t="s">
        <v>165</v>
      </c>
      <c r="Z9" s="69">
        <v>0.94972676646042209</v>
      </c>
      <c r="AA9" s="69">
        <v>4.189865616581602E-2</v>
      </c>
      <c r="AB9" s="69">
        <v>7.8484934441301907E-3</v>
      </c>
      <c r="AC9" s="69">
        <v>0</v>
      </c>
      <c r="AD9" s="69">
        <v>4.1307636653948747E-4</v>
      </c>
      <c r="AE9" s="69">
        <v>0</v>
      </c>
      <c r="AF9" s="69">
        <v>0</v>
      </c>
      <c r="AG9" s="69">
        <v>0</v>
      </c>
      <c r="AH9" s="69">
        <v>1.1300756309199883E-4</v>
      </c>
      <c r="AI9" s="69">
        <v>0</v>
      </c>
      <c r="AJ9" s="69">
        <v>0</v>
      </c>
      <c r="AK9" s="69">
        <v>0</v>
      </c>
      <c r="AL9" s="69">
        <v>0</v>
      </c>
      <c r="AM9" s="69">
        <v>0</v>
      </c>
      <c r="AN9" s="69">
        <v>0</v>
      </c>
      <c r="AO9" s="69">
        <v>0</v>
      </c>
      <c r="AP9" s="69">
        <v>0</v>
      </c>
      <c r="AQ9" s="69">
        <v>0</v>
      </c>
      <c r="AR9" s="69">
        <v>0</v>
      </c>
      <c r="AS9" s="69">
        <v>0</v>
      </c>
      <c r="AT9" s="69"/>
      <c r="AV9" s="18" t="s">
        <v>165</v>
      </c>
      <c r="AW9" s="72">
        <v>3.6414653684938174</v>
      </c>
      <c r="AX9" s="72">
        <v>16.011451831390037</v>
      </c>
      <c r="AY9" s="72">
        <v>37.128145989131305</v>
      </c>
      <c r="AZ9" s="72">
        <v>0</v>
      </c>
      <c r="BA9" s="72">
        <v>107.69010840378455</v>
      </c>
      <c r="BB9" s="72">
        <v>0</v>
      </c>
      <c r="BC9" s="72">
        <v>0</v>
      </c>
      <c r="BD9" s="72">
        <v>0</v>
      </c>
      <c r="BE9" s="72">
        <v>55.789046908097347</v>
      </c>
      <c r="BF9" s="72">
        <v>0</v>
      </c>
      <c r="BG9" s="72">
        <v>0</v>
      </c>
      <c r="BH9" s="72">
        <v>0</v>
      </c>
      <c r="BI9" s="72">
        <v>0</v>
      </c>
      <c r="BJ9" s="72">
        <v>0</v>
      </c>
      <c r="BK9" s="72">
        <v>0</v>
      </c>
      <c r="BL9" s="72">
        <v>0</v>
      </c>
      <c r="BM9" s="72">
        <v>0</v>
      </c>
      <c r="BN9" s="72">
        <v>0</v>
      </c>
      <c r="BO9" s="72">
        <v>0</v>
      </c>
      <c r="BP9" s="72">
        <v>0</v>
      </c>
      <c r="BQ9" s="72">
        <v>3.5351795069187668</v>
      </c>
    </row>
    <row r="10" spans="1:69" x14ac:dyDescent="0.2">
      <c r="A10" s="13"/>
      <c r="B10" s="64" t="s">
        <v>422</v>
      </c>
      <c r="C10" s="67">
        <v>37034.273940852894</v>
      </c>
      <c r="D10" s="67">
        <v>406.58531760100004</v>
      </c>
      <c r="E10" s="67">
        <v>232.382810084</v>
      </c>
      <c r="F10" s="67">
        <v>179.96133552000001</v>
      </c>
      <c r="G10" s="67">
        <v>0</v>
      </c>
      <c r="H10" s="67">
        <v>79.237305813000006</v>
      </c>
      <c r="I10" s="67">
        <v>0</v>
      </c>
      <c r="J10" s="67">
        <v>0</v>
      </c>
      <c r="K10" s="67">
        <v>0</v>
      </c>
      <c r="L10" s="67">
        <v>0</v>
      </c>
      <c r="M10" s="67">
        <v>0</v>
      </c>
      <c r="N10" s="67">
        <v>0</v>
      </c>
      <c r="O10" s="67">
        <v>0</v>
      </c>
      <c r="P10" s="67">
        <v>0</v>
      </c>
      <c r="Q10" s="67">
        <v>0</v>
      </c>
      <c r="R10" s="67">
        <v>0</v>
      </c>
      <c r="S10" s="67">
        <v>0</v>
      </c>
      <c r="T10" s="67">
        <v>0</v>
      </c>
      <c r="U10" s="67">
        <v>0</v>
      </c>
      <c r="V10" s="67">
        <v>0</v>
      </c>
      <c r="W10" s="67">
        <v>37932.440709870898</v>
      </c>
      <c r="Y10" s="42" t="s">
        <v>422</v>
      </c>
      <c r="Z10" s="69">
        <v>0.97632193573074566</v>
      </c>
      <c r="AA10" s="69">
        <v>1.0718670087980844E-2</v>
      </c>
      <c r="AB10" s="69">
        <v>6.1262287829406299E-3</v>
      </c>
      <c r="AC10" s="69">
        <v>4.7442593240031063E-3</v>
      </c>
      <c r="AD10" s="69">
        <v>0</v>
      </c>
      <c r="AE10" s="69">
        <v>2.0889060743296867E-3</v>
      </c>
      <c r="AF10" s="69">
        <v>0</v>
      </c>
      <c r="AG10" s="69">
        <v>0</v>
      </c>
      <c r="AH10" s="69">
        <v>0</v>
      </c>
      <c r="AI10" s="69">
        <v>0</v>
      </c>
      <c r="AJ10" s="69">
        <v>0</v>
      </c>
      <c r="AK10" s="69">
        <v>0</v>
      </c>
      <c r="AL10" s="69">
        <v>0</v>
      </c>
      <c r="AM10" s="69">
        <v>0</v>
      </c>
      <c r="AN10" s="69">
        <v>0</v>
      </c>
      <c r="AO10" s="69">
        <v>0</v>
      </c>
      <c r="AP10" s="69">
        <v>0</v>
      </c>
      <c r="AQ10" s="69">
        <v>0</v>
      </c>
      <c r="AR10" s="69">
        <v>0</v>
      </c>
      <c r="AS10" s="69">
        <v>0</v>
      </c>
      <c r="AT10" s="69"/>
      <c r="AV10" s="18" t="s">
        <v>422</v>
      </c>
      <c r="AW10" s="72">
        <v>7.084336809515511</v>
      </c>
      <c r="AX10" s="72">
        <v>57.126621933975031</v>
      </c>
      <c r="AY10" s="72">
        <v>54.373471586364488</v>
      </c>
      <c r="AZ10" s="72">
        <v>81.334875830130784</v>
      </c>
      <c r="BA10" s="72">
        <v>0</v>
      </c>
      <c r="BB10" s="72">
        <v>103.0332282330064</v>
      </c>
      <c r="BC10" s="72">
        <v>0</v>
      </c>
      <c r="BD10" s="72">
        <v>0</v>
      </c>
      <c r="BE10" s="72">
        <v>0</v>
      </c>
      <c r="BF10" s="72">
        <v>0</v>
      </c>
      <c r="BG10" s="72">
        <v>0</v>
      </c>
      <c r="BH10" s="72">
        <v>0</v>
      </c>
      <c r="BI10" s="72">
        <v>0</v>
      </c>
      <c r="BJ10" s="72">
        <v>0</v>
      </c>
      <c r="BK10" s="72">
        <v>0</v>
      </c>
      <c r="BL10" s="72">
        <v>0</v>
      </c>
      <c r="BM10" s="72">
        <v>0</v>
      </c>
      <c r="BN10" s="72">
        <v>0</v>
      </c>
      <c r="BO10" s="72">
        <v>0</v>
      </c>
      <c r="BP10" s="72">
        <v>0</v>
      </c>
      <c r="BQ10" s="72">
        <v>6.965657308353947</v>
      </c>
    </row>
    <row r="11" spans="1:69" x14ac:dyDescent="0.2">
      <c r="A11" s="13"/>
      <c r="B11" s="64" t="s">
        <v>423</v>
      </c>
      <c r="C11" s="67">
        <v>122401.80600424488</v>
      </c>
      <c r="D11" s="67">
        <v>9862.9278286713052</v>
      </c>
      <c r="E11" s="67">
        <v>749.38211454349994</v>
      </c>
      <c r="F11" s="67">
        <v>441.176532264</v>
      </c>
      <c r="G11" s="67">
        <v>21.6216856339</v>
      </c>
      <c r="H11" s="67">
        <v>48.771742441499995</v>
      </c>
      <c r="I11" s="67">
        <v>0</v>
      </c>
      <c r="J11" s="67">
        <v>0</v>
      </c>
      <c r="K11" s="67">
        <v>2.1814110619</v>
      </c>
      <c r="L11" s="67">
        <v>0</v>
      </c>
      <c r="M11" s="67">
        <v>0</v>
      </c>
      <c r="N11" s="67">
        <v>0</v>
      </c>
      <c r="O11" s="67">
        <v>0</v>
      </c>
      <c r="P11" s="67">
        <v>0</v>
      </c>
      <c r="Q11" s="67">
        <v>0</v>
      </c>
      <c r="R11" s="67">
        <v>0</v>
      </c>
      <c r="S11" s="67">
        <v>0</v>
      </c>
      <c r="T11" s="67">
        <v>0</v>
      </c>
      <c r="U11" s="67">
        <v>0</v>
      </c>
      <c r="V11" s="67">
        <v>0</v>
      </c>
      <c r="W11" s="67">
        <v>133527.86731886098</v>
      </c>
      <c r="Y11" s="42" t="s">
        <v>423</v>
      </c>
      <c r="Z11" s="69">
        <v>0.91667611010331373</v>
      </c>
      <c r="AA11" s="69">
        <v>7.3864190499792051E-2</v>
      </c>
      <c r="AB11" s="69">
        <v>5.6121776644121445E-3</v>
      </c>
      <c r="AC11" s="69">
        <v>3.3040034348072243E-3</v>
      </c>
      <c r="AD11" s="69">
        <v>1.6192639085793224E-4</v>
      </c>
      <c r="AE11" s="69">
        <v>3.6525515924727816E-4</v>
      </c>
      <c r="AF11" s="69">
        <v>0</v>
      </c>
      <c r="AG11" s="69">
        <v>0</v>
      </c>
      <c r="AH11" s="69">
        <v>1.6336747569635397E-5</v>
      </c>
      <c r="AI11" s="69">
        <v>0</v>
      </c>
      <c r="AJ11" s="69">
        <v>0</v>
      </c>
      <c r="AK11" s="69">
        <v>0</v>
      </c>
      <c r="AL11" s="69">
        <v>0</v>
      </c>
      <c r="AM11" s="69">
        <v>0</v>
      </c>
      <c r="AN11" s="69">
        <v>0</v>
      </c>
      <c r="AO11" s="69">
        <v>0</v>
      </c>
      <c r="AP11" s="69">
        <v>0</v>
      </c>
      <c r="AQ11" s="69">
        <v>0</v>
      </c>
      <c r="AR11" s="69">
        <v>0</v>
      </c>
      <c r="AS11" s="69">
        <v>0</v>
      </c>
      <c r="AT11" s="69"/>
      <c r="AV11" s="18" t="s">
        <v>423</v>
      </c>
      <c r="AW11" s="72">
        <v>3.1696061868056726</v>
      </c>
      <c r="AX11" s="72">
        <v>11.948896664466181</v>
      </c>
      <c r="AY11" s="72">
        <v>46.288704196609885</v>
      </c>
      <c r="AZ11" s="72">
        <v>53.451177461934734</v>
      </c>
      <c r="BA11" s="72">
        <v>90.239845831898748</v>
      </c>
      <c r="BB11" s="72">
        <v>83.75468331120166</v>
      </c>
      <c r="BC11" s="72">
        <v>0</v>
      </c>
      <c r="BD11" s="72">
        <v>0</v>
      </c>
      <c r="BE11" s="72">
        <v>57.326594056806265</v>
      </c>
      <c r="BF11" s="72">
        <v>0</v>
      </c>
      <c r="BG11" s="72">
        <v>0</v>
      </c>
      <c r="BH11" s="72">
        <v>0</v>
      </c>
      <c r="BI11" s="72">
        <v>0</v>
      </c>
      <c r="BJ11" s="72">
        <v>0</v>
      </c>
      <c r="BK11" s="72">
        <v>0</v>
      </c>
      <c r="BL11" s="72">
        <v>0</v>
      </c>
      <c r="BM11" s="72">
        <v>0</v>
      </c>
      <c r="BN11" s="72">
        <v>0</v>
      </c>
      <c r="BO11" s="72">
        <v>0</v>
      </c>
      <c r="BP11" s="72">
        <v>0</v>
      </c>
      <c r="BQ11" s="72">
        <v>3.0529892071472302</v>
      </c>
    </row>
    <row r="12" spans="1:69" x14ac:dyDescent="0.2">
      <c r="A12" s="13"/>
      <c r="B12" s="64" t="s">
        <v>173</v>
      </c>
      <c r="C12" s="67">
        <v>35955.345437974887</v>
      </c>
      <c r="D12" s="67">
        <v>13807.089132295499</v>
      </c>
      <c r="E12" s="67">
        <v>2227.9321922821</v>
      </c>
      <c r="F12" s="67">
        <v>837.85037705920013</v>
      </c>
      <c r="G12" s="67">
        <v>444.49027196999998</v>
      </c>
      <c r="H12" s="67">
        <v>111.94968502</v>
      </c>
      <c r="I12" s="67">
        <v>300.6685516357</v>
      </c>
      <c r="J12" s="67">
        <v>0</v>
      </c>
      <c r="K12" s="67">
        <v>0</v>
      </c>
      <c r="L12" s="67">
        <v>0</v>
      </c>
      <c r="M12" s="67">
        <v>0</v>
      </c>
      <c r="N12" s="67">
        <v>0</v>
      </c>
      <c r="O12" s="67">
        <v>0</v>
      </c>
      <c r="P12" s="67">
        <v>0</v>
      </c>
      <c r="Q12" s="67">
        <v>0</v>
      </c>
      <c r="R12" s="67">
        <v>0</v>
      </c>
      <c r="S12" s="67">
        <v>0</v>
      </c>
      <c r="T12" s="67">
        <v>0</v>
      </c>
      <c r="U12" s="67">
        <v>0</v>
      </c>
      <c r="V12" s="67">
        <v>0</v>
      </c>
      <c r="W12" s="67">
        <v>53685.325648237398</v>
      </c>
      <c r="Y12" s="42" t="s">
        <v>173</v>
      </c>
      <c r="Z12" s="69">
        <v>0.66974252281834445</v>
      </c>
      <c r="AA12" s="69">
        <v>0.25718553376696923</v>
      </c>
      <c r="AB12" s="69">
        <v>4.149983566981022E-2</v>
      </c>
      <c r="AC12" s="69">
        <v>1.5606692647243139E-2</v>
      </c>
      <c r="AD12" s="69">
        <v>8.2795487705976788E-3</v>
      </c>
      <c r="AE12" s="69">
        <v>2.0852939545068319E-3</v>
      </c>
      <c r="AF12" s="69">
        <v>5.6005723725282381E-3</v>
      </c>
      <c r="AG12" s="69">
        <v>0</v>
      </c>
      <c r="AH12" s="69">
        <v>0</v>
      </c>
      <c r="AI12" s="69">
        <v>0</v>
      </c>
      <c r="AJ12" s="69">
        <v>0</v>
      </c>
      <c r="AK12" s="69">
        <v>0</v>
      </c>
      <c r="AL12" s="69">
        <v>0</v>
      </c>
      <c r="AM12" s="69">
        <v>0</v>
      </c>
      <c r="AN12" s="69">
        <v>0</v>
      </c>
      <c r="AO12" s="69">
        <v>0</v>
      </c>
      <c r="AP12" s="69">
        <v>0</v>
      </c>
      <c r="AQ12" s="69">
        <v>0</v>
      </c>
      <c r="AR12" s="69">
        <v>0</v>
      </c>
      <c r="AS12" s="69">
        <v>0</v>
      </c>
      <c r="AT12" s="69"/>
      <c r="AV12" s="18" t="s">
        <v>173</v>
      </c>
      <c r="AW12" s="72">
        <v>6.285144984881005</v>
      </c>
      <c r="AX12" s="72">
        <v>9.9762441208027504</v>
      </c>
      <c r="AY12" s="72">
        <v>23.656819037936408</v>
      </c>
      <c r="AZ12" s="72">
        <v>46.329356434668689</v>
      </c>
      <c r="BA12" s="72">
        <v>53.624291788046527</v>
      </c>
      <c r="BB12" s="72">
        <v>80.019832776469443</v>
      </c>
      <c r="BC12" s="72">
        <v>69.297940248700385</v>
      </c>
      <c r="BD12" s="72">
        <v>0</v>
      </c>
      <c r="BE12" s="72">
        <v>0</v>
      </c>
      <c r="BF12" s="72">
        <v>0</v>
      </c>
      <c r="BG12" s="72">
        <v>0</v>
      </c>
      <c r="BH12" s="72">
        <v>0</v>
      </c>
      <c r="BI12" s="72">
        <v>0</v>
      </c>
      <c r="BJ12" s="72">
        <v>0</v>
      </c>
      <c r="BK12" s="72">
        <v>0</v>
      </c>
      <c r="BL12" s="72">
        <v>0</v>
      </c>
      <c r="BM12" s="72">
        <v>0</v>
      </c>
      <c r="BN12" s="72">
        <v>0</v>
      </c>
      <c r="BO12" s="72">
        <v>0</v>
      </c>
      <c r="BP12" s="72">
        <v>0</v>
      </c>
      <c r="BQ12" s="72">
        <v>5.1151320757391812</v>
      </c>
    </row>
    <row r="13" spans="1:69" x14ac:dyDescent="0.2">
      <c r="A13" s="13"/>
      <c r="B13" s="64" t="s">
        <v>181</v>
      </c>
      <c r="C13" s="67">
        <v>82155.342201492633</v>
      </c>
      <c r="D13" s="67">
        <v>16420.1966647687</v>
      </c>
      <c r="E13" s="67">
        <v>2135.4531105660008</v>
      </c>
      <c r="F13" s="67">
        <v>1179.6259405146998</v>
      </c>
      <c r="G13" s="67">
        <v>575.69333672000005</v>
      </c>
      <c r="H13" s="67">
        <v>360.60092682999999</v>
      </c>
      <c r="I13" s="67">
        <v>109.5376481588</v>
      </c>
      <c r="J13" s="67">
        <v>118.46065194479999</v>
      </c>
      <c r="K13" s="67">
        <v>19.511992893999999</v>
      </c>
      <c r="L13" s="67">
        <v>13.146240881300001</v>
      </c>
      <c r="M13" s="67">
        <v>0</v>
      </c>
      <c r="N13" s="67">
        <v>0</v>
      </c>
      <c r="O13" s="67">
        <v>0</v>
      </c>
      <c r="P13" s="67">
        <v>0</v>
      </c>
      <c r="Q13" s="67">
        <v>0</v>
      </c>
      <c r="R13" s="67">
        <v>0</v>
      </c>
      <c r="S13" s="67">
        <v>0</v>
      </c>
      <c r="T13" s="67">
        <v>0</v>
      </c>
      <c r="U13" s="67">
        <v>0</v>
      </c>
      <c r="V13" s="67">
        <v>0</v>
      </c>
      <c r="W13" s="67">
        <v>103087.56871477091</v>
      </c>
      <c r="Y13" s="42" t="s">
        <v>181</v>
      </c>
      <c r="Z13" s="69">
        <v>0.79694713170319442</v>
      </c>
      <c r="AA13" s="69">
        <v>0.15928396478338838</v>
      </c>
      <c r="AB13" s="69">
        <v>2.0714943006120409E-2</v>
      </c>
      <c r="AC13" s="69">
        <v>1.1442950447095732E-2</v>
      </c>
      <c r="AD13" s="69">
        <v>5.5845078499509879E-3</v>
      </c>
      <c r="AE13" s="69">
        <v>3.4980059315176306E-3</v>
      </c>
      <c r="AF13" s="69">
        <v>1.062568935560752E-3</v>
      </c>
      <c r="AG13" s="69">
        <v>1.1491264506641367E-3</v>
      </c>
      <c r="AH13" s="69">
        <v>1.892759053032572E-4</v>
      </c>
      <c r="AI13" s="69">
        <v>1.2752498720455653E-4</v>
      </c>
      <c r="AJ13" s="69">
        <v>0</v>
      </c>
      <c r="AK13" s="69">
        <v>0</v>
      </c>
      <c r="AL13" s="69">
        <v>0</v>
      </c>
      <c r="AM13" s="69">
        <v>0</v>
      </c>
      <c r="AN13" s="69">
        <v>0</v>
      </c>
      <c r="AO13" s="69">
        <v>0</v>
      </c>
      <c r="AP13" s="69">
        <v>0</v>
      </c>
      <c r="AQ13" s="69">
        <v>0</v>
      </c>
      <c r="AR13" s="69">
        <v>0</v>
      </c>
      <c r="AS13" s="69">
        <v>0</v>
      </c>
      <c r="AT13" s="69"/>
      <c r="AV13" s="18" t="s">
        <v>181</v>
      </c>
      <c r="AW13" s="72">
        <v>4.1150368873034076</v>
      </c>
      <c r="AX13" s="72">
        <v>9.0432285202142424</v>
      </c>
      <c r="AY13" s="72">
        <v>25.125842597560034</v>
      </c>
      <c r="AZ13" s="72">
        <v>33.68274591596213</v>
      </c>
      <c r="BA13" s="72">
        <v>42.973368402220736</v>
      </c>
      <c r="BB13" s="72">
        <v>69.802436345571834</v>
      </c>
      <c r="BC13" s="72">
        <v>97.069305063347997</v>
      </c>
      <c r="BD13" s="72">
        <v>94.033524551994503</v>
      </c>
      <c r="BE13" s="72">
        <v>84.077821367862143</v>
      </c>
      <c r="BF13" s="72">
        <v>63.055240944856344</v>
      </c>
      <c r="BG13" s="72">
        <v>0</v>
      </c>
      <c r="BH13" s="72">
        <v>0</v>
      </c>
      <c r="BI13" s="72">
        <v>0</v>
      </c>
      <c r="BJ13" s="72">
        <v>0</v>
      </c>
      <c r="BK13" s="72">
        <v>0</v>
      </c>
      <c r="BL13" s="72">
        <v>0</v>
      </c>
      <c r="BM13" s="72">
        <v>0</v>
      </c>
      <c r="BN13" s="72">
        <v>0</v>
      </c>
      <c r="BO13" s="72">
        <v>0</v>
      </c>
      <c r="BP13" s="72">
        <v>0</v>
      </c>
      <c r="BQ13" s="72">
        <v>3.6591083731467737</v>
      </c>
    </row>
    <row r="14" spans="1:69" x14ac:dyDescent="0.2">
      <c r="A14" s="13"/>
      <c r="B14" s="64" t="s">
        <v>169</v>
      </c>
      <c r="C14" s="67">
        <v>129639.80116751991</v>
      </c>
      <c r="D14" s="67">
        <v>33332.664413187907</v>
      </c>
      <c r="E14" s="67">
        <v>3669.0279443197996</v>
      </c>
      <c r="F14" s="67">
        <v>1792.4425479817</v>
      </c>
      <c r="G14" s="67">
        <v>570.02912641050011</v>
      </c>
      <c r="H14" s="67">
        <v>216.47709134479999</v>
      </c>
      <c r="I14" s="67">
        <v>44.282623545</v>
      </c>
      <c r="J14" s="67">
        <v>32.056380221200001</v>
      </c>
      <c r="K14" s="67">
        <v>54.8222250962</v>
      </c>
      <c r="L14" s="67">
        <v>51.223647761400002</v>
      </c>
      <c r="M14" s="67">
        <v>0</v>
      </c>
      <c r="N14" s="67">
        <v>0</v>
      </c>
      <c r="O14" s="67">
        <v>0</v>
      </c>
      <c r="P14" s="67">
        <v>0</v>
      </c>
      <c r="Q14" s="67">
        <v>0</v>
      </c>
      <c r="R14" s="67">
        <v>0</v>
      </c>
      <c r="S14" s="67">
        <v>0</v>
      </c>
      <c r="T14" s="67">
        <v>0</v>
      </c>
      <c r="U14" s="67">
        <v>0</v>
      </c>
      <c r="V14" s="67">
        <v>0</v>
      </c>
      <c r="W14" s="67">
        <v>169402.82716738849</v>
      </c>
      <c r="Y14" s="42" t="s">
        <v>169</v>
      </c>
      <c r="Z14" s="69">
        <v>0.76527531054379416</v>
      </c>
      <c r="AA14" s="69">
        <v>0.19676569140284533</v>
      </c>
      <c r="AB14" s="69">
        <v>2.165859924341404E-2</v>
      </c>
      <c r="AC14" s="69">
        <v>1.0580948251888211E-2</v>
      </c>
      <c r="AD14" s="69">
        <v>3.3649327814774255E-3</v>
      </c>
      <c r="AE14" s="69">
        <v>1.2778835806022115E-3</v>
      </c>
      <c r="AF14" s="69">
        <v>2.614042769265234E-4</v>
      </c>
      <c r="AG14" s="69">
        <v>1.8923167196923342E-4</v>
      </c>
      <c r="AH14" s="69">
        <v>3.2362048504674398E-4</v>
      </c>
      <c r="AI14" s="69">
        <v>3.023777620357271E-4</v>
      </c>
      <c r="AJ14" s="69">
        <v>0</v>
      </c>
      <c r="AK14" s="69">
        <v>0</v>
      </c>
      <c r="AL14" s="69">
        <v>0</v>
      </c>
      <c r="AM14" s="69">
        <v>0</v>
      </c>
      <c r="AN14" s="69">
        <v>0</v>
      </c>
      <c r="AO14" s="69">
        <v>0</v>
      </c>
      <c r="AP14" s="69">
        <v>0</v>
      </c>
      <c r="AQ14" s="69">
        <v>0</v>
      </c>
      <c r="AR14" s="69">
        <v>0</v>
      </c>
      <c r="AS14" s="69">
        <v>0</v>
      </c>
      <c r="AT14" s="69"/>
      <c r="AV14" s="18" t="s">
        <v>169</v>
      </c>
      <c r="AW14" s="72">
        <v>3.2814298587698292</v>
      </c>
      <c r="AX14" s="72">
        <v>6.9593039647202612</v>
      </c>
      <c r="AY14" s="72">
        <v>17.534498036503621</v>
      </c>
      <c r="AZ14" s="72">
        <v>26.066874365353964</v>
      </c>
      <c r="BA14" s="72">
        <v>56.585526037122968</v>
      </c>
      <c r="BB14" s="72">
        <v>75.517837399253651</v>
      </c>
      <c r="BC14" s="72">
        <v>97.694257709132984</v>
      </c>
      <c r="BD14" s="72">
        <v>85.756623035394838</v>
      </c>
      <c r="BE14" s="72">
        <v>68.59930258169689</v>
      </c>
      <c r="BF14" s="72">
        <v>94.249516789505719</v>
      </c>
      <c r="BG14" s="72">
        <v>0</v>
      </c>
      <c r="BH14" s="72">
        <v>0</v>
      </c>
      <c r="BI14" s="72">
        <v>0</v>
      </c>
      <c r="BJ14" s="72">
        <v>0</v>
      </c>
      <c r="BK14" s="72">
        <v>0</v>
      </c>
      <c r="BL14" s="72">
        <v>0</v>
      </c>
      <c r="BM14" s="72">
        <v>0</v>
      </c>
      <c r="BN14" s="72">
        <v>0</v>
      </c>
      <c r="BO14" s="72">
        <v>0</v>
      </c>
      <c r="BP14" s="72">
        <v>0</v>
      </c>
      <c r="BQ14" s="72">
        <v>2.90677225493067</v>
      </c>
    </row>
    <row r="15" spans="1:69" x14ac:dyDescent="0.2">
      <c r="A15" s="13"/>
      <c r="B15" s="64" t="s">
        <v>372</v>
      </c>
      <c r="C15" s="67">
        <v>7750.2138934345994</v>
      </c>
      <c r="D15" s="67">
        <v>2864.6606521214003</v>
      </c>
      <c r="E15" s="67">
        <v>189.95009193830001</v>
      </c>
      <c r="F15" s="67">
        <v>0</v>
      </c>
      <c r="G15" s="67">
        <v>89.791060318999996</v>
      </c>
      <c r="H15" s="67">
        <v>0</v>
      </c>
      <c r="I15" s="67">
        <v>0</v>
      </c>
      <c r="J15" s="67">
        <v>0</v>
      </c>
      <c r="K15" s="67">
        <v>0</v>
      </c>
      <c r="L15" s="67">
        <v>0</v>
      </c>
      <c r="M15" s="67">
        <v>0</v>
      </c>
      <c r="N15" s="67">
        <v>0</v>
      </c>
      <c r="O15" s="67">
        <v>0</v>
      </c>
      <c r="P15" s="67">
        <v>0</v>
      </c>
      <c r="Q15" s="67">
        <v>0</v>
      </c>
      <c r="R15" s="67">
        <v>0</v>
      </c>
      <c r="S15" s="67">
        <v>0</v>
      </c>
      <c r="T15" s="67">
        <v>0</v>
      </c>
      <c r="U15" s="67">
        <v>0</v>
      </c>
      <c r="V15" s="67">
        <v>0</v>
      </c>
      <c r="W15" s="67">
        <v>10894.615697813302</v>
      </c>
      <c r="Y15" s="42" t="s">
        <v>372</v>
      </c>
      <c r="Z15" s="69">
        <v>0.71138019994502177</v>
      </c>
      <c r="AA15" s="69">
        <v>0.26294279041860802</v>
      </c>
      <c r="AB15" s="69">
        <v>1.7435226464796328E-2</v>
      </c>
      <c r="AC15" s="69">
        <v>0</v>
      </c>
      <c r="AD15" s="69">
        <v>8.2417831715736693E-3</v>
      </c>
      <c r="AE15" s="69">
        <v>0</v>
      </c>
      <c r="AF15" s="69">
        <v>0</v>
      </c>
      <c r="AG15" s="69">
        <v>0</v>
      </c>
      <c r="AH15" s="69">
        <v>0</v>
      </c>
      <c r="AI15" s="69">
        <v>0</v>
      </c>
      <c r="AJ15" s="69">
        <v>0</v>
      </c>
      <c r="AK15" s="69">
        <v>0</v>
      </c>
      <c r="AL15" s="69">
        <v>0</v>
      </c>
      <c r="AM15" s="69">
        <v>0</v>
      </c>
      <c r="AN15" s="69">
        <v>0</v>
      </c>
      <c r="AO15" s="69">
        <v>0</v>
      </c>
      <c r="AP15" s="69">
        <v>0</v>
      </c>
      <c r="AQ15" s="69">
        <v>0</v>
      </c>
      <c r="AR15" s="69">
        <v>0</v>
      </c>
      <c r="AS15" s="69">
        <v>0</v>
      </c>
      <c r="AT15" s="69"/>
      <c r="AV15" s="18" t="s">
        <v>372</v>
      </c>
      <c r="AW15" s="72">
        <v>15.404576966549113</v>
      </c>
      <c r="AX15" s="72">
        <v>25.927008680629577</v>
      </c>
      <c r="AY15" s="72">
        <v>72.116987395082987</v>
      </c>
      <c r="AZ15" s="72">
        <v>0</v>
      </c>
      <c r="BA15" s="72">
        <v>95.603047420861685</v>
      </c>
      <c r="BB15" s="72">
        <v>0</v>
      </c>
      <c r="BC15" s="72">
        <v>0</v>
      </c>
      <c r="BD15" s="72">
        <v>0</v>
      </c>
      <c r="BE15" s="72">
        <v>0</v>
      </c>
      <c r="BF15" s="72">
        <v>0</v>
      </c>
      <c r="BG15" s="72">
        <v>0</v>
      </c>
      <c r="BH15" s="72">
        <v>0</v>
      </c>
      <c r="BI15" s="72">
        <v>0</v>
      </c>
      <c r="BJ15" s="72">
        <v>0</v>
      </c>
      <c r="BK15" s="72">
        <v>0</v>
      </c>
      <c r="BL15" s="72">
        <v>0</v>
      </c>
      <c r="BM15" s="72">
        <v>0</v>
      </c>
      <c r="BN15" s="72">
        <v>0</v>
      </c>
      <c r="BO15" s="72">
        <v>0</v>
      </c>
      <c r="BP15" s="72">
        <v>0</v>
      </c>
      <c r="BQ15" s="72">
        <v>12.991022269270408</v>
      </c>
    </row>
    <row r="16" spans="1:69" x14ac:dyDescent="0.2">
      <c r="A16" s="13"/>
      <c r="B16" s="64" t="s">
        <v>399</v>
      </c>
      <c r="C16" s="67">
        <v>41654.658764194573</v>
      </c>
      <c r="D16" s="67">
        <v>8519.8870996032019</v>
      </c>
      <c r="E16" s="67">
        <v>1089.5841863267999</v>
      </c>
      <c r="F16" s="67">
        <v>680.29808770300008</v>
      </c>
      <c r="G16" s="67">
        <v>435.24295180669998</v>
      </c>
      <c r="H16" s="67">
        <v>491.93757179289992</v>
      </c>
      <c r="I16" s="67">
        <v>130.7956894429</v>
      </c>
      <c r="J16" s="67">
        <v>0</v>
      </c>
      <c r="K16" s="67">
        <v>0</v>
      </c>
      <c r="L16" s="67">
        <v>17.893373769</v>
      </c>
      <c r="M16" s="67">
        <v>0</v>
      </c>
      <c r="N16" s="67">
        <v>0</v>
      </c>
      <c r="O16" s="67">
        <v>0</v>
      </c>
      <c r="P16" s="67">
        <v>0</v>
      </c>
      <c r="Q16" s="67">
        <v>0</v>
      </c>
      <c r="R16" s="67">
        <v>0</v>
      </c>
      <c r="S16" s="67">
        <v>0</v>
      </c>
      <c r="T16" s="67">
        <v>0</v>
      </c>
      <c r="U16" s="67">
        <v>0</v>
      </c>
      <c r="V16" s="67">
        <v>0</v>
      </c>
      <c r="W16" s="67">
        <v>53020.297724639073</v>
      </c>
      <c r="Y16" s="42" t="s">
        <v>399</v>
      </c>
      <c r="Z16" s="69">
        <v>0.78563607810216485</v>
      </c>
      <c r="AA16" s="69">
        <v>0.16069104598113043</v>
      </c>
      <c r="AB16" s="69">
        <v>2.0550321916062327E-2</v>
      </c>
      <c r="AC16" s="69">
        <v>1.2830899049947405E-2</v>
      </c>
      <c r="AD16" s="69">
        <v>8.208987321556253E-3</v>
      </c>
      <c r="AE16" s="69">
        <v>9.2782876163347433E-3</v>
      </c>
      <c r="AF16" s="69">
        <v>2.4668984342975106E-3</v>
      </c>
      <c r="AG16" s="69">
        <v>0</v>
      </c>
      <c r="AH16" s="69">
        <v>0</v>
      </c>
      <c r="AI16" s="69">
        <v>3.3748157850657949E-4</v>
      </c>
      <c r="AJ16" s="69">
        <v>0</v>
      </c>
      <c r="AK16" s="69">
        <v>0</v>
      </c>
      <c r="AL16" s="69">
        <v>0</v>
      </c>
      <c r="AM16" s="69">
        <v>0</v>
      </c>
      <c r="AN16" s="69">
        <v>0</v>
      </c>
      <c r="AO16" s="69">
        <v>0</v>
      </c>
      <c r="AP16" s="69">
        <v>0</v>
      </c>
      <c r="AQ16" s="69">
        <v>0</v>
      </c>
      <c r="AR16" s="69">
        <v>0</v>
      </c>
      <c r="AS16" s="69">
        <v>0</v>
      </c>
      <c r="AT16" s="69"/>
      <c r="AV16" s="18" t="s">
        <v>399</v>
      </c>
      <c r="AW16" s="72">
        <v>5.3111608697078587</v>
      </c>
      <c r="AX16" s="72">
        <v>10.973455450759337</v>
      </c>
      <c r="AY16" s="72">
        <v>26.058379275272589</v>
      </c>
      <c r="AZ16" s="72">
        <v>43.490606724120163</v>
      </c>
      <c r="BA16" s="72">
        <v>38.709781136225097</v>
      </c>
      <c r="BB16" s="72">
        <v>53.029021144609992</v>
      </c>
      <c r="BC16" s="72">
        <v>99.09713090669878</v>
      </c>
      <c r="BD16" s="72">
        <v>0</v>
      </c>
      <c r="BE16" s="72">
        <v>0</v>
      </c>
      <c r="BF16" s="72">
        <v>94.095802440735582</v>
      </c>
      <c r="BG16" s="72">
        <v>0</v>
      </c>
      <c r="BH16" s="72">
        <v>0</v>
      </c>
      <c r="BI16" s="72">
        <v>0</v>
      </c>
      <c r="BJ16" s="72">
        <v>0</v>
      </c>
      <c r="BK16" s="72">
        <v>0</v>
      </c>
      <c r="BL16" s="72">
        <v>0</v>
      </c>
      <c r="BM16" s="72">
        <v>0</v>
      </c>
      <c r="BN16" s="72">
        <v>0</v>
      </c>
      <c r="BO16" s="72">
        <v>0</v>
      </c>
      <c r="BP16" s="72">
        <v>0</v>
      </c>
      <c r="BQ16" s="72">
        <v>4.639209365388866</v>
      </c>
    </row>
    <row r="17" spans="1:69" x14ac:dyDescent="0.2">
      <c r="A17" s="13"/>
      <c r="B17" s="64" t="s">
        <v>400</v>
      </c>
      <c r="C17" s="67">
        <v>1090162.1601877997</v>
      </c>
      <c r="D17" s="67">
        <v>167873.55184041083</v>
      </c>
      <c r="E17" s="67">
        <v>18528.324751357693</v>
      </c>
      <c r="F17" s="67">
        <v>6077.2910572450901</v>
      </c>
      <c r="G17" s="67">
        <v>3719.8488299639998</v>
      </c>
      <c r="H17" s="67">
        <v>2186.5318947954997</v>
      </c>
      <c r="I17" s="67">
        <v>1274.0595795627</v>
      </c>
      <c r="J17" s="67">
        <v>721.22423835999996</v>
      </c>
      <c r="K17" s="67">
        <v>522.95781909280004</v>
      </c>
      <c r="L17" s="67">
        <v>552.3301519524</v>
      </c>
      <c r="M17" s="67">
        <v>497.18916502730002</v>
      </c>
      <c r="N17" s="67">
        <v>0</v>
      </c>
      <c r="O17" s="67">
        <v>0</v>
      </c>
      <c r="P17" s="67">
        <v>0</v>
      </c>
      <c r="Q17" s="67">
        <v>0</v>
      </c>
      <c r="R17" s="67">
        <v>0</v>
      </c>
      <c r="S17" s="67">
        <v>0</v>
      </c>
      <c r="T17" s="67">
        <v>0</v>
      </c>
      <c r="U17" s="67">
        <v>0</v>
      </c>
      <c r="V17" s="67">
        <v>0</v>
      </c>
      <c r="W17" s="67">
        <v>1292115.4695155679</v>
      </c>
      <c r="Y17" s="42" t="s">
        <v>400</v>
      </c>
      <c r="Z17" s="69">
        <v>0.84370335771656435</v>
      </c>
      <c r="AA17" s="69">
        <v>0.12992147822775388</v>
      </c>
      <c r="AB17" s="69">
        <v>1.4339527068973349E-2</v>
      </c>
      <c r="AC17" s="69">
        <v>4.7033652956136743E-3</v>
      </c>
      <c r="AD17" s="69">
        <v>2.8788826677840357E-3</v>
      </c>
      <c r="AE17" s="69">
        <v>1.6922109102333253E-3</v>
      </c>
      <c r="AF17" s="69">
        <v>9.8602610186252371E-4</v>
      </c>
      <c r="AG17" s="69">
        <v>5.5817320926464643E-4</v>
      </c>
      <c r="AH17" s="69">
        <v>4.0472994204524476E-4</v>
      </c>
      <c r="AI17" s="69">
        <v>4.2746191418904404E-4</v>
      </c>
      <c r="AJ17" s="69">
        <v>3.8478694571600721E-4</v>
      </c>
      <c r="AK17" s="69">
        <v>0</v>
      </c>
      <c r="AL17" s="69">
        <v>0</v>
      </c>
      <c r="AM17" s="69">
        <v>0</v>
      </c>
      <c r="AN17" s="69">
        <v>0</v>
      </c>
      <c r="AO17" s="69">
        <v>0</v>
      </c>
      <c r="AP17" s="69">
        <v>0</v>
      </c>
      <c r="AQ17" s="69">
        <v>0</v>
      </c>
      <c r="AR17" s="69">
        <v>0</v>
      </c>
      <c r="AS17" s="69">
        <v>0</v>
      </c>
      <c r="AT17" s="69"/>
      <c r="AV17" s="18" t="s">
        <v>400</v>
      </c>
      <c r="AW17" s="72">
        <v>0.71083850589144792</v>
      </c>
      <c r="AX17" s="72">
        <v>2.7507927752502028</v>
      </c>
      <c r="AY17" s="72">
        <v>7.6304952574320195</v>
      </c>
      <c r="AZ17" s="72">
        <v>11.59809267608099</v>
      </c>
      <c r="BA17" s="72">
        <v>14.203270702539868</v>
      </c>
      <c r="BB17" s="72">
        <v>22.441468318041867</v>
      </c>
      <c r="BC17" s="72">
        <v>21.816255659384062</v>
      </c>
      <c r="BD17" s="72">
        <v>29.555396702105039</v>
      </c>
      <c r="BE17" s="72">
        <v>39.570306586954054</v>
      </c>
      <c r="BF17" s="72">
        <v>41.341777871818522</v>
      </c>
      <c r="BG17" s="72">
        <v>39.475304367689013</v>
      </c>
      <c r="BH17" s="72">
        <v>0</v>
      </c>
      <c r="BI17" s="72">
        <v>0</v>
      </c>
      <c r="BJ17" s="72">
        <v>0</v>
      </c>
      <c r="BK17" s="72">
        <v>0</v>
      </c>
      <c r="BL17" s="72">
        <v>0</v>
      </c>
      <c r="BM17" s="72">
        <v>0</v>
      </c>
      <c r="BN17" s="72">
        <v>0</v>
      </c>
      <c r="BO17" s="72">
        <v>0</v>
      </c>
      <c r="BP17" s="72">
        <v>0</v>
      </c>
      <c r="BQ17" s="72">
        <v>0.7120437063610624</v>
      </c>
    </row>
    <row r="18" spans="1:69" x14ac:dyDescent="0.2">
      <c r="A18" s="13"/>
      <c r="B18" s="64" t="s">
        <v>151</v>
      </c>
      <c r="C18" s="67">
        <v>80786.979408494764</v>
      </c>
      <c r="D18" s="67">
        <v>11164.1925027379</v>
      </c>
      <c r="E18" s="67">
        <v>2396.4792562105004</v>
      </c>
      <c r="F18" s="67">
        <v>1370.3017488487001</v>
      </c>
      <c r="G18" s="67">
        <v>340.01293587369997</v>
      </c>
      <c r="H18" s="67">
        <v>587.87042978700003</v>
      </c>
      <c r="I18" s="67">
        <v>274.1203471197</v>
      </c>
      <c r="J18" s="67">
        <v>20.538052639399996</v>
      </c>
      <c r="K18" s="67">
        <v>63.133968841399998</v>
      </c>
      <c r="L18" s="67">
        <v>452.8037882969</v>
      </c>
      <c r="M18" s="67">
        <v>0</v>
      </c>
      <c r="N18" s="67">
        <v>0</v>
      </c>
      <c r="O18" s="67">
        <v>0</v>
      </c>
      <c r="P18" s="67">
        <v>0</v>
      </c>
      <c r="Q18" s="67">
        <v>0</v>
      </c>
      <c r="R18" s="67">
        <v>0</v>
      </c>
      <c r="S18" s="67">
        <v>0</v>
      </c>
      <c r="T18" s="67">
        <v>0</v>
      </c>
      <c r="U18" s="67">
        <v>0</v>
      </c>
      <c r="V18" s="67">
        <v>0</v>
      </c>
      <c r="W18" s="67">
        <v>97456.432438850039</v>
      </c>
      <c r="Y18" s="42" t="s">
        <v>151</v>
      </c>
      <c r="Z18" s="69">
        <v>0.82895481998261444</v>
      </c>
      <c r="AA18" s="69">
        <v>0.11455572734763278</v>
      </c>
      <c r="AB18" s="69">
        <v>2.4590262502315524E-2</v>
      </c>
      <c r="AC18" s="69">
        <v>1.4060659871871556E-2</v>
      </c>
      <c r="AD18" s="69">
        <v>3.4888711536516003E-3</v>
      </c>
      <c r="AE18" s="69">
        <v>6.0321357459484767E-3</v>
      </c>
      <c r="AF18" s="69">
        <v>2.8127476069032117E-3</v>
      </c>
      <c r="AG18" s="69">
        <v>2.1074086261352518E-4</v>
      </c>
      <c r="AH18" s="69">
        <v>6.4781736065512151E-4</v>
      </c>
      <c r="AI18" s="69">
        <v>4.6462175657929613E-3</v>
      </c>
      <c r="AJ18" s="69">
        <v>0</v>
      </c>
      <c r="AK18" s="69">
        <v>0</v>
      </c>
      <c r="AL18" s="69">
        <v>0</v>
      </c>
      <c r="AM18" s="69">
        <v>0</v>
      </c>
      <c r="AN18" s="69">
        <v>0</v>
      </c>
      <c r="AO18" s="69">
        <v>0</v>
      </c>
      <c r="AP18" s="69">
        <v>0</v>
      </c>
      <c r="AQ18" s="69">
        <v>0</v>
      </c>
      <c r="AR18" s="69">
        <v>0</v>
      </c>
      <c r="AS18" s="69">
        <v>0</v>
      </c>
      <c r="AT18" s="69"/>
      <c r="AV18" s="18" t="s">
        <v>151</v>
      </c>
      <c r="AW18" s="72">
        <v>7.2381967024894269</v>
      </c>
      <c r="AX18" s="72">
        <v>8.0601129821652524</v>
      </c>
      <c r="AY18" s="72">
        <v>15.245756103755754</v>
      </c>
      <c r="AZ18" s="72">
        <v>27.690849738261992</v>
      </c>
      <c r="BA18" s="72">
        <v>34.204517249781361</v>
      </c>
      <c r="BB18" s="72">
        <v>47.096458657246281</v>
      </c>
      <c r="BC18" s="72">
        <v>76.921261220122773</v>
      </c>
      <c r="BD18" s="72">
        <v>59.937976056437591</v>
      </c>
      <c r="BE18" s="72">
        <v>59.507977489975737</v>
      </c>
      <c r="BF18" s="72">
        <v>54.646221146642219</v>
      </c>
      <c r="BG18" s="72">
        <v>0</v>
      </c>
      <c r="BH18" s="72">
        <v>0</v>
      </c>
      <c r="BI18" s="72">
        <v>0</v>
      </c>
      <c r="BJ18" s="72">
        <v>0</v>
      </c>
      <c r="BK18" s="72">
        <v>0</v>
      </c>
      <c r="BL18" s="72">
        <v>0</v>
      </c>
      <c r="BM18" s="72">
        <v>0</v>
      </c>
      <c r="BN18" s="72">
        <v>0</v>
      </c>
      <c r="BO18" s="72">
        <v>0</v>
      </c>
      <c r="BP18" s="72">
        <v>0</v>
      </c>
      <c r="BQ18" s="72">
        <v>6.1118092442033989</v>
      </c>
    </row>
    <row r="19" spans="1:69" x14ac:dyDescent="0.2">
      <c r="A19" s="13"/>
      <c r="B19" s="64" t="s">
        <v>373</v>
      </c>
      <c r="C19" s="67">
        <v>0</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67">
        <v>0</v>
      </c>
      <c r="U19" s="67">
        <v>0</v>
      </c>
      <c r="V19" s="67">
        <v>0</v>
      </c>
      <c r="W19" s="67">
        <v>5422.5208668994483</v>
      </c>
      <c r="Y19" s="42" t="s">
        <v>373</v>
      </c>
      <c r="Z19" s="69">
        <v>0</v>
      </c>
      <c r="AA19" s="69">
        <v>0</v>
      </c>
      <c r="AB19" s="69">
        <v>0</v>
      </c>
      <c r="AC19" s="69">
        <v>0</v>
      </c>
      <c r="AD19" s="69">
        <v>0</v>
      </c>
      <c r="AE19" s="69">
        <v>0</v>
      </c>
      <c r="AF19" s="69">
        <v>0</v>
      </c>
      <c r="AG19" s="69">
        <v>0</v>
      </c>
      <c r="AH19" s="69">
        <v>0</v>
      </c>
      <c r="AI19" s="69">
        <v>0</v>
      </c>
      <c r="AJ19" s="69">
        <v>0</v>
      </c>
      <c r="AK19" s="69">
        <v>0</v>
      </c>
      <c r="AL19" s="69">
        <v>0</v>
      </c>
      <c r="AM19" s="69">
        <v>0</v>
      </c>
      <c r="AN19" s="69">
        <v>0</v>
      </c>
      <c r="AO19" s="69">
        <v>0</v>
      </c>
      <c r="AP19" s="69">
        <v>0</v>
      </c>
      <c r="AQ19" s="69">
        <v>0</v>
      </c>
      <c r="AR19" s="69">
        <v>0</v>
      </c>
      <c r="AS19" s="69">
        <v>0</v>
      </c>
      <c r="AT19" s="69"/>
      <c r="AV19" s="18" t="s">
        <v>373</v>
      </c>
      <c r="AW19" s="72">
        <v>0</v>
      </c>
      <c r="AX19" s="72">
        <v>0</v>
      </c>
      <c r="AY19" s="72">
        <v>0</v>
      </c>
      <c r="AZ19" s="72">
        <v>0</v>
      </c>
      <c r="BA19" s="72">
        <v>0</v>
      </c>
      <c r="BB19" s="72">
        <v>0</v>
      </c>
      <c r="BC19" s="72">
        <v>0</v>
      </c>
      <c r="BD19" s="72">
        <v>0</v>
      </c>
      <c r="BE19" s="72">
        <v>0</v>
      </c>
      <c r="BF19" s="72">
        <v>0</v>
      </c>
      <c r="BG19" s="72">
        <v>0</v>
      </c>
      <c r="BH19" s="72">
        <v>0</v>
      </c>
      <c r="BI19" s="72">
        <v>0</v>
      </c>
      <c r="BJ19" s="72">
        <v>0</v>
      </c>
      <c r="BK19" s="72">
        <v>0</v>
      </c>
      <c r="BL19" s="72">
        <v>0</v>
      </c>
      <c r="BM19" s="72">
        <v>0</v>
      </c>
      <c r="BN19" s="72">
        <v>0</v>
      </c>
      <c r="BO19" s="72">
        <v>0</v>
      </c>
      <c r="BP19" s="72">
        <v>0</v>
      </c>
      <c r="BQ19" s="72">
        <v>24.233332884173588</v>
      </c>
    </row>
    <row r="20" spans="1:69" x14ac:dyDescent="0.2">
      <c r="A20" s="13"/>
      <c r="B20" s="64" t="s">
        <v>374</v>
      </c>
      <c r="C20" s="67">
        <v>0</v>
      </c>
      <c r="D20" s="67">
        <v>0</v>
      </c>
      <c r="E20" s="67">
        <v>0</v>
      </c>
      <c r="F20" s="67">
        <v>0</v>
      </c>
      <c r="G20" s="67">
        <v>0</v>
      </c>
      <c r="H20" s="67">
        <v>0</v>
      </c>
      <c r="I20" s="67">
        <v>0</v>
      </c>
      <c r="J20" s="67">
        <v>0</v>
      </c>
      <c r="K20" s="67">
        <v>0</v>
      </c>
      <c r="L20" s="67">
        <v>0</v>
      </c>
      <c r="M20" s="67">
        <v>0</v>
      </c>
      <c r="N20" s="67">
        <v>0</v>
      </c>
      <c r="O20" s="67">
        <v>0</v>
      </c>
      <c r="P20" s="67">
        <v>0</v>
      </c>
      <c r="Q20" s="67">
        <v>0</v>
      </c>
      <c r="R20" s="67">
        <v>0</v>
      </c>
      <c r="S20" s="67">
        <v>0</v>
      </c>
      <c r="T20" s="67">
        <v>0</v>
      </c>
      <c r="U20" s="67">
        <v>0</v>
      </c>
      <c r="V20" s="67">
        <v>0</v>
      </c>
      <c r="W20" s="67">
        <v>0</v>
      </c>
      <c r="Y20" s="42" t="s">
        <v>374</v>
      </c>
      <c r="Z20" s="69">
        <v>0</v>
      </c>
      <c r="AA20" s="69">
        <v>0</v>
      </c>
      <c r="AB20" s="69">
        <v>0</v>
      </c>
      <c r="AC20" s="69">
        <v>0</v>
      </c>
      <c r="AD20" s="69">
        <v>0</v>
      </c>
      <c r="AE20" s="69">
        <v>0</v>
      </c>
      <c r="AF20" s="69">
        <v>0</v>
      </c>
      <c r="AG20" s="69">
        <v>0</v>
      </c>
      <c r="AH20" s="69">
        <v>0</v>
      </c>
      <c r="AI20" s="69">
        <v>0</v>
      </c>
      <c r="AJ20" s="69">
        <v>0</v>
      </c>
      <c r="AK20" s="69">
        <v>0</v>
      </c>
      <c r="AL20" s="69">
        <v>0</v>
      </c>
      <c r="AM20" s="69">
        <v>0</v>
      </c>
      <c r="AN20" s="69">
        <v>0</v>
      </c>
      <c r="AO20" s="69">
        <v>0</v>
      </c>
      <c r="AP20" s="69">
        <v>0</v>
      </c>
      <c r="AQ20" s="69">
        <v>0</v>
      </c>
      <c r="AR20" s="69">
        <v>0</v>
      </c>
      <c r="AS20" s="69">
        <v>0</v>
      </c>
      <c r="AT20" s="69"/>
      <c r="AV20" s="18" t="s">
        <v>374</v>
      </c>
      <c r="AW20" s="72">
        <v>0</v>
      </c>
      <c r="AX20" s="72">
        <v>0</v>
      </c>
      <c r="AY20" s="72">
        <v>0</v>
      </c>
      <c r="AZ20" s="72">
        <v>0</v>
      </c>
      <c r="BA20" s="72">
        <v>0</v>
      </c>
      <c r="BB20" s="72">
        <v>0</v>
      </c>
      <c r="BC20" s="72">
        <v>0</v>
      </c>
      <c r="BD20" s="72">
        <v>0</v>
      </c>
      <c r="BE20" s="72">
        <v>0</v>
      </c>
      <c r="BF20" s="72">
        <v>0</v>
      </c>
      <c r="BG20" s="72">
        <v>0</v>
      </c>
      <c r="BH20" s="72">
        <v>0</v>
      </c>
      <c r="BI20" s="72">
        <v>0</v>
      </c>
      <c r="BJ20" s="72">
        <v>0</v>
      </c>
      <c r="BK20" s="72">
        <v>0</v>
      </c>
      <c r="BL20" s="72">
        <v>0</v>
      </c>
      <c r="BM20" s="72">
        <v>0</v>
      </c>
      <c r="BN20" s="72">
        <v>0</v>
      </c>
      <c r="BO20" s="72">
        <v>0</v>
      </c>
      <c r="BP20" s="72">
        <v>0</v>
      </c>
      <c r="BQ20" s="72">
        <v>0</v>
      </c>
    </row>
    <row r="21" spans="1:69" x14ac:dyDescent="0.2">
      <c r="A21" s="13"/>
      <c r="B21" s="64" t="s">
        <v>374</v>
      </c>
      <c r="C21" s="67">
        <v>0</v>
      </c>
      <c r="D21" s="67">
        <v>0</v>
      </c>
      <c r="E21" s="67">
        <v>0</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Y21" s="42" t="s">
        <v>374</v>
      </c>
      <c r="Z21" s="69">
        <v>0</v>
      </c>
      <c r="AA21" s="69">
        <v>0</v>
      </c>
      <c r="AB21" s="69">
        <v>0</v>
      </c>
      <c r="AC21" s="69">
        <v>0</v>
      </c>
      <c r="AD21" s="69">
        <v>0</v>
      </c>
      <c r="AE21" s="69">
        <v>0</v>
      </c>
      <c r="AF21" s="69">
        <v>0</v>
      </c>
      <c r="AG21" s="69">
        <v>0</v>
      </c>
      <c r="AH21" s="69">
        <v>0</v>
      </c>
      <c r="AI21" s="69">
        <v>0</v>
      </c>
      <c r="AJ21" s="69">
        <v>0</v>
      </c>
      <c r="AK21" s="69">
        <v>0</v>
      </c>
      <c r="AL21" s="69">
        <v>0</v>
      </c>
      <c r="AM21" s="69">
        <v>0</v>
      </c>
      <c r="AN21" s="69">
        <v>0</v>
      </c>
      <c r="AO21" s="69">
        <v>0</v>
      </c>
      <c r="AP21" s="69">
        <v>0</v>
      </c>
      <c r="AQ21" s="69">
        <v>0</v>
      </c>
      <c r="AR21" s="69">
        <v>0</v>
      </c>
      <c r="AS21" s="69">
        <v>0</v>
      </c>
      <c r="AT21" s="69"/>
      <c r="AV21" s="18" t="s">
        <v>374</v>
      </c>
      <c r="AW21" s="72">
        <v>0</v>
      </c>
      <c r="AX21" s="72">
        <v>0</v>
      </c>
      <c r="AY21" s="72">
        <v>0</v>
      </c>
      <c r="AZ21" s="72">
        <v>0</v>
      </c>
      <c r="BA21" s="72">
        <v>0</v>
      </c>
      <c r="BB21" s="72">
        <v>0</v>
      </c>
      <c r="BC21" s="72">
        <v>0</v>
      </c>
      <c r="BD21" s="72">
        <v>0</v>
      </c>
      <c r="BE21" s="72">
        <v>0</v>
      </c>
      <c r="BF21" s="72">
        <v>0</v>
      </c>
      <c r="BG21" s="72">
        <v>0</v>
      </c>
      <c r="BH21" s="72">
        <v>0</v>
      </c>
      <c r="BI21" s="72">
        <v>0</v>
      </c>
      <c r="BJ21" s="72">
        <v>0</v>
      </c>
      <c r="BK21" s="72">
        <v>0</v>
      </c>
      <c r="BL21" s="72">
        <v>0</v>
      </c>
      <c r="BM21" s="72">
        <v>0</v>
      </c>
      <c r="BN21" s="72">
        <v>0</v>
      </c>
      <c r="BO21" s="72">
        <v>0</v>
      </c>
      <c r="BP21" s="72">
        <v>0</v>
      </c>
      <c r="BQ21" s="72">
        <v>0</v>
      </c>
    </row>
    <row r="22" spans="1:69" x14ac:dyDescent="0.2">
      <c r="A22" s="13"/>
      <c r="B22" s="64" t="s">
        <v>374</v>
      </c>
      <c r="C22" s="67">
        <v>0</v>
      </c>
      <c r="D22" s="67">
        <v>0</v>
      </c>
      <c r="E22" s="67">
        <v>0</v>
      </c>
      <c r="F22" s="67">
        <v>0</v>
      </c>
      <c r="G22" s="67">
        <v>0</v>
      </c>
      <c r="H22" s="67">
        <v>0</v>
      </c>
      <c r="I22" s="67">
        <v>0</v>
      </c>
      <c r="J22" s="67">
        <v>0</v>
      </c>
      <c r="K22" s="67">
        <v>0</v>
      </c>
      <c r="L22" s="67">
        <v>0</v>
      </c>
      <c r="M22" s="67">
        <v>0</v>
      </c>
      <c r="N22" s="67">
        <v>0</v>
      </c>
      <c r="O22" s="67">
        <v>0</v>
      </c>
      <c r="P22" s="67">
        <v>0</v>
      </c>
      <c r="Q22" s="67">
        <v>0</v>
      </c>
      <c r="R22" s="67">
        <v>0</v>
      </c>
      <c r="S22" s="67">
        <v>0</v>
      </c>
      <c r="T22" s="67">
        <v>0</v>
      </c>
      <c r="U22" s="67">
        <v>0</v>
      </c>
      <c r="V22" s="67">
        <v>0</v>
      </c>
      <c r="W22" s="67">
        <v>0</v>
      </c>
      <c r="Y22" s="42" t="s">
        <v>374</v>
      </c>
      <c r="Z22" s="69">
        <v>0</v>
      </c>
      <c r="AA22" s="69">
        <v>0</v>
      </c>
      <c r="AB22" s="69">
        <v>0</v>
      </c>
      <c r="AC22" s="69">
        <v>0</v>
      </c>
      <c r="AD22" s="69">
        <v>0</v>
      </c>
      <c r="AE22" s="69">
        <v>0</v>
      </c>
      <c r="AF22" s="69">
        <v>0</v>
      </c>
      <c r="AG22" s="69">
        <v>0</v>
      </c>
      <c r="AH22" s="69">
        <v>0</v>
      </c>
      <c r="AI22" s="69">
        <v>0</v>
      </c>
      <c r="AJ22" s="69">
        <v>0</v>
      </c>
      <c r="AK22" s="69">
        <v>0</v>
      </c>
      <c r="AL22" s="69">
        <v>0</v>
      </c>
      <c r="AM22" s="69">
        <v>0</v>
      </c>
      <c r="AN22" s="69">
        <v>0</v>
      </c>
      <c r="AO22" s="69">
        <v>0</v>
      </c>
      <c r="AP22" s="69">
        <v>0</v>
      </c>
      <c r="AQ22" s="69">
        <v>0</v>
      </c>
      <c r="AR22" s="69">
        <v>0</v>
      </c>
      <c r="AS22" s="69">
        <v>0</v>
      </c>
      <c r="AT22" s="69"/>
      <c r="AV22" s="18" t="s">
        <v>374</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row>
    <row r="23" spans="1:69" x14ac:dyDescent="0.2">
      <c r="A23" s="13"/>
      <c r="B23" s="64" t="s">
        <v>374</v>
      </c>
      <c r="C23" s="67">
        <v>0</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Y23" s="42" t="s">
        <v>374</v>
      </c>
      <c r="Z23" s="69">
        <v>0</v>
      </c>
      <c r="AA23" s="69">
        <v>0</v>
      </c>
      <c r="AB23" s="69">
        <v>0</v>
      </c>
      <c r="AC23" s="69">
        <v>0</v>
      </c>
      <c r="AD23" s="69">
        <v>0</v>
      </c>
      <c r="AE23" s="69">
        <v>0</v>
      </c>
      <c r="AF23" s="69">
        <v>0</v>
      </c>
      <c r="AG23" s="69">
        <v>0</v>
      </c>
      <c r="AH23" s="69">
        <v>0</v>
      </c>
      <c r="AI23" s="69">
        <v>0</v>
      </c>
      <c r="AJ23" s="69">
        <v>0</v>
      </c>
      <c r="AK23" s="69">
        <v>0</v>
      </c>
      <c r="AL23" s="69">
        <v>0</v>
      </c>
      <c r="AM23" s="69">
        <v>0</v>
      </c>
      <c r="AN23" s="69">
        <v>0</v>
      </c>
      <c r="AO23" s="69">
        <v>0</v>
      </c>
      <c r="AP23" s="69">
        <v>0</v>
      </c>
      <c r="AQ23" s="69">
        <v>0</v>
      </c>
      <c r="AR23" s="69">
        <v>0</v>
      </c>
      <c r="AS23" s="69">
        <v>0</v>
      </c>
      <c r="AT23" s="69"/>
      <c r="AV23" s="18" t="s">
        <v>374</v>
      </c>
      <c r="AW23" s="72">
        <v>0</v>
      </c>
      <c r="AX23" s="72">
        <v>0</v>
      </c>
      <c r="AY23" s="72">
        <v>0</v>
      </c>
      <c r="AZ23" s="72">
        <v>0</v>
      </c>
      <c r="BA23" s="72">
        <v>0</v>
      </c>
      <c r="BB23" s="72">
        <v>0</v>
      </c>
      <c r="BC23" s="72">
        <v>0</v>
      </c>
      <c r="BD23" s="72">
        <v>0</v>
      </c>
      <c r="BE23" s="72">
        <v>0</v>
      </c>
      <c r="BF23" s="72">
        <v>0</v>
      </c>
      <c r="BG23" s="72">
        <v>0</v>
      </c>
      <c r="BH23" s="72">
        <v>0</v>
      </c>
      <c r="BI23" s="72">
        <v>0</v>
      </c>
      <c r="BJ23" s="72">
        <v>0</v>
      </c>
      <c r="BK23" s="72">
        <v>0</v>
      </c>
      <c r="BL23" s="72">
        <v>0</v>
      </c>
      <c r="BM23" s="72">
        <v>0</v>
      </c>
      <c r="BN23" s="72">
        <v>0</v>
      </c>
      <c r="BO23" s="72">
        <v>0</v>
      </c>
      <c r="BP23" s="72">
        <v>0</v>
      </c>
      <c r="BQ23" s="72">
        <v>0</v>
      </c>
    </row>
    <row r="24" spans="1:69" s="20" customFormat="1" x14ac:dyDescent="0.2">
      <c r="A24" s="19"/>
      <c r="B24" s="64" t="s">
        <v>374</v>
      </c>
      <c r="C24" s="67">
        <v>0</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Y24" s="42" t="s">
        <v>374</v>
      </c>
      <c r="Z24" s="69">
        <v>0</v>
      </c>
      <c r="AA24" s="69">
        <v>0</v>
      </c>
      <c r="AB24" s="69">
        <v>0</v>
      </c>
      <c r="AC24" s="69">
        <v>0</v>
      </c>
      <c r="AD24" s="69">
        <v>0</v>
      </c>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c r="AV24" s="18" t="s">
        <v>374</v>
      </c>
      <c r="AW24" s="72">
        <v>0</v>
      </c>
      <c r="AX24" s="72">
        <v>0</v>
      </c>
      <c r="AY24" s="72">
        <v>0</v>
      </c>
      <c r="AZ24" s="72">
        <v>0</v>
      </c>
      <c r="BA24" s="72">
        <v>0</v>
      </c>
      <c r="BB24" s="72">
        <v>0</v>
      </c>
      <c r="BC24" s="72">
        <v>0</v>
      </c>
      <c r="BD24" s="72">
        <v>0</v>
      </c>
      <c r="BE24" s="72">
        <v>0</v>
      </c>
      <c r="BF24" s="72">
        <v>0</v>
      </c>
      <c r="BG24" s="72">
        <v>0</v>
      </c>
      <c r="BH24" s="72">
        <v>0</v>
      </c>
      <c r="BI24" s="72">
        <v>0</v>
      </c>
      <c r="BJ24" s="72">
        <v>0</v>
      </c>
      <c r="BK24" s="72">
        <v>0</v>
      </c>
      <c r="BL24" s="72">
        <v>0</v>
      </c>
      <c r="BM24" s="72">
        <v>0</v>
      </c>
      <c r="BN24" s="72">
        <v>0</v>
      </c>
      <c r="BO24" s="72">
        <v>0</v>
      </c>
      <c r="BP24" s="72">
        <v>0</v>
      </c>
      <c r="BQ24" s="72">
        <v>0</v>
      </c>
    </row>
    <row r="25" spans="1:69" x14ac:dyDescent="0.2">
      <c r="A25" s="13"/>
      <c r="B25" s="65" t="s">
        <v>374</v>
      </c>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Y25" s="43" t="s">
        <v>374</v>
      </c>
      <c r="Z25" s="69">
        <v>0</v>
      </c>
      <c r="AA25" s="69">
        <v>0</v>
      </c>
      <c r="AB25" s="69">
        <v>0</v>
      </c>
      <c r="AC25" s="69">
        <v>0</v>
      </c>
      <c r="AD25" s="69">
        <v>0</v>
      </c>
      <c r="AE25" s="69">
        <v>0</v>
      </c>
      <c r="AF25" s="69">
        <v>0</v>
      </c>
      <c r="AG25" s="69">
        <v>0</v>
      </c>
      <c r="AH25" s="69">
        <v>0</v>
      </c>
      <c r="AI25" s="69">
        <v>0</v>
      </c>
      <c r="AJ25" s="69">
        <v>0</v>
      </c>
      <c r="AK25" s="69">
        <v>0</v>
      </c>
      <c r="AL25" s="69">
        <v>0</v>
      </c>
      <c r="AM25" s="69">
        <v>0</v>
      </c>
      <c r="AN25" s="69">
        <v>0</v>
      </c>
      <c r="AO25" s="69">
        <v>0</v>
      </c>
      <c r="AP25" s="69">
        <v>0</v>
      </c>
      <c r="AQ25" s="69">
        <v>0</v>
      </c>
      <c r="AR25" s="69">
        <v>0</v>
      </c>
      <c r="AS25" s="69">
        <v>0</v>
      </c>
      <c r="AT25" s="69"/>
      <c r="AV25" s="22" t="s">
        <v>374</v>
      </c>
      <c r="AW25" s="72">
        <v>0</v>
      </c>
      <c r="AX25" s="72">
        <v>0</v>
      </c>
      <c r="AY25" s="72">
        <v>0</v>
      </c>
      <c r="AZ25" s="72">
        <v>0</v>
      </c>
      <c r="BA25" s="72">
        <v>0</v>
      </c>
      <c r="BB25" s="72">
        <v>0</v>
      </c>
      <c r="BC25" s="72">
        <v>0</v>
      </c>
      <c r="BD25" s="72">
        <v>0</v>
      </c>
      <c r="BE25" s="72">
        <v>0</v>
      </c>
      <c r="BF25" s="72">
        <v>0</v>
      </c>
      <c r="BG25" s="72">
        <v>0</v>
      </c>
      <c r="BH25" s="72">
        <v>0</v>
      </c>
      <c r="BI25" s="72">
        <v>0</v>
      </c>
      <c r="BJ25" s="72">
        <v>0</v>
      </c>
      <c r="BK25" s="72">
        <v>0</v>
      </c>
      <c r="BL25" s="72">
        <v>0</v>
      </c>
      <c r="BM25" s="72">
        <v>0</v>
      </c>
      <c r="BN25" s="72">
        <v>0</v>
      </c>
      <c r="BO25" s="72">
        <v>0</v>
      </c>
      <c r="BP25" s="72">
        <v>0</v>
      </c>
      <c r="BQ25" s="72">
        <v>0</v>
      </c>
    </row>
    <row r="26" spans="1:69" x14ac:dyDescent="0.2">
      <c r="A26" s="13"/>
      <c r="B26" s="66" t="s">
        <v>194</v>
      </c>
      <c r="C26" s="67">
        <v>2419399.8584970166</v>
      </c>
      <c r="D26" s="67">
        <v>495856.85822899715</v>
      </c>
      <c r="E26" s="67">
        <v>70678.966250783706</v>
      </c>
      <c r="F26" s="67">
        <v>26638.905249581487</v>
      </c>
      <c r="G26" s="67">
        <v>12523.393576545899</v>
      </c>
      <c r="H26" s="67">
        <v>7940.1096396577987</v>
      </c>
      <c r="I26" s="67">
        <v>5411.9420427465984</v>
      </c>
      <c r="J26" s="67">
        <v>1769.7644687830002</v>
      </c>
      <c r="K26" s="67">
        <v>1904.0506177326004</v>
      </c>
      <c r="L26" s="67">
        <v>2200.2720071590998</v>
      </c>
      <c r="M26" s="67">
        <v>966.31856857799994</v>
      </c>
      <c r="N26" s="67">
        <v>0</v>
      </c>
      <c r="O26" s="67">
        <v>0</v>
      </c>
      <c r="P26" s="67">
        <v>0</v>
      </c>
      <c r="Q26" s="67">
        <v>0</v>
      </c>
      <c r="R26" s="67">
        <v>0</v>
      </c>
      <c r="S26" s="67">
        <v>0</v>
      </c>
      <c r="T26" s="67">
        <v>0</v>
      </c>
      <c r="U26" s="67">
        <v>0</v>
      </c>
      <c r="V26" s="67">
        <v>0</v>
      </c>
      <c r="W26" s="67"/>
      <c r="Y26" s="44" t="s">
        <v>194</v>
      </c>
      <c r="Z26" s="70"/>
      <c r="AA26" s="70"/>
      <c r="AB26" s="70"/>
      <c r="AC26" s="70"/>
      <c r="AD26" s="70"/>
      <c r="AE26" s="70"/>
      <c r="AF26" s="70"/>
      <c r="AG26" s="70"/>
      <c r="AH26" s="70"/>
      <c r="AI26" s="70"/>
      <c r="AJ26" s="70"/>
      <c r="AK26" s="69"/>
      <c r="AL26" s="69"/>
      <c r="AM26" s="69"/>
      <c r="AN26" s="69"/>
      <c r="AO26" s="69"/>
      <c r="AP26" s="69"/>
      <c r="AQ26" s="69"/>
      <c r="AR26" s="69"/>
      <c r="AS26" s="69"/>
      <c r="AT26" s="69"/>
      <c r="AV26" s="24" t="s">
        <v>194</v>
      </c>
      <c r="AW26" s="72"/>
      <c r="AX26" s="72"/>
      <c r="AY26" s="72"/>
      <c r="AZ26" s="72"/>
      <c r="BA26" s="72"/>
      <c r="BB26" s="72"/>
      <c r="BC26" s="72"/>
      <c r="BD26" s="72"/>
      <c r="BE26" s="72"/>
      <c r="BF26" s="72"/>
      <c r="BG26" s="72"/>
      <c r="BH26" s="72"/>
      <c r="BI26" s="72"/>
      <c r="BJ26" s="72"/>
      <c r="BK26" s="72"/>
      <c r="BL26" s="72"/>
      <c r="BM26" s="72"/>
      <c r="BN26" s="72"/>
      <c r="BO26" s="72"/>
      <c r="BP26" s="72"/>
      <c r="BQ26" s="72"/>
    </row>
    <row r="27" spans="1:69" x14ac:dyDescent="0.2">
      <c r="C27" s="26"/>
      <c r="E27" s="26"/>
      <c r="W27" s="26"/>
    </row>
    <row r="29" spans="1:69" x14ac:dyDescent="0.2">
      <c r="A29" s="13" t="s">
        <v>189</v>
      </c>
      <c r="B29" s="28" t="s">
        <v>187</v>
      </c>
      <c r="C29" s="28" t="s">
        <v>8</v>
      </c>
      <c r="D29" s="28" t="s">
        <v>7</v>
      </c>
      <c r="E29" s="28" t="s">
        <v>6</v>
      </c>
      <c r="F29" s="28" t="s">
        <v>5</v>
      </c>
      <c r="G29" s="28" t="s">
        <v>4</v>
      </c>
      <c r="H29" s="28" t="s">
        <v>3</v>
      </c>
      <c r="I29" s="28" t="s">
        <v>2</v>
      </c>
      <c r="J29" s="28" t="s">
        <v>1</v>
      </c>
      <c r="K29" s="28" t="s">
        <v>0</v>
      </c>
      <c r="L29" s="28" t="s">
        <v>10</v>
      </c>
      <c r="M29" s="28" t="s">
        <v>38</v>
      </c>
      <c r="N29" s="28" t="s">
        <v>37</v>
      </c>
      <c r="O29" s="28" t="s">
        <v>36</v>
      </c>
      <c r="P29" s="28" t="s">
        <v>35</v>
      </c>
      <c r="Q29" s="28" t="s">
        <v>34</v>
      </c>
      <c r="R29" s="28" t="s">
        <v>33</v>
      </c>
      <c r="S29" s="28" t="s">
        <v>32</v>
      </c>
      <c r="T29" s="28" t="s">
        <v>31</v>
      </c>
      <c r="U29" s="28" t="s">
        <v>30</v>
      </c>
      <c r="V29" s="28" t="s">
        <v>29</v>
      </c>
      <c r="W29" s="28" t="s">
        <v>194</v>
      </c>
      <c r="Y29" s="41" t="s">
        <v>187</v>
      </c>
      <c r="Z29" s="68" t="s">
        <v>8</v>
      </c>
      <c r="AA29" s="68" t="s">
        <v>7</v>
      </c>
      <c r="AB29" s="68" t="s">
        <v>6</v>
      </c>
      <c r="AC29" s="68" t="s">
        <v>5</v>
      </c>
      <c r="AD29" s="68" t="s">
        <v>4</v>
      </c>
      <c r="AE29" s="68" t="s">
        <v>3</v>
      </c>
      <c r="AF29" s="68" t="s">
        <v>2</v>
      </c>
      <c r="AG29" s="68" t="s">
        <v>1</v>
      </c>
      <c r="AH29" s="68" t="s">
        <v>0</v>
      </c>
      <c r="AI29" s="68" t="s">
        <v>10</v>
      </c>
      <c r="AJ29" s="68" t="s">
        <v>38</v>
      </c>
      <c r="AK29" s="68" t="s">
        <v>37</v>
      </c>
      <c r="AL29" s="68" t="s">
        <v>36</v>
      </c>
      <c r="AM29" s="68" t="s">
        <v>35</v>
      </c>
      <c r="AN29" s="68" t="s">
        <v>34</v>
      </c>
      <c r="AO29" s="68" t="s">
        <v>33</v>
      </c>
      <c r="AP29" s="68" t="s">
        <v>32</v>
      </c>
      <c r="AQ29" s="68" t="s">
        <v>31</v>
      </c>
      <c r="AR29" s="68" t="s">
        <v>30</v>
      </c>
      <c r="AS29" s="68" t="s">
        <v>29</v>
      </c>
      <c r="AT29" s="68" t="s">
        <v>194</v>
      </c>
      <c r="AV29" s="16" t="s">
        <v>187</v>
      </c>
      <c r="AW29" s="71" t="s">
        <v>8</v>
      </c>
      <c r="AX29" s="71" t="s">
        <v>7</v>
      </c>
      <c r="AY29" s="71" t="s">
        <v>6</v>
      </c>
      <c r="AZ29" s="71" t="s">
        <v>5</v>
      </c>
      <c r="BA29" s="71" t="s">
        <v>4</v>
      </c>
      <c r="BB29" s="71" t="s">
        <v>3</v>
      </c>
      <c r="BC29" s="71" t="s">
        <v>2</v>
      </c>
      <c r="BD29" s="71" t="s">
        <v>1</v>
      </c>
      <c r="BE29" s="71" t="s">
        <v>0</v>
      </c>
      <c r="BF29" s="71" t="s">
        <v>10</v>
      </c>
      <c r="BG29" s="71" t="s">
        <v>38</v>
      </c>
      <c r="BH29" s="71" t="s">
        <v>37</v>
      </c>
      <c r="BI29" s="71" t="s">
        <v>36</v>
      </c>
      <c r="BJ29" s="71" t="s">
        <v>35</v>
      </c>
      <c r="BK29" s="71" t="s">
        <v>34</v>
      </c>
      <c r="BL29" s="71" t="s">
        <v>33</v>
      </c>
      <c r="BM29" s="71" t="s">
        <v>32</v>
      </c>
      <c r="BN29" s="71" t="s">
        <v>31</v>
      </c>
      <c r="BO29" s="71" t="s">
        <v>30</v>
      </c>
      <c r="BP29" s="71" t="s">
        <v>29</v>
      </c>
      <c r="BQ29" s="71" t="s">
        <v>194</v>
      </c>
    </row>
    <row r="30" spans="1:69" x14ac:dyDescent="0.2">
      <c r="A30" s="13"/>
      <c r="B30" s="17" t="s">
        <v>177</v>
      </c>
      <c r="C30" s="67">
        <v>39348.158984439695</v>
      </c>
      <c r="D30" s="67">
        <v>10606.685076531703</v>
      </c>
      <c r="E30" s="67">
        <v>2001.4499005032999</v>
      </c>
      <c r="F30" s="67">
        <v>1754.7710932533003</v>
      </c>
      <c r="G30" s="67">
        <v>280.60150319920001</v>
      </c>
      <c r="H30" s="67">
        <v>364.2049132697</v>
      </c>
      <c r="I30" s="67">
        <v>31.991118419799999</v>
      </c>
      <c r="J30" s="67">
        <v>12.279439648</v>
      </c>
      <c r="K30" s="67">
        <v>0</v>
      </c>
      <c r="L30" s="67">
        <v>82.242226404500002</v>
      </c>
      <c r="M30" s="67">
        <v>0</v>
      </c>
      <c r="N30" s="67">
        <v>0</v>
      </c>
      <c r="O30" s="67">
        <v>0</v>
      </c>
      <c r="P30" s="67">
        <v>0</v>
      </c>
      <c r="Q30" s="67">
        <v>0</v>
      </c>
      <c r="R30" s="67">
        <v>0</v>
      </c>
      <c r="S30" s="67">
        <v>0</v>
      </c>
      <c r="T30" s="67">
        <v>0</v>
      </c>
      <c r="U30" s="67">
        <v>0</v>
      </c>
      <c r="V30" s="67">
        <v>0</v>
      </c>
      <c r="W30" s="67">
        <v>54482.384255669203</v>
      </c>
      <c r="Y30" s="42" t="s">
        <v>177</v>
      </c>
      <c r="Z30" s="69">
        <v>0.72221800719643237</v>
      </c>
      <c r="AA30" s="69">
        <v>0.19468100050023079</v>
      </c>
      <c r="AB30" s="69">
        <v>3.6735725277937656E-2</v>
      </c>
      <c r="AC30" s="69">
        <v>3.2208045173256275E-2</v>
      </c>
      <c r="AD30" s="69">
        <v>5.1503161440663607E-3</v>
      </c>
      <c r="AE30" s="69">
        <v>6.6848196576823346E-3</v>
      </c>
      <c r="AF30" s="69">
        <v>5.8718279049014156E-4</v>
      </c>
      <c r="AG30" s="69">
        <v>2.2538366879056425E-4</v>
      </c>
      <c r="AH30" s="69">
        <v>0</v>
      </c>
      <c r="AI30" s="69">
        <v>1.5095195911133832E-3</v>
      </c>
      <c r="AJ30" s="69">
        <v>0</v>
      </c>
      <c r="AK30" s="69">
        <v>0</v>
      </c>
      <c r="AL30" s="69">
        <v>0</v>
      </c>
      <c r="AM30" s="69">
        <v>0</v>
      </c>
      <c r="AN30" s="69">
        <v>0</v>
      </c>
      <c r="AO30" s="69">
        <v>0</v>
      </c>
      <c r="AP30" s="69">
        <v>0</v>
      </c>
      <c r="AQ30" s="69">
        <v>0</v>
      </c>
      <c r="AR30" s="69">
        <v>0</v>
      </c>
      <c r="AS30" s="69">
        <v>0</v>
      </c>
      <c r="AT30" s="69"/>
      <c r="AV30" s="18" t="s">
        <v>177</v>
      </c>
      <c r="AW30" s="72">
        <v>5.5936953120130415</v>
      </c>
      <c r="AX30" s="72">
        <v>12.380917288700809</v>
      </c>
      <c r="AY30" s="72">
        <v>23.134457587170946</v>
      </c>
      <c r="AZ30" s="72">
        <v>27.085473515782262</v>
      </c>
      <c r="BA30" s="72">
        <v>72.310752881063536</v>
      </c>
      <c r="BB30" s="72">
        <v>62.919987613156927</v>
      </c>
      <c r="BC30" s="72">
        <v>129.18983197359577</v>
      </c>
      <c r="BD30" s="72">
        <v>107.69656803337463</v>
      </c>
      <c r="BE30" s="72">
        <v>0</v>
      </c>
      <c r="BF30" s="72">
        <v>94.198011530113448</v>
      </c>
      <c r="BG30" s="72">
        <v>0</v>
      </c>
      <c r="BH30" s="72">
        <v>0</v>
      </c>
      <c r="BI30" s="72">
        <v>0</v>
      </c>
      <c r="BJ30" s="72">
        <v>0</v>
      </c>
      <c r="BK30" s="72">
        <v>0</v>
      </c>
      <c r="BL30" s="72">
        <v>0</v>
      </c>
      <c r="BM30" s="72">
        <v>0</v>
      </c>
      <c r="BN30" s="72">
        <v>0</v>
      </c>
      <c r="BO30" s="72">
        <v>0</v>
      </c>
      <c r="BP30" s="72">
        <v>0</v>
      </c>
      <c r="BQ30" s="72">
        <v>4.8944544069319935</v>
      </c>
    </row>
    <row r="31" spans="1:69" x14ac:dyDescent="0.2">
      <c r="A31" s="13"/>
      <c r="B31" s="17" t="s">
        <v>371</v>
      </c>
      <c r="C31" s="67">
        <v>520851.83853009687</v>
      </c>
      <c r="D31" s="67">
        <v>173169.59453183605</v>
      </c>
      <c r="E31" s="67">
        <v>30915.455710087295</v>
      </c>
      <c r="F31" s="67">
        <v>8991.0852213915987</v>
      </c>
      <c r="G31" s="67">
        <v>4620.8209709848998</v>
      </c>
      <c r="H31" s="67">
        <v>2881.2263222061006</v>
      </c>
      <c r="I31" s="67">
        <v>2905.5585262079999</v>
      </c>
      <c r="J31" s="67">
        <v>672.01044892979996</v>
      </c>
      <c r="K31" s="67">
        <v>1116.2425889543001</v>
      </c>
      <c r="L31" s="67">
        <v>1030.6325780936002</v>
      </c>
      <c r="M31" s="67">
        <v>354.1114055777</v>
      </c>
      <c r="N31" s="67">
        <v>0</v>
      </c>
      <c r="O31" s="67">
        <v>0</v>
      </c>
      <c r="P31" s="67">
        <v>0</v>
      </c>
      <c r="Q31" s="67">
        <v>0</v>
      </c>
      <c r="R31" s="67">
        <v>0</v>
      </c>
      <c r="S31" s="67">
        <v>0</v>
      </c>
      <c r="T31" s="67">
        <v>0</v>
      </c>
      <c r="U31" s="67">
        <v>0</v>
      </c>
      <c r="V31" s="67">
        <v>0</v>
      </c>
      <c r="W31" s="67">
        <v>747508.57683436538</v>
      </c>
      <c r="Y31" s="42" t="s">
        <v>371</v>
      </c>
      <c r="Z31" s="69">
        <v>0.69678376231595851</v>
      </c>
      <c r="AA31" s="69">
        <v>0.23166235130731799</v>
      </c>
      <c r="AB31" s="69">
        <v>4.1357994634672414E-2</v>
      </c>
      <c r="AC31" s="69">
        <v>1.2028069643652883E-2</v>
      </c>
      <c r="AD31" s="69">
        <v>6.1816293674564638E-3</v>
      </c>
      <c r="AE31" s="69">
        <v>3.8544391482541198E-3</v>
      </c>
      <c r="AF31" s="69">
        <v>3.8869902182431014E-3</v>
      </c>
      <c r="AG31" s="69">
        <v>8.990003188668503E-4</v>
      </c>
      <c r="AH31" s="69">
        <v>1.493283988367721E-3</v>
      </c>
      <c r="AI31" s="69">
        <v>1.3787568598319509E-3</v>
      </c>
      <c r="AJ31" s="69">
        <v>4.7372219737910085E-4</v>
      </c>
      <c r="AK31" s="69">
        <v>0</v>
      </c>
      <c r="AL31" s="69">
        <v>0</v>
      </c>
      <c r="AM31" s="69">
        <v>0</v>
      </c>
      <c r="AN31" s="69">
        <v>0</v>
      </c>
      <c r="AO31" s="69">
        <v>0</v>
      </c>
      <c r="AP31" s="69">
        <v>0</v>
      </c>
      <c r="AQ31" s="69">
        <v>0</v>
      </c>
      <c r="AR31" s="69">
        <v>0</v>
      </c>
      <c r="AS31" s="69">
        <v>0</v>
      </c>
      <c r="AT31" s="69"/>
      <c r="AV31" s="18" t="s">
        <v>371</v>
      </c>
      <c r="AW31" s="72">
        <v>1.3700203524329468</v>
      </c>
      <c r="AX31" s="72">
        <v>2.6742626723295633</v>
      </c>
      <c r="AY31" s="72">
        <v>6.6488682154332066</v>
      </c>
      <c r="AZ31" s="72">
        <v>12.11148631072974</v>
      </c>
      <c r="BA31" s="72">
        <v>16.945419933136819</v>
      </c>
      <c r="BB31" s="72">
        <v>22.259058133733273</v>
      </c>
      <c r="BC31" s="72">
        <v>23.304742755522867</v>
      </c>
      <c r="BD31" s="72">
        <v>41.275238762706181</v>
      </c>
      <c r="BE31" s="72">
        <v>32.098775261350234</v>
      </c>
      <c r="BF31" s="72">
        <v>43.79228818515643</v>
      </c>
      <c r="BG31" s="72">
        <v>65.739355235938561</v>
      </c>
      <c r="BH31" s="72">
        <v>0</v>
      </c>
      <c r="BI31" s="72">
        <v>0</v>
      </c>
      <c r="BJ31" s="72">
        <v>0</v>
      </c>
      <c r="BK31" s="72">
        <v>0</v>
      </c>
      <c r="BL31" s="72">
        <v>0</v>
      </c>
      <c r="BM31" s="72">
        <v>0</v>
      </c>
      <c r="BN31" s="72">
        <v>0</v>
      </c>
      <c r="BO31" s="72">
        <v>0</v>
      </c>
      <c r="BP31" s="72">
        <v>0</v>
      </c>
      <c r="BQ31" s="72">
        <v>1.1944689502155235</v>
      </c>
    </row>
    <row r="32" spans="1:69" x14ac:dyDescent="0.2">
      <c r="A32" s="13"/>
      <c r="B32" s="17" t="s">
        <v>165</v>
      </c>
      <c r="C32" s="67">
        <v>0</v>
      </c>
      <c r="D32" s="67">
        <v>0</v>
      </c>
      <c r="E32" s="67">
        <v>0</v>
      </c>
      <c r="F32" s="67">
        <v>0</v>
      </c>
      <c r="G32" s="67">
        <v>0</v>
      </c>
      <c r="H32" s="67">
        <v>0</v>
      </c>
      <c r="I32" s="67">
        <v>0</v>
      </c>
      <c r="J32" s="67">
        <v>0</v>
      </c>
      <c r="K32" s="67">
        <v>0</v>
      </c>
      <c r="L32" s="67">
        <v>0</v>
      </c>
      <c r="M32" s="67">
        <v>0</v>
      </c>
      <c r="N32" s="67">
        <v>0</v>
      </c>
      <c r="O32" s="67">
        <v>0</v>
      </c>
      <c r="P32" s="67">
        <v>0</v>
      </c>
      <c r="Q32" s="67">
        <v>0</v>
      </c>
      <c r="R32" s="67">
        <v>0</v>
      </c>
      <c r="S32" s="67">
        <v>0</v>
      </c>
      <c r="T32" s="67">
        <v>0</v>
      </c>
      <c r="U32" s="67">
        <v>0</v>
      </c>
      <c r="V32" s="67">
        <v>0</v>
      </c>
      <c r="W32" s="67">
        <v>0</v>
      </c>
      <c r="Y32" s="42" t="s">
        <v>165</v>
      </c>
      <c r="Z32" s="69">
        <v>0</v>
      </c>
      <c r="AA32" s="69">
        <v>0</v>
      </c>
      <c r="AB32" s="69">
        <v>0</v>
      </c>
      <c r="AC32" s="69">
        <v>0</v>
      </c>
      <c r="AD32" s="69">
        <v>0</v>
      </c>
      <c r="AE32" s="69">
        <v>0</v>
      </c>
      <c r="AF32" s="69">
        <v>0</v>
      </c>
      <c r="AG32" s="69">
        <v>0</v>
      </c>
      <c r="AH32" s="69">
        <v>0</v>
      </c>
      <c r="AI32" s="69">
        <v>0</v>
      </c>
      <c r="AJ32" s="69">
        <v>0</v>
      </c>
      <c r="AK32" s="69">
        <v>0</v>
      </c>
      <c r="AL32" s="69">
        <v>0</v>
      </c>
      <c r="AM32" s="69">
        <v>0</v>
      </c>
      <c r="AN32" s="69">
        <v>0</v>
      </c>
      <c r="AO32" s="69">
        <v>0</v>
      </c>
      <c r="AP32" s="69">
        <v>0</v>
      </c>
      <c r="AQ32" s="69">
        <v>0</v>
      </c>
      <c r="AR32" s="69">
        <v>0</v>
      </c>
      <c r="AS32" s="69">
        <v>0</v>
      </c>
      <c r="AT32" s="69"/>
      <c r="AV32" s="18" t="s">
        <v>165</v>
      </c>
      <c r="AW32" s="72">
        <v>0</v>
      </c>
      <c r="AX32" s="72">
        <v>0</v>
      </c>
      <c r="AY32" s="72">
        <v>0</v>
      </c>
      <c r="AZ32" s="72">
        <v>0</v>
      </c>
      <c r="BA32" s="72">
        <v>0</v>
      </c>
      <c r="BB32" s="72">
        <v>0</v>
      </c>
      <c r="BC32" s="72">
        <v>0</v>
      </c>
      <c r="BD32" s="72">
        <v>0</v>
      </c>
      <c r="BE32" s="72">
        <v>0</v>
      </c>
      <c r="BF32" s="72">
        <v>0</v>
      </c>
      <c r="BG32" s="72">
        <v>0</v>
      </c>
      <c r="BH32" s="72">
        <v>0</v>
      </c>
      <c r="BI32" s="72">
        <v>0</v>
      </c>
      <c r="BJ32" s="72">
        <v>0</v>
      </c>
      <c r="BK32" s="72">
        <v>0</v>
      </c>
      <c r="BL32" s="72">
        <v>0</v>
      </c>
      <c r="BM32" s="72">
        <v>0</v>
      </c>
      <c r="BN32" s="72">
        <v>0</v>
      </c>
      <c r="BO32" s="72">
        <v>0</v>
      </c>
      <c r="BP32" s="72">
        <v>0</v>
      </c>
      <c r="BQ32" s="72">
        <v>0</v>
      </c>
    </row>
    <row r="33" spans="1:69" x14ac:dyDescent="0.2">
      <c r="A33" s="13"/>
      <c r="B33" s="17" t="s">
        <v>422</v>
      </c>
      <c r="C33" s="67">
        <v>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67">
        <v>0</v>
      </c>
      <c r="Y33" s="42" t="s">
        <v>422</v>
      </c>
      <c r="Z33" s="69">
        <v>0</v>
      </c>
      <c r="AA33" s="69">
        <v>0</v>
      </c>
      <c r="AB33" s="69">
        <v>0</v>
      </c>
      <c r="AC33" s="69">
        <v>0</v>
      </c>
      <c r="AD33" s="69">
        <v>0</v>
      </c>
      <c r="AE33" s="69">
        <v>0</v>
      </c>
      <c r="AF33" s="69">
        <v>0</v>
      </c>
      <c r="AG33" s="69">
        <v>0</v>
      </c>
      <c r="AH33" s="69">
        <v>0</v>
      </c>
      <c r="AI33" s="69">
        <v>0</v>
      </c>
      <c r="AJ33" s="69">
        <v>0</v>
      </c>
      <c r="AK33" s="69">
        <v>0</v>
      </c>
      <c r="AL33" s="69">
        <v>0</v>
      </c>
      <c r="AM33" s="69">
        <v>0</v>
      </c>
      <c r="AN33" s="69">
        <v>0</v>
      </c>
      <c r="AO33" s="69">
        <v>0</v>
      </c>
      <c r="AP33" s="69">
        <v>0</v>
      </c>
      <c r="AQ33" s="69">
        <v>0</v>
      </c>
      <c r="AR33" s="69">
        <v>0</v>
      </c>
      <c r="AS33" s="69">
        <v>0</v>
      </c>
      <c r="AT33" s="69"/>
      <c r="AV33" s="18" t="s">
        <v>422</v>
      </c>
      <c r="AW33" s="72">
        <v>0</v>
      </c>
      <c r="AX33" s="72">
        <v>0</v>
      </c>
      <c r="AY33" s="72">
        <v>0</v>
      </c>
      <c r="AZ33" s="72">
        <v>0</v>
      </c>
      <c r="BA33" s="72">
        <v>0</v>
      </c>
      <c r="BB33" s="72">
        <v>0</v>
      </c>
      <c r="BC33" s="72">
        <v>0</v>
      </c>
      <c r="BD33" s="72">
        <v>0</v>
      </c>
      <c r="BE33" s="72">
        <v>0</v>
      </c>
      <c r="BF33" s="72">
        <v>0</v>
      </c>
      <c r="BG33" s="72">
        <v>0</v>
      </c>
      <c r="BH33" s="72">
        <v>0</v>
      </c>
      <c r="BI33" s="72">
        <v>0</v>
      </c>
      <c r="BJ33" s="72">
        <v>0</v>
      </c>
      <c r="BK33" s="72">
        <v>0</v>
      </c>
      <c r="BL33" s="72">
        <v>0</v>
      </c>
      <c r="BM33" s="72">
        <v>0</v>
      </c>
      <c r="BN33" s="72">
        <v>0</v>
      </c>
      <c r="BO33" s="72">
        <v>0</v>
      </c>
      <c r="BP33" s="72">
        <v>0</v>
      </c>
      <c r="BQ33" s="72">
        <v>0</v>
      </c>
    </row>
    <row r="34" spans="1:69" x14ac:dyDescent="0.2">
      <c r="A34" s="13"/>
      <c r="B34" s="17" t="s">
        <v>423</v>
      </c>
      <c r="C34" s="67">
        <v>9793.989684429298</v>
      </c>
      <c r="D34" s="67">
        <v>1054.2391774833998</v>
      </c>
      <c r="E34" s="67">
        <v>107.4644374066</v>
      </c>
      <c r="F34" s="67">
        <v>215.34357649</v>
      </c>
      <c r="G34" s="67">
        <v>0</v>
      </c>
      <c r="H34" s="67">
        <v>48.771742441499995</v>
      </c>
      <c r="I34" s="67">
        <v>0</v>
      </c>
      <c r="J34" s="67">
        <v>0</v>
      </c>
      <c r="K34" s="67">
        <v>0</v>
      </c>
      <c r="L34" s="67">
        <v>0</v>
      </c>
      <c r="M34" s="67">
        <v>0</v>
      </c>
      <c r="N34" s="67">
        <v>0</v>
      </c>
      <c r="O34" s="67">
        <v>0</v>
      </c>
      <c r="P34" s="67">
        <v>0</v>
      </c>
      <c r="Q34" s="67">
        <v>0</v>
      </c>
      <c r="R34" s="67">
        <v>0</v>
      </c>
      <c r="S34" s="67">
        <v>0</v>
      </c>
      <c r="T34" s="67">
        <v>0</v>
      </c>
      <c r="U34" s="67">
        <v>0</v>
      </c>
      <c r="V34" s="67">
        <v>0</v>
      </c>
      <c r="W34" s="67">
        <v>11219.808618250796</v>
      </c>
      <c r="Y34" s="42" t="s">
        <v>423</v>
      </c>
      <c r="Z34" s="69">
        <v>0.87291949601509444</v>
      </c>
      <c r="AA34" s="69">
        <v>9.3962313739337125E-2</v>
      </c>
      <c r="AB34" s="69">
        <v>9.5780989732562882E-3</v>
      </c>
      <c r="AC34" s="69">
        <v>1.9193159510734397E-2</v>
      </c>
      <c r="AD34" s="69">
        <v>0</v>
      </c>
      <c r="AE34" s="69">
        <v>4.3469317615779145E-3</v>
      </c>
      <c r="AF34" s="69">
        <v>0</v>
      </c>
      <c r="AG34" s="69">
        <v>0</v>
      </c>
      <c r="AH34" s="69">
        <v>0</v>
      </c>
      <c r="AI34" s="69">
        <v>0</v>
      </c>
      <c r="AJ34" s="69">
        <v>0</v>
      </c>
      <c r="AK34" s="69">
        <v>0</v>
      </c>
      <c r="AL34" s="69">
        <v>0</v>
      </c>
      <c r="AM34" s="69">
        <v>0</v>
      </c>
      <c r="AN34" s="69">
        <v>0</v>
      </c>
      <c r="AO34" s="69">
        <v>0</v>
      </c>
      <c r="AP34" s="69">
        <v>0</v>
      </c>
      <c r="AQ34" s="69">
        <v>0</v>
      </c>
      <c r="AR34" s="69">
        <v>0</v>
      </c>
      <c r="AS34" s="69">
        <v>0</v>
      </c>
      <c r="AT34" s="69"/>
      <c r="AV34" s="18" t="s">
        <v>423</v>
      </c>
      <c r="AW34" s="72">
        <v>11.937952769276613</v>
      </c>
      <c r="AX34" s="72">
        <v>34.193986883222721</v>
      </c>
      <c r="AY34" s="72">
        <v>73.270146063668719</v>
      </c>
      <c r="AZ34" s="72">
        <v>96.094897864832703</v>
      </c>
      <c r="BA34" s="72">
        <v>0</v>
      </c>
      <c r="BB34" s="72">
        <v>83.75468331120166</v>
      </c>
      <c r="BC34" s="72">
        <v>0</v>
      </c>
      <c r="BD34" s="72">
        <v>0</v>
      </c>
      <c r="BE34" s="72">
        <v>0</v>
      </c>
      <c r="BF34" s="72">
        <v>0</v>
      </c>
      <c r="BG34" s="72">
        <v>0</v>
      </c>
      <c r="BH34" s="72">
        <v>0</v>
      </c>
      <c r="BI34" s="72">
        <v>0</v>
      </c>
      <c r="BJ34" s="72">
        <v>0</v>
      </c>
      <c r="BK34" s="72">
        <v>0</v>
      </c>
      <c r="BL34" s="72">
        <v>0</v>
      </c>
      <c r="BM34" s="72">
        <v>0</v>
      </c>
      <c r="BN34" s="72">
        <v>0</v>
      </c>
      <c r="BO34" s="72">
        <v>0</v>
      </c>
      <c r="BP34" s="72">
        <v>0</v>
      </c>
      <c r="BQ34" s="72">
        <v>11.088026420283262</v>
      </c>
    </row>
    <row r="35" spans="1:69" x14ac:dyDescent="0.2">
      <c r="A35" s="13"/>
      <c r="B35" s="17" t="s">
        <v>173</v>
      </c>
      <c r="C35" s="67">
        <v>20800.888630117108</v>
      </c>
      <c r="D35" s="67">
        <v>8990.5920451151014</v>
      </c>
      <c r="E35" s="67">
        <v>1366.4661834620999</v>
      </c>
      <c r="F35" s="67">
        <v>553.30055412420006</v>
      </c>
      <c r="G35" s="67">
        <v>66.321547003999996</v>
      </c>
      <c r="H35" s="67">
        <v>0</v>
      </c>
      <c r="I35" s="67">
        <v>129.16631161000001</v>
      </c>
      <c r="J35" s="67">
        <v>0</v>
      </c>
      <c r="K35" s="67">
        <v>0</v>
      </c>
      <c r="L35" s="67">
        <v>0</v>
      </c>
      <c r="M35" s="67">
        <v>0</v>
      </c>
      <c r="N35" s="67">
        <v>0</v>
      </c>
      <c r="O35" s="67">
        <v>0</v>
      </c>
      <c r="P35" s="67">
        <v>0</v>
      </c>
      <c r="Q35" s="67">
        <v>0</v>
      </c>
      <c r="R35" s="67">
        <v>0</v>
      </c>
      <c r="S35" s="67">
        <v>0</v>
      </c>
      <c r="T35" s="67">
        <v>0</v>
      </c>
      <c r="U35" s="67">
        <v>0</v>
      </c>
      <c r="V35" s="67">
        <v>0</v>
      </c>
      <c r="W35" s="67">
        <v>31906.735271432495</v>
      </c>
      <c r="Y35" s="42" t="s">
        <v>173</v>
      </c>
      <c r="Z35" s="69">
        <v>0.65192782818933714</v>
      </c>
      <c r="AA35" s="69">
        <v>0.28177724761344586</v>
      </c>
      <c r="AB35" s="69">
        <v>4.2826888173844516E-2</v>
      </c>
      <c r="AC35" s="69">
        <v>1.7341183590776032E-2</v>
      </c>
      <c r="AD35" s="69">
        <v>2.0786064898147254E-3</v>
      </c>
      <c r="AE35" s="69">
        <v>0</v>
      </c>
      <c r="AF35" s="69">
        <v>4.0482459427821273E-3</v>
      </c>
      <c r="AG35" s="69">
        <v>0</v>
      </c>
      <c r="AH35" s="69">
        <v>0</v>
      </c>
      <c r="AI35" s="69">
        <v>0</v>
      </c>
      <c r="AJ35" s="69">
        <v>0</v>
      </c>
      <c r="AK35" s="69">
        <v>0</v>
      </c>
      <c r="AL35" s="69">
        <v>0</v>
      </c>
      <c r="AM35" s="69">
        <v>0</v>
      </c>
      <c r="AN35" s="69">
        <v>0</v>
      </c>
      <c r="AO35" s="69">
        <v>0</v>
      </c>
      <c r="AP35" s="69">
        <v>0</v>
      </c>
      <c r="AQ35" s="69">
        <v>0</v>
      </c>
      <c r="AR35" s="69">
        <v>0</v>
      </c>
      <c r="AS35" s="69">
        <v>0</v>
      </c>
      <c r="AT35" s="69"/>
      <c r="AV35" s="18" t="s">
        <v>173</v>
      </c>
      <c r="AW35" s="72">
        <v>8.4121344502628368</v>
      </c>
      <c r="AX35" s="72">
        <v>12.730814672155002</v>
      </c>
      <c r="AY35" s="72">
        <v>31.221607903320685</v>
      </c>
      <c r="AZ35" s="72">
        <v>48.433575436082762</v>
      </c>
      <c r="BA35" s="72">
        <v>81.661139666656339</v>
      </c>
      <c r="BB35" s="72">
        <v>0</v>
      </c>
      <c r="BC35" s="72">
        <v>96.415294237639529</v>
      </c>
      <c r="BD35" s="72">
        <v>0</v>
      </c>
      <c r="BE35" s="72">
        <v>0</v>
      </c>
      <c r="BF35" s="72">
        <v>0</v>
      </c>
      <c r="BG35" s="72">
        <v>0</v>
      </c>
      <c r="BH35" s="72">
        <v>0</v>
      </c>
      <c r="BI35" s="72">
        <v>0</v>
      </c>
      <c r="BJ35" s="72">
        <v>0</v>
      </c>
      <c r="BK35" s="72">
        <v>0</v>
      </c>
      <c r="BL35" s="72">
        <v>0</v>
      </c>
      <c r="BM35" s="72">
        <v>0</v>
      </c>
      <c r="BN35" s="72">
        <v>0</v>
      </c>
      <c r="BO35" s="72">
        <v>0</v>
      </c>
      <c r="BP35" s="72">
        <v>0</v>
      </c>
      <c r="BQ35" s="72">
        <v>6.7541302514946864</v>
      </c>
    </row>
    <row r="36" spans="1:69" x14ac:dyDescent="0.2">
      <c r="A36" s="13"/>
      <c r="B36" s="17" t="s">
        <v>181</v>
      </c>
      <c r="C36" s="67">
        <v>36650.253188054288</v>
      </c>
      <c r="D36" s="67">
        <v>5744.6144080485992</v>
      </c>
      <c r="E36" s="67">
        <v>680.41370416940003</v>
      </c>
      <c r="F36" s="67">
        <v>776.1408524167</v>
      </c>
      <c r="G36" s="67">
        <v>44.465020686999999</v>
      </c>
      <c r="H36" s="67">
        <v>0</v>
      </c>
      <c r="I36" s="67">
        <v>0</v>
      </c>
      <c r="J36" s="67">
        <v>118.46065194479999</v>
      </c>
      <c r="K36" s="67">
        <v>0</v>
      </c>
      <c r="L36" s="67">
        <v>13.146240881300001</v>
      </c>
      <c r="M36" s="67">
        <v>0</v>
      </c>
      <c r="N36" s="67">
        <v>0</v>
      </c>
      <c r="O36" s="67">
        <v>0</v>
      </c>
      <c r="P36" s="67">
        <v>0</v>
      </c>
      <c r="Q36" s="67">
        <v>0</v>
      </c>
      <c r="R36" s="67">
        <v>0</v>
      </c>
      <c r="S36" s="67">
        <v>0</v>
      </c>
      <c r="T36" s="67">
        <v>0</v>
      </c>
      <c r="U36" s="67">
        <v>0</v>
      </c>
      <c r="V36" s="67">
        <v>0</v>
      </c>
      <c r="W36" s="67">
        <v>44027.494066202096</v>
      </c>
      <c r="Y36" s="42" t="s">
        <v>181</v>
      </c>
      <c r="Z36" s="69">
        <v>0.83244013690502139</v>
      </c>
      <c r="AA36" s="69">
        <v>0.13047788728131313</v>
      </c>
      <c r="AB36" s="69">
        <v>1.5454290974323761E-2</v>
      </c>
      <c r="AC36" s="69">
        <v>1.7628549361670531E-2</v>
      </c>
      <c r="AD36" s="69">
        <v>1.009937577190744E-3</v>
      </c>
      <c r="AE36" s="69">
        <v>0</v>
      </c>
      <c r="AF36" s="69">
        <v>0</v>
      </c>
      <c r="AG36" s="69">
        <v>2.6906062781287578E-3</v>
      </c>
      <c r="AH36" s="69">
        <v>0</v>
      </c>
      <c r="AI36" s="69">
        <v>2.985916223515381E-4</v>
      </c>
      <c r="AJ36" s="69">
        <v>0</v>
      </c>
      <c r="AK36" s="69">
        <v>0</v>
      </c>
      <c r="AL36" s="69">
        <v>0</v>
      </c>
      <c r="AM36" s="69">
        <v>0</v>
      </c>
      <c r="AN36" s="69">
        <v>0</v>
      </c>
      <c r="AO36" s="69">
        <v>0</v>
      </c>
      <c r="AP36" s="69">
        <v>0</v>
      </c>
      <c r="AQ36" s="69">
        <v>0</v>
      </c>
      <c r="AR36" s="69">
        <v>0</v>
      </c>
      <c r="AS36" s="69">
        <v>0</v>
      </c>
      <c r="AT36" s="69"/>
      <c r="AV36" s="18" t="s">
        <v>181</v>
      </c>
      <c r="AW36" s="72">
        <v>6.3653004343639248</v>
      </c>
      <c r="AX36" s="72">
        <v>15.46640379751053</v>
      </c>
      <c r="AY36" s="72">
        <v>32.546342306669786</v>
      </c>
      <c r="AZ36" s="72">
        <v>40.462885002295707</v>
      </c>
      <c r="BA36" s="72">
        <v>96.272341674343892</v>
      </c>
      <c r="BB36" s="72">
        <v>0</v>
      </c>
      <c r="BC36" s="72">
        <v>0</v>
      </c>
      <c r="BD36" s="72">
        <v>94.033524551994503</v>
      </c>
      <c r="BE36" s="72">
        <v>0</v>
      </c>
      <c r="BF36" s="72">
        <v>63.055240944856344</v>
      </c>
      <c r="BG36" s="72">
        <v>0</v>
      </c>
      <c r="BH36" s="72">
        <v>0</v>
      </c>
      <c r="BI36" s="72">
        <v>0</v>
      </c>
      <c r="BJ36" s="72">
        <v>0</v>
      </c>
      <c r="BK36" s="72">
        <v>0</v>
      </c>
      <c r="BL36" s="72">
        <v>0</v>
      </c>
      <c r="BM36" s="72">
        <v>0</v>
      </c>
      <c r="BN36" s="72">
        <v>0</v>
      </c>
      <c r="BO36" s="72">
        <v>0</v>
      </c>
      <c r="BP36" s="72">
        <v>0</v>
      </c>
      <c r="BQ36" s="72">
        <v>5.7432208430867782</v>
      </c>
    </row>
    <row r="37" spans="1:69" x14ac:dyDescent="0.2">
      <c r="A37" s="13"/>
      <c r="B37" s="17" t="s">
        <v>169</v>
      </c>
      <c r="C37" s="67">
        <v>57906.3326719693</v>
      </c>
      <c r="D37" s="67">
        <v>15289.645963053701</v>
      </c>
      <c r="E37" s="67">
        <v>2743.9742907737</v>
      </c>
      <c r="F37" s="67">
        <v>1188.6005226581001</v>
      </c>
      <c r="G37" s="67">
        <v>360.93049332850001</v>
      </c>
      <c r="H37" s="67">
        <v>183.41769450679999</v>
      </c>
      <c r="I37" s="67">
        <v>44.282623545</v>
      </c>
      <c r="J37" s="67">
        <v>0</v>
      </c>
      <c r="K37" s="67">
        <v>20.8891843022</v>
      </c>
      <c r="L37" s="67">
        <v>51.223647761400002</v>
      </c>
      <c r="M37" s="67">
        <v>0</v>
      </c>
      <c r="N37" s="67">
        <v>0</v>
      </c>
      <c r="O37" s="67">
        <v>0</v>
      </c>
      <c r="P37" s="67">
        <v>0</v>
      </c>
      <c r="Q37" s="67">
        <v>0</v>
      </c>
      <c r="R37" s="67">
        <v>0</v>
      </c>
      <c r="S37" s="67">
        <v>0</v>
      </c>
      <c r="T37" s="67">
        <v>0</v>
      </c>
      <c r="U37" s="67">
        <v>0</v>
      </c>
      <c r="V37" s="67">
        <v>0</v>
      </c>
      <c r="W37" s="67">
        <v>77789.297091898683</v>
      </c>
      <c r="Y37" s="42" t="s">
        <v>169</v>
      </c>
      <c r="Z37" s="69">
        <v>0.74439974182515034</v>
      </c>
      <c r="AA37" s="69">
        <v>0.19655205194862252</v>
      </c>
      <c r="AB37" s="69">
        <v>3.5274445114628364E-2</v>
      </c>
      <c r="AC37" s="69">
        <v>1.5279743706308488E-2</v>
      </c>
      <c r="AD37" s="69">
        <v>4.6398477274078474E-3</v>
      </c>
      <c r="AE37" s="69">
        <v>2.3578782861363831E-3</v>
      </c>
      <c r="AF37" s="69">
        <v>5.692637059399755E-4</v>
      </c>
      <c r="AG37" s="69">
        <v>0</v>
      </c>
      <c r="AH37" s="69">
        <v>2.6853545517350471E-4</v>
      </c>
      <c r="AI37" s="69">
        <v>6.5849223063277503E-4</v>
      </c>
      <c r="AJ37" s="69">
        <v>0</v>
      </c>
      <c r="AK37" s="69">
        <v>0</v>
      </c>
      <c r="AL37" s="69">
        <v>0</v>
      </c>
      <c r="AM37" s="69">
        <v>0</v>
      </c>
      <c r="AN37" s="69">
        <v>0</v>
      </c>
      <c r="AO37" s="69">
        <v>0</v>
      </c>
      <c r="AP37" s="69">
        <v>0</v>
      </c>
      <c r="AQ37" s="69">
        <v>0</v>
      </c>
      <c r="AR37" s="69">
        <v>0</v>
      </c>
      <c r="AS37" s="69">
        <v>0</v>
      </c>
      <c r="AT37" s="69"/>
      <c r="AV37" s="18" t="s">
        <v>169</v>
      </c>
      <c r="AW37" s="72">
        <v>4.9006801465216467</v>
      </c>
      <c r="AX37" s="72">
        <v>11.262848494798696</v>
      </c>
      <c r="AY37" s="72">
        <v>21.157739133448988</v>
      </c>
      <c r="AZ37" s="72">
        <v>34.411000640480893</v>
      </c>
      <c r="BA37" s="72">
        <v>74.345904411867906</v>
      </c>
      <c r="BB37" s="72">
        <v>86.990047913039533</v>
      </c>
      <c r="BC37" s="72">
        <v>97.694257709132984</v>
      </c>
      <c r="BD37" s="72">
        <v>0</v>
      </c>
      <c r="BE37" s="72">
        <v>81.551192008468689</v>
      </c>
      <c r="BF37" s="72">
        <v>94.249516789505719</v>
      </c>
      <c r="BG37" s="72">
        <v>0</v>
      </c>
      <c r="BH37" s="72">
        <v>0</v>
      </c>
      <c r="BI37" s="72">
        <v>0</v>
      </c>
      <c r="BJ37" s="72">
        <v>0</v>
      </c>
      <c r="BK37" s="72">
        <v>0</v>
      </c>
      <c r="BL37" s="72">
        <v>0</v>
      </c>
      <c r="BM37" s="72">
        <v>0</v>
      </c>
      <c r="BN37" s="72">
        <v>0</v>
      </c>
      <c r="BO37" s="72">
        <v>0</v>
      </c>
      <c r="BP37" s="72">
        <v>0</v>
      </c>
      <c r="BQ37" s="72">
        <v>4.3830303334010541</v>
      </c>
    </row>
    <row r="38" spans="1:69" x14ac:dyDescent="0.2">
      <c r="A38" s="13"/>
      <c r="B38" s="17" t="s">
        <v>372</v>
      </c>
      <c r="C38" s="67">
        <v>5455.6476222633992</v>
      </c>
      <c r="D38" s="67">
        <v>2216.9098607414003</v>
      </c>
      <c r="E38" s="67">
        <v>57.265407408999998</v>
      </c>
      <c r="F38" s="67">
        <v>0</v>
      </c>
      <c r="G38" s="67">
        <v>0</v>
      </c>
      <c r="H38" s="67">
        <v>0</v>
      </c>
      <c r="I38" s="67">
        <v>0</v>
      </c>
      <c r="J38" s="67">
        <v>0</v>
      </c>
      <c r="K38" s="67">
        <v>0</v>
      </c>
      <c r="L38" s="67">
        <v>0</v>
      </c>
      <c r="M38" s="67">
        <v>0</v>
      </c>
      <c r="N38" s="67">
        <v>0</v>
      </c>
      <c r="O38" s="67">
        <v>0</v>
      </c>
      <c r="P38" s="67">
        <v>0</v>
      </c>
      <c r="Q38" s="67">
        <v>0</v>
      </c>
      <c r="R38" s="67">
        <v>0</v>
      </c>
      <c r="S38" s="67">
        <v>0</v>
      </c>
      <c r="T38" s="67">
        <v>0</v>
      </c>
      <c r="U38" s="67">
        <v>0</v>
      </c>
      <c r="V38" s="67">
        <v>0</v>
      </c>
      <c r="W38" s="67">
        <v>7729.8228904137986</v>
      </c>
      <c r="Y38" s="42" t="s">
        <v>372</v>
      </c>
      <c r="Z38" s="69">
        <v>0.70579206012976881</v>
      </c>
      <c r="AA38" s="69">
        <v>0.28679956736016793</v>
      </c>
      <c r="AB38" s="69">
        <v>7.4083725100633482E-3</v>
      </c>
      <c r="AC38" s="69">
        <v>0</v>
      </c>
      <c r="AD38" s="69">
        <v>0</v>
      </c>
      <c r="AE38" s="69">
        <v>0</v>
      </c>
      <c r="AF38" s="69">
        <v>0</v>
      </c>
      <c r="AG38" s="69">
        <v>0</v>
      </c>
      <c r="AH38" s="69">
        <v>0</v>
      </c>
      <c r="AI38" s="69">
        <v>0</v>
      </c>
      <c r="AJ38" s="69">
        <v>0</v>
      </c>
      <c r="AK38" s="69">
        <v>0</v>
      </c>
      <c r="AL38" s="69">
        <v>0</v>
      </c>
      <c r="AM38" s="69">
        <v>0</v>
      </c>
      <c r="AN38" s="69">
        <v>0</v>
      </c>
      <c r="AO38" s="69">
        <v>0</v>
      </c>
      <c r="AP38" s="69">
        <v>0</v>
      </c>
      <c r="AQ38" s="69">
        <v>0</v>
      </c>
      <c r="AR38" s="69">
        <v>0</v>
      </c>
      <c r="AS38" s="69">
        <v>0</v>
      </c>
      <c r="AT38" s="69"/>
      <c r="AV38" s="18" t="s">
        <v>372</v>
      </c>
      <c r="AW38" s="72">
        <v>16.903097657701711</v>
      </c>
      <c r="AX38" s="72">
        <v>31.111537322170236</v>
      </c>
      <c r="AY38" s="72">
        <v>93.431819593913218</v>
      </c>
      <c r="AZ38" s="72">
        <v>0</v>
      </c>
      <c r="BA38" s="72">
        <v>0</v>
      </c>
      <c r="BB38" s="72">
        <v>0</v>
      </c>
      <c r="BC38" s="72">
        <v>0</v>
      </c>
      <c r="BD38" s="72">
        <v>0</v>
      </c>
      <c r="BE38" s="72">
        <v>0</v>
      </c>
      <c r="BF38" s="72">
        <v>0</v>
      </c>
      <c r="BG38" s="72">
        <v>0</v>
      </c>
      <c r="BH38" s="72">
        <v>0</v>
      </c>
      <c r="BI38" s="72">
        <v>0</v>
      </c>
      <c r="BJ38" s="72">
        <v>0</v>
      </c>
      <c r="BK38" s="72">
        <v>0</v>
      </c>
      <c r="BL38" s="72">
        <v>0</v>
      </c>
      <c r="BM38" s="72">
        <v>0</v>
      </c>
      <c r="BN38" s="72">
        <v>0</v>
      </c>
      <c r="BO38" s="72">
        <v>0</v>
      </c>
      <c r="BP38" s="72">
        <v>0</v>
      </c>
      <c r="BQ38" s="72">
        <v>14.913807440560459</v>
      </c>
    </row>
    <row r="39" spans="1:69" x14ac:dyDescent="0.2">
      <c r="A39" s="13"/>
      <c r="B39" s="17" t="s">
        <v>399</v>
      </c>
      <c r="C39" s="67">
        <v>15609.738752801102</v>
      </c>
      <c r="D39" s="67">
        <v>2540.5629670656012</v>
      </c>
      <c r="E39" s="67">
        <v>455.34834526180003</v>
      </c>
      <c r="F39" s="67">
        <v>557.92040211180006</v>
      </c>
      <c r="G39" s="67">
        <v>142.07291011449999</v>
      </c>
      <c r="H39" s="67">
        <v>75.008117307899994</v>
      </c>
      <c r="I39" s="67">
        <v>2.3546298429000001</v>
      </c>
      <c r="J39" s="67">
        <v>0</v>
      </c>
      <c r="K39" s="67">
        <v>0</v>
      </c>
      <c r="L39" s="67">
        <v>17.893373769</v>
      </c>
      <c r="M39" s="67">
        <v>0</v>
      </c>
      <c r="N39" s="67">
        <v>0</v>
      </c>
      <c r="O39" s="67">
        <v>0</v>
      </c>
      <c r="P39" s="67">
        <v>0</v>
      </c>
      <c r="Q39" s="67">
        <v>0</v>
      </c>
      <c r="R39" s="67">
        <v>0</v>
      </c>
      <c r="S39" s="67">
        <v>0</v>
      </c>
      <c r="T39" s="67">
        <v>0</v>
      </c>
      <c r="U39" s="67">
        <v>0</v>
      </c>
      <c r="V39" s="67">
        <v>0</v>
      </c>
      <c r="W39" s="67">
        <v>19400.899498274601</v>
      </c>
      <c r="Y39" s="42" t="s">
        <v>399</v>
      </c>
      <c r="Z39" s="69">
        <v>0.80458840344950699</v>
      </c>
      <c r="AA39" s="69">
        <v>0.13095078232282703</v>
      </c>
      <c r="AB39" s="69">
        <v>2.3470475959235602E-2</v>
      </c>
      <c r="AC39" s="69">
        <v>2.8757450249222626E-2</v>
      </c>
      <c r="AD39" s="69">
        <v>7.323006344480837E-3</v>
      </c>
      <c r="AE39" s="69">
        <v>3.8662185387110925E-3</v>
      </c>
      <c r="AF39" s="69">
        <v>1.2136704502332001E-4</v>
      </c>
      <c r="AG39" s="69">
        <v>0</v>
      </c>
      <c r="AH39" s="69">
        <v>0</v>
      </c>
      <c r="AI39" s="69">
        <v>9.222960909926537E-4</v>
      </c>
      <c r="AJ39" s="69">
        <v>0</v>
      </c>
      <c r="AK39" s="69">
        <v>0</v>
      </c>
      <c r="AL39" s="69">
        <v>0</v>
      </c>
      <c r="AM39" s="69">
        <v>0</v>
      </c>
      <c r="AN39" s="69">
        <v>0</v>
      </c>
      <c r="AO39" s="69">
        <v>0</v>
      </c>
      <c r="AP39" s="69">
        <v>0</v>
      </c>
      <c r="AQ39" s="69">
        <v>0</v>
      </c>
      <c r="AR39" s="69">
        <v>0</v>
      </c>
      <c r="AS39" s="69">
        <v>0</v>
      </c>
      <c r="AT39" s="69"/>
      <c r="AV39" s="18" t="s">
        <v>399</v>
      </c>
      <c r="AW39" s="72">
        <v>8.3609249194567408</v>
      </c>
      <c r="AX39" s="72">
        <v>17.674587728149763</v>
      </c>
      <c r="AY39" s="72">
        <v>35.247162968270807</v>
      </c>
      <c r="AZ39" s="72">
        <v>51.53736408549269</v>
      </c>
      <c r="BA39" s="72">
        <v>85.488507574541586</v>
      </c>
      <c r="BB39" s="72">
        <v>96.337581228804908</v>
      </c>
      <c r="BC39" s="72">
        <v>63.121818316412501</v>
      </c>
      <c r="BD39" s="72">
        <v>0</v>
      </c>
      <c r="BE39" s="72">
        <v>0</v>
      </c>
      <c r="BF39" s="72">
        <v>94.095802440735582</v>
      </c>
      <c r="BG39" s="72">
        <v>0</v>
      </c>
      <c r="BH39" s="72">
        <v>0</v>
      </c>
      <c r="BI39" s="72">
        <v>0</v>
      </c>
      <c r="BJ39" s="72">
        <v>0</v>
      </c>
      <c r="BK39" s="72">
        <v>0</v>
      </c>
      <c r="BL39" s="72">
        <v>0</v>
      </c>
      <c r="BM39" s="72">
        <v>0</v>
      </c>
      <c r="BN39" s="72">
        <v>0</v>
      </c>
      <c r="BO39" s="72">
        <v>0</v>
      </c>
      <c r="BP39" s="72">
        <v>0</v>
      </c>
      <c r="BQ39" s="72">
        <v>7.3505109342648698</v>
      </c>
    </row>
    <row r="40" spans="1:69" x14ac:dyDescent="0.2">
      <c r="A40" s="13"/>
      <c r="B40" s="17" t="s">
        <v>400</v>
      </c>
      <c r="C40" s="67">
        <v>272473.06069376739</v>
      </c>
      <c r="D40" s="67">
        <v>43465.227556465099</v>
      </c>
      <c r="E40" s="67">
        <v>5573.3902959215002</v>
      </c>
      <c r="F40" s="67">
        <v>2951.8009016896995</v>
      </c>
      <c r="G40" s="67">
        <v>1023.2738498878998</v>
      </c>
      <c r="H40" s="67">
        <v>872.72210947110011</v>
      </c>
      <c r="I40" s="67">
        <v>273.32370220110005</v>
      </c>
      <c r="J40" s="67">
        <v>303.39009162899998</v>
      </c>
      <c r="K40" s="67">
        <v>170.42525282560001</v>
      </c>
      <c r="L40" s="67">
        <v>429.19907637239999</v>
      </c>
      <c r="M40" s="67">
        <v>0</v>
      </c>
      <c r="N40" s="67">
        <v>0</v>
      </c>
      <c r="O40" s="67">
        <v>0</v>
      </c>
      <c r="P40" s="67">
        <v>0</v>
      </c>
      <c r="Q40" s="67">
        <v>0</v>
      </c>
      <c r="R40" s="67">
        <v>0</v>
      </c>
      <c r="S40" s="67">
        <v>0</v>
      </c>
      <c r="T40" s="67">
        <v>0</v>
      </c>
      <c r="U40" s="67">
        <v>0</v>
      </c>
      <c r="V40" s="67">
        <v>0</v>
      </c>
      <c r="W40" s="67">
        <v>327535.8135302306</v>
      </c>
      <c r="Y40" s="42" t="s">
        <v>400</v>
      </c>
      <c r="Z40" s="69">
        <v>0.83188784077384237</v>
      </c>
      <c r="AA40" s="69">
        <v>0.13270374035739876</v>
      </c>
      <c r="AB40" s="69">
        <v>1.7016124850136708E-2</v>
      </c>
      <c r="AC40" s="69">
        <v>9.0121470072989651E-3</v>
      </c>
      <c r="AD40" s="69">
        <v>3.124158664846141E-3</v>
      </c>
      <c r="AE40" s="69">
        <v>2.6645089587754361E-3</v>
      </c>
      <c r="AF40" s="69">
        <v>8.3448493541874336E-4</v>
      </c>
      <c r="AG40" s="69">
        <v>9.2628066640718044E-4</v>
      </c>
      <c r="AH40" s="69">
        <v>5.2032555154421381E-4</v>
      </c>
      <c r="AI40" s="69">
        <v>1.3103882343320791E-3</v>
      </c>
      <c r="AJ40" s="69">
        <v>0</v>
      </c>
      <c r="AK40" s="69">
        <v>0</v>
      </c>
      <c r="AL40" s="69">
        <v>0</v>
      </c>
      <c r="AM40" s="69">
        <v>0</v>
      </c>
      <c r="AN40" s="69">
        <v>0</v>
      </c>
      <c r="AO40" s="69">
        <v>0</v>
      </c>
      <c r="AP40" s="69">
        <v>0</v>
      </c>
      <c r="AQ40" s="69">
        <v>0</v>
      </c>
      <c r="AR40" s="69">
        <v>0</v>
      </c>
      <c r="AS40" s="69">
        <v>0</v>
      </c>
      <c r="AT40" s="69"/>
      <c r="AV40" s="18" t="s">
        <v>400</v>
      </c>
      <c r="AW40" s="72">
        <v>1.3100241642991879</v>
      </c>
      <c r="AX40" s="72">
        <v>4.9533277879588855</v>
      </c>
      <c r="AY40" s="72">
        <v>13.140963072794747</v>
      </c>
      <c r="AZ40" s="72">
        <v>17.755790928657614</v>
      </c>
      <c r="BA40" s="72">
        <v>27.983351257820829</v>
      </c>
      <c r="BB40" s="72">
        <v>34.478430621617875</v>
      </c>
      <c r="BC40" s="72">
        <v>35.688656857260156</v>
      </c>
      <c r="BD40" s="72">
        <v>60.022337744003792</v>
      </c>
      <c r="BE40" s="72">
        <v>79.203192730744846</v>
      </c>
      <c r="BF40" s="72">
        <v>43.312611141657108</v>
      </c>
      <c r="BG40" s="72">
        <v>0</v>
      </c>
      <c r="BH40" s="72">
        <v>0</v>
      </c>
      <c r="BI40" s="72">
        <v>0</v>
      </c>
      <c r="BJ40" s="72">
        <v>0</v>
      </c>
      <c r="BK40" s="72">
        <v>0</v>
      </c>
      <c r="BL40" s="72">
        <v>0</v>
      </c>
      <c r="BM40" s="72">
        <v>0</v>
      </c>
      <c r="BN40" s="72">
        <v>0</v>
      </c>
      <c r="BO40" s="72">
        <v>0</v>
      </c>
      <c r="BP40" s="72">
        <v>0</v>
      </c>
      <c r="BQ40" s="72">
        <v>1.3116067652971728</v>
      </c>
    </row>
    <row r="41" spans="1:69" x14ac:dyDescent="0.2">
      <c r="A41" s="13"/>
      <c r="B41" s="17" t="s">
        <v>151</v>
      </c>
      <c r="C41" s="67">
        <v>17116.974809183801</v>
      </c>
      <c r="D41" s="67">
        <v>2579.9181201752999</v>
      </c>
      <c r="E41" s="67">
        <v>540.96371442190002</v>
      </c>
      <c r="F41" s="67">
        <v>754.67572938929993</v>
      </c>
      <c r="G41" s="67">
        <v>91.293308269699992</v>
      </c>
      <c r="H41" s="67">
        <v>312.90086050600007</v>
      </c>
      <c r="I41" s="67">
        <v>274.1203471197</v>
      </c>
      <c r="J41" s="67">
        <v>11.8742621908</v>
      </c>
      <c r="K41" s="67">
        <v>49.370240146800001</v>
      </c>
      <c r="L41" s="67">
        <v>235.14481822689999</v>
      </c>
      <c r="M41" s="67">
        <v>0</v>
      </c>
      <c r="N41" s="67">
        <v>0</v>
      </c>
      <c r="O41" s="67">
        <v>0</v>
      </c>
      <c r="P41" s="67">
        <v>0</v>
      </c>
      <c r="Q41" s="67">
        <v>0</v>
      </c>
      <c r="R41" s="67">
        <v>0</v>
      </c>
      <c r="S41" s="67">
        <v>0</v>
      </c>
      <c r="T41" s="67">
        <v>0</v>
      </c>
      <c r="U41" s="67">
        <v>0</v>
      </c>
      <c r="V41" s="67">
        <v>0</v>
      </c>
      <c r="W41" s="67">
        <v>21967.236209630202</v>
      </c>
      <c r="Y41" s="42" t="s">
        <v>151</v>
      </c>
      <c r="Z41" s="69">
        <v>0.77920475046742121</v>
      </c>
      <c r="AA41" s="69">
        <v>0.11744391035610986</v>
      </c>
      <c r="AB41" s="69">
        <v>2.4625934244051479E-2</v>
      </c>
      <c r="AC41" s="69">
        <v>3.4354605294336399E-2</v>
      </c>
      <c r="AD41" s="69">
        <v>4.155885037084364E-3</v>
      </c>
      <c r="AE41" s="69">
        <v>1.424397942099005E-2</v>
      </c>
      <c r="AF41" s="69">
        <v>1.2478599697468021E-2</v>
      </c>
      <c r="AG41" s="69">
        <v>5.4054420307978704E-4</v>
      </c>
      <c r="AH41" s="69">
        <v>2.2474488677440732E-3</v>
      </c>
      <c r="AI41" s="69">
        <v>1.0704342411714725E-2</v>
      </c>
      <c r="AJ41" s="69">
        <v>0</v>
      </c>
      <c r="AK41" s="69">
        <v>0</v>
      </c>
      <c r="AL41" s="69">
        <v>0</v>
      </c>
      <c r="AM41" s="69">
        <v>0</v>
      </c>
      <c r="AN41" s="69">
        <v>0</v>
      </c>
      <c r="AO41" s="69">
        <v>0</v>
      </c>
      <c r="AP41" s="69">
        <v>0</v>
      </c>
      <c r="AQ41" s="69">
        <v>0</v>
      </c>
      <c r="AR41" s="69">
        <v>0</v>
      </c>
      <c r="AS41" s="69">
        <v>0</v>
      </c>
      <c r="AT41" s="69"/>
      <c r="AV41" s="18" t="s">
        <v>151</v>
      </c>
      <c r="AW41" s="72">
        <v>8.7323870360898503</v>
      </c>
      <c r="AX41" s="72">
        <v>18.949991878717441</v>
      </c>
      <c r="AY41" s="72">
        <v>37.110127533903523</v>
      </c>
      <c r="AZ41" s="72">
        <v>44.705829261752271</v>
      </c>
      <c r="BA41" s="72">
        <v>39.584756364628106</v>
      </c>
      <c r="BB41" s="72">
        <v>79.631191878265938</v>
      </c>
      <c r="BC41" s="72">
        <v>76.921261220122773</v>
      </c>
      <c r="BD41" s="72">
        <v>93.761620326400362</v>
      </c>
      <c r="BE41" s="72">
        <v>75.042460308891179</v>
      </c>
      <c r="BF41" s="72">
        <v>92.009849220049929</v>
      </c>
      <c r="BG41" s="72">
        <v>0</v>
      </c>
      <c r="BH41" s="72">
        <v>0</v>
      </c>
      <c r="BI41" s="72">
        <v>0</v>
      </c>
      <c r="BJ41" s="72">
        <v>0</v>
      </c>
      <c r="BK41" s="72">
        <v>0</v>
      </c>
      <c r="BL41" s="72">
        <v>0</v>
      </c>
      <c r="BM41" s="72">
        <v>0</v>
      </c>
      <c r="BN41" s="72">
        <v>0</v>
      </c>
      <c r="BO41" s="72">
        <v>0</v>
      </c>
      <c r="BP41" s="72">
        <v>0</v>
      </c>
      <c r="BQ41" s="72">
        <v>7.5948587485681482</v>
      </c>
    </row>
    <row r="42" spans="1:69" x14ac:dyDescent="0.2">
      <c r="A42" s="13"/>
      <c r="B42" s="17" t="s">
        <v>373</v>
      </c>
      <c r="C42" s="67">
        <v>0</v>
      </c>
      <c r="D42" s="67">
        <v>0</v>
      </c>
      <c r="E42" s="67">
        <v>0</v>
      </c>
      <c r="F42" s="67">
        <v>0</v>
      </c>
      <c r="G42" s="67">
        <v>0</v>
      </c>
      <c r="H42" s="67">
        <v>0</v>
      </c>
      <c r="I42" s="67">
        <v>0</v>
      </c>
      <c r="J42" s="67">
        <v>0</v>
      </c>
      <c r="K42" s="67">
        <v>0</v>
      </c>
      <c r="L42" s="67">
        <v>0</v>
      </c>
      <c r="M42" s="67">
        <v>0</v>
      </c>
      <c r="N42" s="67">
        <v>0</v>
      </c>
      <c r="O42" s="67">
        <v>0</v>
      </c>
      <c r="P42" s="67">
        <v>0</v>
      </c>
      <c r="Q42" s="67">
        <v>0</v>
      </c>
      <c r="R42" s="67">
        <v>0</v>
      </c>
      <c r="S42" s="67">
        <v>0</v>
      </c>
      <c r="T42" s="67">
        <v>0</v>
      </c>
      <c r="U42" s="67">
        <v>0</v>
      </c>
      <c r="V42" s="67">
        <v>0</v>
      </c>
      <c r="W42" s="67">
        <v>2159.8366126969713</v>
      </c>
      <c r="Y42" s="42" t="s">
        <v>373</v>
      </c>
      <c r="Z42" s="69">
        <v>0</v>
      </c>
      <c r="AA42" s="69">
        <v>0</v>
      </c>
      <c r="AB42" s="69">
        <v>0</v>
      </c>
      <c r="AC42" s="69">
        <v>0</v>
      </c>
      <c r="AD42" s="69">
        <v>0</v>
      </c>
      <c r="AE42" s="69">
        <v>0</v>
      </c>
      <c r="AF42" s="69">
        <v>0</v>
      </c>
      <c r="AG42" s="69">
        <v>0</v>
      </c>
      <c r="AH42" s="69">
        <v>0</v>
      </c>
      <c r="AI42" s="69">
        <v>0</v>
      </c>
      <c r="AJ42" s="69">
        <v>0</v>
      </c>
      <c r="AK42" s="69">
        <v>0</v>
      </c>
      <c r="AL42" s="69">
        <v>0</v>
      </c>
      <c r="AM42" s="69">
        <v>0</v>
      </c>
      <c r="AN42" s="69">
        <v>0</v>
      </c>
      <c r="AO42" s="69">
        <v>0</v>
      </c>
      <c r="AP42" s="69">
        <v>0</v>
      </c>
      <c r="AQ42" s="69">
        <v>0</v>
      </c>
      <c r="AR42" s="69">
        <v>0</v>
      </c>
      <c r="AS42" s="69">
        <v>0</v>
      </c>
      <c r="AT42" s="69"/>
      <c r="AV42" s="18" t="s">
        <v>373</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18.069186598339606</v>
      </c>
    </row>
    <row r="43" spans="1:69" x14ac:dyDescent="0.2">
      <c r="A43" s="13"/>
      <c r="B43" s="17" t="s">
        <v>374</v>
      </c>
      <c r="C43" s="67">
        <v>0</v>
      </c>
      <c r="D43" s="67">
        <v>0</v>
      </c>
      <c r="E43" s="67">
        <v>0</v>
      </c>
      <c r="F43" s="67">
        <v>0</v>
      </c>
      <c r="G43" s="67">
        <v>0</v>
      </c>
      <c r="H43" s="67">
        <v>0</v>
      </c>
      <c r="I43" s="67">
        <v>0</v>
      </c>
      <c r="J43" s="67">
        <v>0</v>
      </c>
      <c r="K43" s="67">
        <v>0</v>
      </c>
      <c r="L43" s="67">
        <v>0</v>
      </c>
      <c r="M43" s="67">
        <v>0</v>
      </c>
      <c r="N43" s="67">
        <v>0</v>
      </c>
      <c r="O43" s="67">
        <v>0</v>
      </c>
      <c r="P43" s="67">
        <v>0</v>
      </c>
      <c r="Q43" s="67">
        <v>0</v>
      </c>
      <c r="R43" s="67">
        <v>0</v>
      </c>
      <c r="S43" s="67">
        <v>0</v>
      </c>
      <c r="T43" s="67">
        <v>0</v>
      </c>
      <c r="U43" s="67">
        <v>0</v>
      </c>
      <c r="V43" s="67">
        <v>0</v>
      </c>
      <c r="W43" s="67">
        <v>0</v>
      </c>
      <c r="Y43" s="42" t="s">
        <v>374</v>
      </c>
      <c r="Z43" s="69">
        <v>0</v>
      </c>
      <c r="AA43" s="69">
        <v>0</v>
      </c>
      <c r="AB43" s="69">
        <v>0</v>
      </c>
      <c r="AC43" s="69">
        <v>0</v>
      </c>
      <c r="AD43" s="69">
        <v>0</v>
      </c>
      <c r="AE43" s="69">
        <v>0</v>
      </c>
      <c r="AF43" s="69">
        <v>0</v>
      </c>
      <c r="AG43" s="69">
        <v>0</v>
      </c>
      <c r="AH43" s="69">
        <v>0</v>
      </c>
      <c r="AI43" s="69">
        <v>0</v>
      </c>
      <c r="AJ43" s="69">
        <v>0</v>
      </c>
      <c r="AK43" s="69">
        <v>0</v>
      </c>
      <c r="AL43" s="69">
        <v>0</v>
      </c>
      <c r="AM43" s="69">
        <v>0</v>
      </c>
      <c r="AN43" s="69">
        <v>0</v>
      </c>
      <c r="AO43" s="69">
        <v>0</v>
      </c>
      <c r="AP43" s="69">
        <v>0</v>
      </c>
      <c r="AQ43" s="69">
        <v>0</v>
      </c>
      <c r="AR43" s="69">
        <v>0</v>
      </c>
      <c r="AS43" s="69">
        <v>0</v>
      </c>
      <c r="AT43" s="69"/>
      <c r="AV43" s="18" t="s">
        <v>374</v>
      </c>
      <c r="AW43" s="72">
        <v>0</v>
      </c>
      <c r="AX43" s="72">
        <v>0</v>
      </c>
      <c r="AY43" s="72">
        <v>0</v>
      </c>
      <c r="AZ43" s="72">
        <v>0</v>
      </c>
      <c r="BA43" s="72">
        <v>0</v>
      </c>
      <c r="BB43" s="72">
        <v>0</v>
      </c>
      <c r="BC43" s="72">
        <v>0</v>
      </c>
      <c r="BD43" s="72">
        <v>0</v>
      </c>
      <c r="BE43" s="72">
        <v>0</v>
      </c>
      <c r="BF43" s="72">
        <v>0</v>
      </c>
      <c r="BG43" s="72">
        <v>0</v>
      </c>
      <c r="BH43" s="72">
        <v>0</v>
      </c>
      <c r="BI43" s="72">
        <v>0</v>
      </c>
      <c r="BJ43" s="72">
        <v>0</v>
      </c>
      <c r="BK43" s="72">
        <v>0</v>
      </c>
      <c r="BL43" s="72">
        <v>0</v>
      </c>
      <c r="BM43" s="72">
        <v>0</v>
      </c>
      <c r="BN43" s="72">
        <v>0</v>
      </c>
      <c r="BO43" s="72">
        <v>0</v>
      </c>
      <c r="BP43" s="72">
        <v>0</v>
      </c>
      <c r="BQ43" s="72">
        <v>0</v>
      </c>
    </row>
    <row r="44" spans="1:69" x14ac:dyDescent="0.2">
      <c r="A44" s="13"/>
      <c r="B44" s="17" t="s">
        <v>374</v>
      </c>
      <c r="C44" s="67">
        <v>0</v>
      </c>
      <c r="D44" s="67">
        <v>0</v>
      </c>
      <c r="E44" s="67">
        <v>0</v>
      </c>
      <c r="F44" s="67">
        <v>0</v>
      </c>
      <c r="G44" s="67">
        <v>0</v>
      </c>
      <c r="H44" s="67">
        <v>0</v>
      </c>
      <c r="I44" s="67">
        <v>0</v>
      </c>
      <c r="J44" s="67">
        <v>0</v>
      </c>
      <c r="K44" s="67">
        <v>0</v>
      </c>
      <c r="L44" s="67">
        <v>0</v>
      </c>
      <c r="M44" s="67">
        <v>0</v>
      </c>
      <c r="N44" s="67">
        <v>0</v>
      </c>
      <c r="O44" s="67">
        <v>0</v>
      </c>
      <c r="P44" s="67">
        <v>0</v>
      </c>
      <c r="Q44" s="67">
        <v>0</v>
      </c>
      <c r="R44" s="67">
        <v>0</v>
      </c>
      <c r="S44" s="67">
        <v>0</v>
      </c>
      <c r="T44" s="67">
        <v>0</v>
      </c>
      <c r="U44" s="67">
        <v>0</v>
      </c>
      <c r="V44" s="67">
        <v>0</v>
      </c>
      <c r="W44" s="67">
        <v>0</v>
      </c>
      <c r="Y44" s="42" t="s">
        <v>374</v>
      </c>
      <c r="Z44" s="69">
        <v>0</v>
      </c>
      <c r="AA44" s="69">
        <v>0</v>
      </c>
      <c r="AB44" s="69">
        <v>0</v>
      </c>
      <c r="AC44" s="69">
        <v>0</v>
      </c>
      <c r="AD44" s="69">
        <v>0</v>
      </c>
      <c r="AE44" s="69">
        <v>0</v>
      </c>
      <c r="AF44" s="69">
        <v>0</v>
      </c>
      <c r="AG44" s="69">
        <v>0</v>
      </c>
      <c r="AH44" s="69">
        <v>0</v>
      </c>
      <c r="AI44" s="69">
        <v>0</v>
      </c>
      <c r="AJ44" s="69">
        <v>0</v>
      </c>
      <c r="AK44" s="69">
        <v>0</v>
      </c>
      <c r="AL44" s="69">
        <v>0</v>
      </c>
      <c r="AM44" s="69">
        <v>0</v>
      </c>
      <c r="AN44" s="69">
        <v>0</v>
      </c>
      <c r="AO44" s="69">
        <v>0</v>
      </c>
      <c r="AP44" s="69">
        <v>0</v>
      </c>
      <c r="AQ44" s="69">
        <v>0</v>
      </c>
      <c r="AR44" s="69">
        <v>0</v>
      </c>
      <c r="AS44" s="69">
        <v>0</v>
      </c>
      <c r="AT44" s="69"/>
      <c r="AV44" s="18" t="s">
        <v>374</v>
      </c>
      <c r="AW44" s="72">
        <v>0</v>
      </c>
      <c r="AX44" s="72">
        <v>0</v>
      </c>
      <c r="AY44" s="72">
        <v>0</v>
      </c>
      <c r="AZ44" s="72">
        <v>0</v>
      </c>
      <c r="BA44" s="72">
        <v>0</v>
      </c>
      <c r="BB44" s="72">
        <v>0</v>
      </c>
      <c r="BC44" s="72">
        <v>0</v>
      </c>
      <c r="BD44" s="72">
        <v>0</v>
      </c>
      <c r="BE44" s="72">
        <v>0</v>
      </c>
      <c r="BF44" s="72">
        <v>0</v>
      </c>
      <c r="BG44" s="72">
        <v>0</v>
      </c>
      <c r="BH44" s="72">
        <v>0</v>
      </c>
      <c r="BI44" s="72">
        <v>0</v>
      </c>
      <c r="BJ44" s="72">
        <v>0</v>
      </c>
      <c r="BK44" s="72">
        <v>0</v>
      </c>
      <c r="BL44" s="72">
        <v>0</v>
      </c>
      <c r="BM44" s="72">
        <v>0</v>
      </c>
      <c r="BN44" s="72">
        <v>0</v>
      </c>
      <c r="BO44" s="72">
        <v>0</v>
      </c>
      <c r="BP44" s="72">
        <v>0</v>
      </c>
      <c r="BQ44" s="72">
        <v>0</v>
      </c>
    </row>
    <row r="45" spans="1:69" x14ac:dyDescent="0.2">
      <c r="A45" s="13"/>
      <c r="B45" s="17" t="s">
        <v>374</v>
      </c>
      <c r="C45" s="67">
        <v>0</v>
      </c>
      <c r="D45" s="67">
        <v>0</v>
      </c>
      <c r="E45" s="67">
        <v>0</v>
      </c>
      <c r="F45" s="67">
        <v>0</v>
      </c>
      <c r="G45" s="67">
        <v>0</v>
      </c>
      <c r="H45" s="67">
        <v>0</v>
      </c>
      <c r="I45" s="67">
        <v>0</v>
      </c>
      <c r="J45" s="67">
        <v>0</v>
      </c>
      <c r="K45" s="67">
        <v>0</v>
      </c>
      <c r="L45" s="67">
        <v>0</v>
      </c>
      <c r="M45" s="67">
        <v>0</v>
      </c>
      <c r="N45" s="67">
        <v>0</v>
      </c>
      <c r="O45" s="67">
        <v>0</v>
      </c>
      <c r="P45" s="67">
        <v>0</v>
      </c>
      <c r="Q45" s="67">
        <v>0</v>
      </c>
      <c r="R45" s="67">
        <v>0</v>
      </c>
      <c r="S45" s="67">
        <v>0</v>
      </c>
      <c r="T45" s="67">
        <v>0</v>
      </c>
      <c r="U45" s="67">
        <v>0</v>
      </c>
      <c r="V45" s="67">
        <v>0</v>
      </c>
      <c r="W45" s="67">
        <v>0</v>
      </c>
      <c r="Y45" s="42" t="s">
        <v>374</v>
      </c>
      <c r="Z45" s="69">
        <v>0</v>
      </c>
      <c r="AA45" s="69">
        <v>0</v>
      </c>
      <c r="AB45" s="69">
        <v>0</v>
      </c>
      <c r="AC45" s="69">
        <v>0</v>
      </c>
      <c r="AD45" s="69">
        <v>0</v>
      </c>
      <c r="AE45" s="69">
        <v>0</v>
      </c>
      <c r="AF45" s="69">
        <v>0</v>
      </c>
      <c r="AG45" s="69">
        <v>0</v>
      </c>
      <c r="AH45" s="69">
        <v>0</v>
      </c>
      <c r="AI45" s="69">
        <v>0</v>
      </c>
      <c r="AJ45" s="69">
        <v>0</v>
      </c>
      <c r="AK45" s="69">
        <v>0</v>
      </c>
      <c r="AL45" s="69">
        <v>0</v>
      </c>
      <c r="AM45" s="69">
        <v>0</v>
      </c>
      <c r="AN45" s="69">
        <v>0</v>
      </c>
      <c r="AO45" s="69">
        <v>0</v>
      </c>
      <c r="AP45" s="69">
        <v>0</v>
      </c>
      <c r="AQ45" s="69">
        <v>0</v>
      </c>
      <c r="AR45" s="69">
        <v>0</v>
      </c>
      <c r="AS45" s="69">
        <v>0</v>
      </c>
      <c r="AT45" s="69"/>
      <c r="AV45" s="18" t="s">
        <v>374</v>
      </c>
      <c r="AW45" s="72">
        <v>0</v>
      </c>
      <c r="AX45" s="72">
        <v>0</v>
      </c>
      <c r="AY45" s="72">
        <v>0</v>
      </c>
      <c r="AZ45" s="72">
        <v>0</v>
      </c>
      <c r="BA45" s="72">
        <v>0</v>
      </c>
      <c r="BB45" s="72">
        <v>0</v>
      </c>
      <c r="BC45" s="72">
        <v>0</v>
      </c>
      <c r="BD45" s="72">
        <v>0</v>
      </c>
      <c r="BE45" s="72">
        <v>0</v>
      </c>
      <c r="BF45" s="72">
        <v>0</v>
      </c>
      <c r="BG45" s="72">
        <v>0</v>
      </c>
      <c r="BH45" s="72">
        <v>0</v>
      </c>
      <c r="BI45" s="72">
        <v>0</v>
      </c>
      <c r="BJ45" s="72">
        <v>0</v>
      </c>
      <c r="BK45" s="72">
        <v>0</v>
      </c>
      <c r="BL45" s="72">
        <v>0</v>
      </c>
      <c r="BM45" s="72">
        <v>0</v>
      </c>
      <c r="BN45" s="72">
        <v>0</v>
      </c>
      <c r="BO45" s="72">
        <v>0</v>
      </c>
      <c r="BP45" s="72">
        <v>0</v>
      </c>
      <c r="BQ45" s="72">
        <v>0</v>
      </c>
    </row>
    <row r="46" spans="1:69" x14ac:dyDescent="0.2">
      <c r="A46" s="13"/>
      <c r="B46" s="17" t="s">
        <v>374</v>
      </c>
      <c r="C46" s="67">
        <v>0</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67">
        <v>0</v>
      </c>
      <c r="U46" s="67">
        <v>0</v>
      </c>
      <c r="V46" s="67">
        <v>0</v>
      </c>
      <c r="W46" s="67">
        <v>0</v>
      </c>
      <c r="Y46" s="42" t="s">
        <v>374</v>
      </c>
      <c r="Z46" s="69">
        <v>0</v>
      </c>
      <c r="AA46" s="69">
        <v>0</v>
      </c>
      <c r="AB46" s="69">
        <v>0</v>
      </c>
      <c r="AC46" s="69">
        <v>0</v>
      </c>
      <c r="AD46" s="69">
        <v>0</v>
      </c>
      <c r="AE46" s="69">
        <v>0</v>
      </c>
      <c r="AF46" s="69">
        <v>0</v>
      </c>
      <c r="AG46" s="69">
        <v>0</v>
      </c>
      <c r="AH46" s="69">
        <v>0</v>
      </c>
      <c r="AI46" s="69">
        <v>0</v>
      </c>
      <c r="AJ46" s="69">
        <v>0</v>
      </c>
      <c r="AK46" s="69">
        <v>0</v>
      </c>
      <c r="AL46" s="69">
        <v>0</v>
      </c>
      <c r="AM46" s="69">
        <v>0</v>
      </c>
      <c r="AN46" s="69">
        <v>0</v>
      </c>
      <c r="AO46" s="69">
        <v>0</v>
      </c>
      <c r="AP46" s="69">
        <v>0</v>
      </c>
      <c r="AQ46" s="69">
        <v>0</v>
      </c>
      <c r="AR46" s="69">
        <v>0</v>
      </c>
      <c r="AS46" s="69">
        <v>0</v>
      </c>
      <c r="AT46" s="69"/>
      <c r="AV46" s="18" t="s">
        <v>374</v>
      </c>
      <c r="AW46" s="72">
        <v>0</v>
      </c>
      <c r="AX46" s="72">
        <v>0</v>
      </c>
      <c r="AY46" s="72">
        <v>0</v>
      </c>
      <c r="AZ46" s="72">
        <v>0</v>
      </c>
      <c r="BA46" s="72">
        <v>0</v>
      </c>
      <c r="BB46" s="72">
        <v>0</v>
      </c>
      <c r="BC46" s="72">
        <v>0</v>
      </c>
      <c r="BD46" s="72">
        <v>0</v>
      </c>
      <c r="BE46" s="72">
        <v>0</v>
      </c>
      <c r="BF46" s="72">
        <v>0</v>
      </c>
      <c r="BG46" s="72">
        <v>0</v>
      </c>
      <c r="BH46" s="72">
        <v>0</v>
      </c>
      <c r="BI46" s="72">
        <v>0</v>
      </c>
      <c r="BJ46" s="72">
        <v>0</v>
      </c>
      <c r="BK46" s="72">
        <v>0</v>
      </c>
      <c r="BL46" s="72">
        <v>0</v>
      </c>
      <c r="BM46" s="72">
        <v>0</v>
      </c>
      <c r="BN46" s="72">
        <v>0</v>
      </c>
      <c r="BO46" s="72">
        <v>0</v>
      </c>
      <c r="BP46" s="72">
        <v>0</v>
      </c>
      <c r="BQ46" s="72">
        <v>0</v>
      </c>
    </row>
    <row r="47" spans="1:69" s="20" customFormat="1" x14ac:dyDescent="0.2">
      <c r="A47" s="19"/>
      <c r="B47" s="17" t="s">
        <v>374</v>
      </c>
      <c r="C47" s="67">
        <v>0</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Y47" s="42" t="s">
        <v>374</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69">
        <v>0</v>
      </c>
      <c r="AR47" s="69">
        <v>0</v>
      </c>
      <c r="AS47" s="69">
        <v>0</v>
      </c>
      <c r="AT47" s="69"/>
      <c r="AV47" s="18" t="s">
        <v>374</v>
      </c>
      <c r="AW47" s="72">
        <v>0</v>
      </c>
      <c r="AX47" s="72">
        <v>0</v>
      </c>
      <c r="AY47" s="72">
        <v>0</v>
      </c>
      <c r="AZ47" s="72">
        <v>0</v>
      </c>
      <c r="BA47" s="72">
        <v>0</v>
      </c>
      <c r="BB47" s="72">
        <v>0</v>
      </c>
      <c r="BC47" s="72">
        <v>0</v>
      </c>
      <c r="BD47" s="72">
        <v>0</v>
      </c>
      <c r="BE47" s="72">
        <v>0</v>
      </c>
      <c r="BF47" s="72">
        <v>0</v>
      </c>
      <c r="BG47" s="72">
        <v>0</v>
      </c>
      <c r="BH47" s="72">
        <v>0</v>
      </c>
      <c r="BI47" s="72">
        <v>0</v>
      </c>
      <c r="BJ47" s="72">
        <v>0</v>
      </c>
      <c r="BK47" s="72">
        <v>0</v>
      </c>
      <c r="BL47" s="72">
        <v>0</v>
      </c>
      <c r="BM47" s="72">
        <v>0</v>
      </c>
      <c r="BN47" s="72">
        <v>0</v>
      </c>
      <c r="BO47" s="72">
        <v>0</v>
      </c>
      <c r="BP47" s="72">
        <v>0</v>
      </c>
      <c r="BQ47" s="72">
        <v>0</v>
      </c>
    </row>
    <row r="48" spans="1:69" x14ac:dyDescent="0.2">
      <c r="A48" s="13"/>
      <c r="B48" s="21" t="s">
        <v>374</v>
      </c>
      <c r="C48" s="67">
        <v>0</v>
      </c>
      <c r="D48" s="67">
        <v>0</v>
      </c>
      <c r="E48" s="67">
        <v>0</v>
      </c>
      <c r="F48" s="67">
        <v>0</v>
      </c>
      <c r="G48" s="67">
        <v>0</v>
      </c>
      <c r="H48" s="67">
        <v>0</v>
      </c>
      <c r="I48" s="67">
        <v>0</v>
      </c>
      <c r="J48" s="67">
        <v>0</v>
      </c>
      <c r="K48" s="67">
        <v>0</v>
      </c>
      <c r="L48" s="67">
        <v>0</v>
      </c>
      <c r="M48" s="67">
        <v>0</v>
      </c>
      <c r="N48" s="67">
        <v>0</v>
      </c>
      <c r="O48" s="67">
        <v>0</v>
      </c>
      <c r="P48" s="67">
        <v>0</v>
      </c>
      <c r="Q48" s="67">
        <v>0</v>
      </c>
      <c r="R48" s="67">
        <v>0</v>
      </c>
      <c r="S48" s="67">
        <v>0</v>
      </c>
      <c r="T48" s="67">
        <v>0</v>
      </c>
      <c r="U48" s="67">
        <v>0</v>
      </c>
      <c r="V48" s="67">
        <v>0</v>
      </c>
      <c r="W48" s="67">
        <v>0</v>
      </c>
      <c r="Y48" s="43" t="s">
        <v>374</v>
      </c>
      <c r="Z48" s="69">
        <v>0</v>
      </c>
      <c r="AA48" s="69">
        <v>0</v>
      </c>
      <c r="AB48" s="69">
        <v>0</v>
      </c>
      <c r="AC48" s="69">
        <v>0</v>
      </c>
      <c r="AD48" s="69">
        <v>0</v>
      </c>
      <c r="AE48" s="69">
        <v>0</v>
      </c>
      <c r="AF48" s="69">
        <v>0</v>
      </c>
      <c r="AG48" s="69">
        <v>0</v>
      </c>
      <c r="AH48" s="69">
        <v>0</v>
      </c>
      <c r="AI48" s="69">
        <v>0</v>
      </c>
      <c r="AJ48" s="69">
        <v>0</v>
      </c>
      <c r="AK48" s="69">
        <v>0</v>
      </c>
      <c r="AL48" s="69">
        <v>0</v>
      </c>
      <c r="AM48" s="69">
        <v>0</v>
      </c>
      <c r="AN48" s="69">
        <v>0</v>
      </c>
      <c r="AO48" s="69">
        <v>0</v>
      </c>
      <c r="AP48" s="69">
        <v>0</v>
      </c>
      <c r="AQ48" s="69">
        <v>0</v>
      </c>
      <c r="AR48" s="69">
        <v>0</v>
      </c>
      <c r="AS48" s="69">
        <v>0</v>
      </c>
      <c r="AT48" s="69"/>
      <c r="AV48" s="22" t="s">
        <v>374</v>
      </c>
      <c r="AW48" s="72">
        <v>0</v>
      </c>
      <c r="AX48" s="72">
        <v>0</v>
      </c>
      <c r="AY48" s="72">
        <v>0</v>
      </c>
      <c r="AZ48" s="72">
        <v>0</v>
      </c>
      <c r="BA48" s="72">
        <v>0</v>
      </c>
      <c r="BB48" s="72">
        <v>0</v>
      </c>
      <c r="BC48" s="72">
        <v>0</v>
      </c>
      <c r="BD48" s="72">
        <v>0</v>
      </c>
      <c r="BE48" s="72">
        <v>0</v>
      </c>
      <c r="BF48" s="72">
        <v>0</v>
      </c>
      <c r="BG48" s="72">
        <v>0</v>
      </c>
      <c r="BH48" s="72">
        <v>0</v>
      </c>
      <c r="BI48" s="72">
        <v>0</v>
      </c>
      <c r="BJ48" s="72">
        <v>0</v>
      </c>
      <c r="BK48" s="72">
        <v>0</v>
      </c>
      <c r="BL48" s="72">
        <v>0</v>
      </c>
      <c r="BM48" s="72">
        <v>0</v>
      </c>
      <c r="BN48" s="72">
        <v>0</v>
      </c>
      <c r="BO48" s="72">
        <v>0</v>
      </c>
      <c r="BP48" s="72">
        <v>0</v>
      </c>
      <c r="BQ48" s="72">
        <v>0</v>
      </c>
    </row>
    <row r="49" spans="1:69" x14ac:dyDescent="0.2">
      <c r="A49" s="13"/>
      <c r="B49" s="23" t="s">
        <v>194</v>
      </c>
      <c r="C49" s="67">
        <v>996006.88356712135</v>
      </c>
      <c r="D49" s="67">
        <v>265657.98970651597</v>
      </c>
      <c r="E49" s="67">
        <v>44442.191989416606</v>
      </c>
      <c r="F49" s="67">
        <v>17743.638853524702</v>
      </c>
      <c r="G49" s="67">
        <v>6629.7796034756993</v>
      </c>
      <c r="H49" s="67">
        <v>4738.2517597091</v>
      </c>
      <c r="I49" s="67">
        <v>3660.7972589464998</v>
      </c>
      <c r="J49" s="67">
        <v>1118.0148943423999</v>
      </c>
      <c r="K49" s="67">
        <v>1356.9272662289</v>
      </c>
      <c r="L49" s="67">
        <v>1859.4819615091001</v>
      </c>
      <c r="M49" s="67">
        <v>354.1114055777</v>
      </c>
      <c r="N49" s="67">
        <v>0</v>
      </c>
      <c r="O49" s="67">
        <v>0</v>
      </c>
      <c r="P49" s="67">
        <v>0</v>
      </c>
      <c r="Q49" s="67">
        <v>0</v>
      </c>
      <c r="R49" s="67">
        <v>0</v>
      </c>
      <c r="S49" s="67">
        <v>0</v>
      </c>
      <c r="T49" s="67">
        <v>0</v>
      </c>
      <c r="U49" s="67">
        <v>0</v>
      </c>
      <c r="V49" s="67">
        <v>0</v>
      </c>
      <c r="W49" s="67"/>
      <c r="Y49" s="44" t="s">
        <v>194</v>
      </c>
      <c r="Z49" s="70"/>
      <c r="AA49" s="70"/>
      <c r="AB49" s="70"/>
      <c r="AC49" s="70"/>
      <c r="AD49" s="70"/>
      <c r="AE49" s="70"/>
      <c r="AF49" s="70"/>
      <c r="AG49" s="70"/>
      <c r="AH49" s="70"/>
      <c r="AI49" s="70"/>
      <c r="AJ49" s="70"/>
      <c r="AK49" s="70"/>
      <c r="AL49" s="70"/>
      <c r="AM49" s="70"/>
      <c r="AN49" s="69"/>
      <c r="AO49" s="69"/>
      <c r="AP49" s="69"/>
      <c r="AQ49" s="69"/>
      <c r="AR49" s="69"/>
      <c r="AS49" s="69"/>
      <c r="AT49" s="70"/>
      <c r="AV49" s="24" t="s">
        <v>194</v>
      </c>
      <c r="AW49" s="72"/>
      <c r="AX49" s="72"/>
      <c r="AY49" s="72"/>
      <c r="AZ49" s="72"/>
      <c r="BA49" s="72"/>
      <c r="BB49" s="72"/>
      <c r="BC49" s="72"/>
      <c r="BD49" s="72"/>
      <c r="BE49" s="72"/>
      <c r="BF49" s="72"/>
      <c r="BG49" s="72"/>
      <c r="BH49" s="72"/>
      <c r="BI49" s="72"/>
      <c r="BJ49" s="72"/>
      <c r="BK49" s="72"/>
      <c r="BL49" s="72"/>
      <c r="BM49" s="72"/>
      <c r="BN49" s="72"/>
      <c r="BO49" s="72"/>
      <c r="BP49" s="72"/>
      <c r="BQ49" s="72"/>
    </row>
    <row r="50" spans="1:69" x14ac:dyDescent="0.2">
      <c r="M50" s="26"/>
      <c r="N50" s="26"/>
      <c r="O50" s="26"/>
      <c r="P50" s="26"/>
      <c r="Q50" s="26"/>
      <c r="R50" s="26"/>
      <c r="S50" s="26"/>
      <c r="T50" s="26"/>
      <c r="U50" s="26"/>
      <c r="V50" s="26"/>
    </row>
    <row r="52" spans="1:69" x14ac:dyDescent="0.2">
      <c r="A52" s="13" t="s">
        <v>188</v>
      </c>
      <c r="B52" s="28" t="s">
        <v>187</v>
      </c>
      <c r="C52" s="28" t="s">
        <v>8</v>
      </c>
      <c r="D52" s="28" t="s">
        <v>7</v>
      </c>
      <c r="E52" s="28" t="s">
        <v>6</v>
      </c>
      <c r="F52" s="28" t="s">
        <v>5</v>
      </c>
      <c r="G52" s="28" t="s">
        <v>4</v>
      </c>
      <c r="H52" s="28" t="s">
        <v>3</v>
      </c>
      <c r="I52" s="28" t="s">
        <v>2</v>
      </c>
      <c r="J52" s="28" t="s">
        <v>1</v>
      </c>
      <c r="K52" s="28" t="s">
        <v>0</v>
      </c>
      <c r="L52" s="28" t="s">
        <v>10</v>
      </c>
      <c r="M52" s="28" t="s">
        <v>38</v>
      </c>
      <c r="N52" s="28" t="s">
        <v>37</v>
      </c>
      <c r="O52" s="28" t="s">
        <v>36</v>
      </c>
      <c r="P52" s="28" t="s">
        <v>35</v>
      </c>
      <c r="Q52" s="28" t="s">
        <v>34</v>
      </c>
      <c r="R52" s="28" t="s">
        <v>33</v>
      </c>
      <c r="S52" s="28" t="s">
        <v>32</v>
      </c>
      <c r="T52" s="28" t="s">
        <v>31</v>
      </c>
      <c r="U52" s="28" t="s">
        <v>30</v>
      </c>
      <c r="V52" s="28" t="s">
        <v>29</v>
      </c>
      <c r="W52" s="28" t="s">
        <v>194</v>
      </c>
      <c r="Y52" s="41" t="s">
        <v>187</v>
      </c>
      <c r="Z52" s="68" t="s">
        <v>8</v>
      </c>
      <c r="AA52" s="68" t="s">
        <v>7</v>
      </c>
      <c r="AB52" s="68" t="s">
        <v>6</v>
      </c>
      <c r="AC52" s="68" t="s">
        <v>5</v>
      </c>
      <c r="AD52" s="68" t="s">
        <v>4</v>
      </c>
      <c r="AE52" s="68" t="s">
        <v>3</v>
      </c>
      <c r="AF52" s="68" t="s">
        <v>2</v>
      </c>
      <c r="AG52" s="68" t="s">
        <v>1</v>
      </c>
      <c r="AH52" s="68" t="s">
        <v>0</v>
      </c>
      <c r="AI52" s="68" t="s">
        <v>10</v>
      </c>
      <c r="AJ52" s="68" t="s">
        <v>38</v>
      </c>
      <c r="AK52" s="68" t="s">
        <v>37</v>
      </c>
      <c r="AL52" s="68" t="s">
        <v>36</v>
      </c>
      <c r="AM52" s="68" t="s">
        <v>35</v>
      </c>
      <c r="AN52" s="68" t="s">
        <v>34</v>
      </c>
      <c r="AO52" s="68" t="s">
        <v>33</v>
      </c>
      <c r="AP52" s="68" t="s">
        <v>32</v>
      </c>
      <c r="AQ52" s="68" t="s">
        <v>31</v>
      </c>
      <c r="AR52" s="68" t="s">
        <v>30</v>
      </c>
      <c r="AS52" s="68" t="s">
        <v>29</v>
      </c>
      <c r="AT52" s="68" t="s">
        <v>194</v>
      </c>
      <c r="AV52" s="16" t="s">
        <v>187</v>
      </c>
      <c r="AW52" s="71" t="s">
        <v>8</v>
      </c>
      <c r="AX52" s="71" t="s">
        <v>7</v>
      </c>
      <c r="AY52" s="71" t="s">
        <v>6</v>
      </c>
      <c r="AZ52" s="71" t="s">
        <v>5</v>
      </c>
      <c r="BA52" s="71" t="s">
        <v>4</v>
      </c>
      <c r="BB52" s="71" t="s">
        <v>3</v>
      </c>
      <c r="BC52" s="71" t="s">
        <v>2</v>
      </c>
      <c r="BD52" s="71" t="s">
        <v>1</v>
      </c>
      <c r="BE52" s="71" t="s">
        <v>0</v>
      </c>
      <c r="BF52" s="71" t="s">
        <v>10</v>
      </c>
      <c r="BG52" s="71" t="s">
        <v>38</v>
      </c>
      <c r="BH52" s="71" t="s">
        <v>37</v>
      </c>
      <c r="BI52" s="71" t="s">
        <v>36</v>
      </c>
      <c r="BJ52" s="71" t="s">
        <v>35</v>
      </c>
      <c r="BK52" s="71" t="s">
        <v>34</v>
      </c>
      <c r="BL52" s="71" t="s">
        <v>33</v>
      </c>
      <c r="BM52" s="71" t="s">
        <v>32</v>
      </c>
      <c r="BN52" s="71" t="s">
        <v>31</v>
      </c>
      <c r="BO52" s="71" t="s">
        <v>30</v>
      </c>
      <c r="BP52" s="71" t="s">
        <v>29</v>
      </c>
      <c r="BQ52" s="71" t="s">
        <v>194</v>
      </c>
    </row>
    <row r="53" spans="1:69" x14ac:dyDescent="0.2">
      <c r="A53" s="13"/>
      <c r="B53" s="17" t="s">
        <v>177</v>
      </c>
      <c r="C53" s="67">
        <v>334.61895358300001</v>
      </c>
      <c r="D53" s="67">
        <v>385.66026183270003</v>
      </c>
      <c r="E53" s="67">
        <v>201.43815743569999</v>
      </c>
      <c r="F53" s="67">
        <v>0</v>
      </c>
      <c r="G53" s="67">
        <v>0</v>
      </c>
      <c r="H53" s="67">
        <v>0</v>
      </c>
      <c r="I53" s="67">
        <v>96.422155519500009</v>
      </c>
      <c r="J53" s="67">
        <v>0</v>
      </c>
      <c r="K53" s="67">
        <v>0</v>
      </c>
      <c r="L53" s="67">
        <v>0</v>
      </c>
      <c r="M53" s="67">
        <v>0</v>
      </c>
      <c r="N53" s="67">
        <v>0</v>
      </c>
      <c r="O53" s="67">
        <v>0</v>
      </c>
      <c r="P53" s="67">
        <v>0</v>
      </c>
      <c r="Q53" s="67">
        <v>0</v>
      </c>
      <c r="R53" s="67">
        <v>0</v>
      </c>
      <c r="S53" s="67">
        <v>0</v>
      </c>
      <c r="T53" s="67">
        <v>0</v>
      </c>
      <c r="U53" s="67">
        <v>0</v>
      </c>
      <c r="V53" s="67">
        <v>0</v>
      </c>
      <c r="W53" s="67">
        <v>1018.1395283708999</v>
      </c>
      <c r="Y53" s="42" t="s">
        <v>177</v>
      </c>
      <c r="Z53" s="69">
        <v>0.32865726578597293</v>
      </c>
      <c r="AA53" s="69">
        <v>0.37878920431444751</v>
      </c>
      <c r="AB53" s="69">
        <v>0.19784926507864423</v>
      </c>
      <c r="AC53" s="69">
        <v>0</v>
      </c>
      <c r="AD53" s="69">
        <v>0</v>
      </c>
      <c r="AE53" s="69">
        <v>0</v>
      </c>
      <c r="AF53" s="69">
        <v>9.4704264820935427E-2</v>
      </c>
      <c r="AG53" s="69">
        <v>0</v>
      </c>
      <c r="AH53" s="69">
        <v>0</v>
      </c>
      <c r="AI53" s="69">
        <v>0</v>
      </c>
      <c r="AJ53" s="69">
        <v>0</v>
      </c>
      <c r="AK53" s="69">
        <v>0</v>
      </c>
      <c r="AL53" s="69">
        <v>0</v>
      </c>
      <c r="AM53" s="69">
        <v>0</v>
      </c>
      <c r="AN53" s="69">
        <v>0</v>
      </c>
      <c r="AO53" s="69">
        <v>0</v>
      </c>
      <c r="AP53" s="69">
        <v>0</v>
      </c>
      <c r="AQ53" s="69">
        <v>0</v>
      </c>
      <c r="AR53" s="69">
        <v>0</v>
      </c>
      <c r="AS53" s="69">
        <v>0</v>
      </c>
      <c r="AT53" s="69"/>
      <c r="AV53" s="18" t="s">
        <v>177</v>
      </c>
      <c r="AW53" s="72">
        <v>70.098278509923915</v>
      </c>
      <c r="AX53" s="72">
        <v>65.755207699247848</v>
      </c>
      <c r="AY53" s="72">
        <v>90.719687289372715</v>
      </c>
      <c r="AZ53" s="72">
        <v>0</v>
      </c>
      <c r="BA53" s="72">
        <v>0</v>
      </c>
      <c r="BB53" s="72">
        <v>0</v>
      </c>
      <c r="BC53" s="72">
        <v>90.062860845753463</v>
      </c>
      <c r="BD53" s="72">
        <v>0</v>
      </c>
      <c r="BE53" s="72">
        <v>0</v>
      </c>
      <c r="BF53" s="72">
        <v>0</v>
      </c>
      <c r="BG53" s="72">
        <v>0</v>
      </c>
      <c r="BH53" s="72">
        <v>0</v>
      </c>
      <c r="BI53" s="72">
        <v>0</v>
      </c>
      <c r="BJ53" s="72">
        <v>0</v>
      </c>
      <c r="BK53" s="72">
        <v>0</v>
      </c>
      <c r="BL53" s="72">
        <v>0</v>
      </c>
      <c r="BM53" s="72">
        <v>0</v>
      </c>
      <c r="BN53" s="72">
        <v>0</v>
      </c>
      <c r="BO53" s="72">
        <v>0</v>
      </c>
      <c r="BP53" s="72">
        <v>0</v>
      </c>
      <c r="BQ53" s="72">
        <v>39.319845324780651</v>
      </c>
    </row>
    <row r="54" spans="1:69" x14ac:dyDescent="0.2">
      <c r="A54" s="13"/>
      <c r="B54" s="17" t="s">
        <v>371</v>
      </c>
      <c r="C54" s="67">
        <v>58778.841253038278</v>
      </c>
      <c r="D54" s="67">
        <v>20075.575166423601</v>
      </c>
      <c r="E54" s="67">
        <v>1220.1207661240999</v>
      </c>
      <c r="F54" s="67">
        <v>962.63961717220002</v>
      </c>
      <c r="G54" s="67">
        <v>497.03251450499999</v>
      </c>
      <c r="H54" s="67">
        <v>203.05807331010001</v>
      </c>
      <c r="I54" s="67">
        <v>24.856177879999997</v>
      </c>
      <c r="J54" s="67">
        <v>0</v>
      </c>
      <c r="K54" s="67">
        <v>111.23549405000001</v>
      </c>
      <c r="L54" s="67">
        <v>0</v>
      </c>
      <c r="M54" s="67">
        <v>72.678812758000007</v>
      </c>
      <c r="N54" s="67">
        <v>0</v>
      </c>
      <c r="O54" s="67">
        <v>0</v>
      </c>
      <c r="P54" s="67">
        <v>0</v>
      </c>
      <c r="Q54" s="67">
        <v>0</v>
      </c>
      <c r="R54" s="67">
        <v>0</v>
      </c>
      <c r="S54" s="67">
        <v>0</v>
      </c>
      <c r="T54" s="67">
        <v>0</v>
      </c>
      <c r="U54" s="67">
        <v>0</v>
      </c>
      <c r="V54" s="67">
        <v>0</v>
      </c>
      <c r="W54" s="67">
        <v>81946.03787526126</v>
      </c>
      <c r="Y54" s="42" t="s">
        <v>371</v>
      </c>
      <c r="Z54" s="69">
        <v>0.71728716576281304</v>
      </c>
      <c r="AA54" s="69">
        <v>0.2449853060252011</v>
      </c>
      <c r="AB54" s="69">
        <v>1.4889319822654207E-2</v>
      </c>
      <c r="AC54" s="69">
        <v>1.1747238086575164E-2</v>
      </c>
      <c r="AD54" s="69">
        <v>6.0653635903859787E-3</v>
      </c>
      <c r="AE54" s="69">
        <v>2.4779486424858785E-3</v>
      </c>
      <c r="AF54" s="69">
        <v>3.0332373015808545E-4</v>
      </c>
      <c r="AG54" s="69">
        <v>0</v>
      </c>
      <c r="AH54" s="69">
        <v>1.3574237014280463E-3</v>
      </c>
      <c r="AI54" s="69">
        <v>0</v>
      </c>
      <c r="AJ54" s="69">
        <v>8.8691063829873166E-4</v>
      </c>
      <c r="AK54" s="69">
        <v>0</v>
      </c>
      <c r="AL54" s="69">
        <v>0</v>
      </c>
      <c r="AM54" s="69">
        <v>0</v>
      </c>
      <c r="AN54" s="69">
        <v>0</v>
      </c>
      <c r="AO54" s="69">
        <v>0</v>
      </c>
      <c r="AP54" s="69">
        <v>0</v>
      </c>
      <c r="AQ54" s="69">
        <v>0</v>
      </c>
      <c r="AR54" s="69">
        <v>0</v>
      </c>
      <c r="AS54" s="69">
        <v>0</v>
      </c>
      <c r="AT54" s="69"/>
      <c r="AV54" s="18" t="s">
        <v>371</v>
      </c>
      <c r="AW54" s="72">
        <v>4.5083983606394682</v>
      </c>
      <c r="AX54" s="72">
        <v>8.4658969303331801</v>
      </c>
      <c r="AY54" s="72">
        <v>30.751669531724044</v>
      </c>
      <c r="AZ54" s="72">
        <v>34.798464908169329</v>
      </c>
      <c r="BA54" s="72">
        <v>56.917269675658183</v>
      </c>
      <c r="BB54" s="72">
        <v>57.409571133910724</v>
      </c>
      <c r="BC54" s="72">
        <v>59.758102546712131</v>
      </c>
      <c r="BD54" s="72">
        <v>0</v>
      </c>
      <c r="BE54" s="72">
        <v>68.265365962191765</v>
      </c>
      <c r="BF54" s="72">
        <v>0</v>
      </c>
      <c r="BG54" s="72">
        <v>94.32590545307697</v>
      </c>
      <c r="BH54" s="72">
        <v>0</v>
      </c>
      <c r="BI54" s="72">
        <v>0</v>
      </c>
      <c r="BJ54" s="72">
        <v>0</v>
      </c>
      <c r="BK54" s="72">
        <v>0</v>
      </c>
      <c r="BL54" s="72">
        <v>0</v>
      </c>
      <c r="BM54" s="72">
        <v>0</v>
      </c>
      <c r="BN54" s="72">
        <v>0</v>
      </c>
      <c r="BO54" s="72">
        <v>0</v>
      </c>
      <c r="BP54" s="72">
        <v>0</v>
      </c>
      <c r="BQ54" s="72">
        <v>3.9103978463847455</v>
      </c>
    </row>
    <row r="55" spans="1:69" x14ac:dyDescent="0.2">
      <c r="A55" s="13"/>
      <c r="B55" s="17" t="s">
        <v>165</v>
      </c>
      <c r="C55" s="67">
        <v>117364.23433492995</v>
      </c>
      <c r="D55" s="67">
        <v>5177.7036029956007</v>
      </c>
      <c r="E55" s="67">
        <v>969.89203240639995</v>
      </c>
      <c r="F55" s="67">
        <v>0</v>
      </c>
      <c r="G55" s="67">
        <v>51.046672782999998</v>
      </c>
      <c r="H55" s="67">
        <v>0</v>
      </c>
      <c r="I55" s="67">
        <v>0</v>
      </c>
      <c r="J55" s="67">
        <v>0</v>
      </c>
      <c r="K55" s="67">
        <v>13.965117742</v>
      </c>
      <c r="L55" s="67">
        <v>0</v>
      </c>
      <c r="M55" s="67">
        <v>0</v>
      </c>
      <c r="N55" s="67">
        <v>0</v>
      </c>
      <c r="O55" s="67">
        <v>0</v>
      </c>
      <c r="P55" s="67">
        <v>0</v>
      </c>
      <c r="Q55" s="67">
        <v>0</v>
      </c>
      <c r="R55" s="67">
        <v>0</v>
      </c>
      <c r="S55" s="67">
        <v>0</v>
      </c>
      <c r="T55" s="67">
        <v>0</v>
      </c>
      <c r="U55" s="67">
        <v>0</v>
      </c>
      <c r="V55" s="67">
        <v>0</v>
      </c>
      <c r="W55" s="67">
        <v>123576.84176085697</v>
      </c>
      <c r="Y55" s="42" t="s">
        <v>165</v>
      </c>
      <c r="Z55" s="69">
        <v>0.94972676646042209</v>
      </c>
      <c r="AA55" s="69">
        <v>4.189865616581602E-2</v>
      </c>
      <c r="AB55" s="69">
        <v>7.8484934441301907E-3</v>
      </c>
      <c r="AC55" s="69">
        <v>0</v>
      </c>
      <c r="AD55" s="69">
        <v>4.1307636653948747E-4</v>
      </c>
      <c r="AE55" s="69">
        <v>0</v>
      </c>
      <c r="AF55" s="69">
        <v>0</v>
      </c>
      <c r="AG55" s="69">
        <v>0</v>
      </c>
      <c r="AH55" s="69">
        <v>1.1300756309199883E-4</v>
      </c>
      <c r="AI55" s="69">
        <v>0</v>
      </c>
      <c r="AJ55" s="69">
        <v>0</v>
      </c>
      <c r="AK55" s="69">
        <v>0</v>
      </c>
      <c r="AL55" s="69">
        <v>0</v>
      </c>
      <c r="AM55" s="69">
        <v>0</v>
      </c>
      <c r="AN55" s="69">
        <v>0</v>
      </c>
      <c r="AO55" s="69">
        <v>0</v>
      </c>
      <c r="AP55" s="69">
        <v>0</v>
      </c>
      <c r="AQ55" s="69">
        <v>0</v>
      </c>
      <c r="AR55" s="69">
        <v>0</v>
      </c>
      <c r="AS55" s="69">
        <v>0</v>
      </c>
      <c r="AT55" s="69"/>
      <c r="AV55" s="18" t="s">
        <v>165</v>
      </c>
      <c r="AW55" s="72">
        <v>3.6414653684938174</v>
      </c>
      <c r="AX55" s="72">
        <v>16.011451831390037</v>
      </c>
      <c r="AY55" s="72">
        <v>37.128145989131305</v>
      </c>
      <c r="AZ55" s="72">
        <v>0</v>
      </c>
      <c r="BA55" s="72">
        <v>107.69010840378455</v>
      </c>
      <c r="BB55" s="72">
        <v>0</v>
      </c>
      <c r="BC55" s="72">
        <v>0</v>
      </c>
      <c r="BD55" s="72">
        <v>0</v>
      </c>
      <c r="BE55" s="72">
        <v>55.789046908097347</v>
      </c>
      <c r="BF55" s="72">
        <v>0</v>
      </c>
      <c r="BG55" s="72">
        <v>0</v>
      </c>
      <c r="BH55" s="72">
        <v>0</v>
      </c>
      <c r="BI55" s="72">
        <v>0</v>
      </c>
      <c r="BJ55" s="72">
        <v>0</v>
      </c>
      <c r="BK55" s="72">
        <v>0</v>
      </c>
      <c r="BL55" s="72">
        <v>0</v>
      </c>
      <c r="BM55" s="72">
        <v>0</v>
      </c>
      <c r="BN55" s="72">
        <v>0</v>
      </c>
      <c r="BO55" s="72">
        <v>0</v>
      </c>
      <c r="BP55" s="72">
        <v>0</v>
      </c>
      <c r="BQ55" s="72">
        <v>3.5351795069187668</v>
      </c>
    </row>
    <row r="56" spans="1:69" x14ac:dyDescent="0.2">
      <c r="A56" s="13"/>
      <c r="B56" s="17" t="s">
        <v>422</v>
      </c>
      <c r="C56" s="67">
        <v>37034.273940852894</v>
      </c>
      <c r="D56" s="67">
        <v>406.58531760100004</v>
      </c>
      <c r="E56" s="67">
        <v>232.382810084</v>
      </c>
      <c r="F56" s="67">
        <v>179.96133552000001</v>
      </c>
      <c r="G56" s="67">
        <v>0</v>
      </c>
      <c r="H56" s="67">
        <v>79.237305813000006</v>
      </c>
      <c r="I56" s="67">
        <v>0</v>
      </c>
      <c r="J56" s="67">
        <v>0</v>
      </c>
      <c r="K56" s="67">
        <v>0</v>
      </c>
      <c r="L56" s="67">
        <v>0</v>
      </c>
      <c r="M56" s="67">
        <v>0</v>
      </c>
      <c r="N56" s="67">
        <v>0</v>
      </c>
      <c r="O56" s="67">
        <v>0</v>
      </c>
      <c r="P56" s="67">
        <v>0</v>
      </c>
      <c r="Q56" s="67">
        <v>0</v>
      </c>
      <c r="R56" s="67">
        <v>0</v>
      </c>
      <c r="S56" s="67">
        <v>0</v>
      </c>
      <c r="T56" s="67">
        <v>0</v>
      </c>
      <c r="U56" s="67">
        <v>0</v>
      </c>
      <c r="V56" s="67">
        <v>0</v>
      </c>
      <c r="W56" s="67">
        <v>37932.440709870898</v>
      </c>
      <c r="Y56" s="42" t="s">
        <v>422</v>
      </c>
      <c r="Z56" s="69">
        <v>0.97632193573074566</v>
      </c>
      <c r="AA56" s="69">
        <v>1.0718670087980844E-2</v>
      </c>
      <c r="AB56" s="69">
        <v>6.1262287829406299E-3</v>
      </c>
      <c r="AC56" s="69">
        <v>4.7442593240031063E-3</v>
      </c>
      <c r="AD56" s="69">
        <v>0</v>
      </c>
      <c r="AE56" s="69">
        <v>2.0889060743296867E-3</v>
      </c>
      <c r="AF56" s="69">
        <v>0</v>
      </c>
      <c r="AG56" s="69">
        <v>0</v>
      </c>
      <c r="AH56" s="69">
        <v>0</v>
      </c>
      <c r="AI56" s="69">
        <v>0</v>
      </c>
      <c r="AJ56" s="69">
        <v>0</v>
      </c>
      <c r="AK56" s="69">
        <v>0</v>
      </c>
      <c r="AL56" s="69">
        <v>0</v>
      </c>
      <c r="AM56" s="69">
        <v>0</v>
      </c>
      <c r="AN56" s="69">
        <v>0</v>
      </c>
      <c r="AO56" s="69">
        <v>0</v>
      </c>
      <c r="AP56" s="69">
        <v>0</v>
      </c>
      <c r="AQ56" s="69">
        <v>0</v>
      </c>
      <c r="AR56" s="69">
        <v>0</v>
      </c>
      <c r="AS56" s="69">
        <v>0</v>
      </c>
      <c r="AT56" s="69"/>
      <c r="AV56" s="18" t="s">
        <v>422</v>
      </c>
      <c r="AW56" s="72">
        <v>7.084336809515511</v>
      </c>
      <c r="AX56" s="72">
        <v>57.126621933975031</v>
      </c>
      <c r="AY56" s="72">
        <v>54.373471586364488</v>
      </c>
      <c r="AZ56" s="72">
        <v>81.334875830130784</v>
      </c>
      <c r="BA56" s="72">
        <v>0</v>
      </c>
      <c r="BB56" s="72">
        <v>103.0332282330064</v>
      </c>
      <c r="BC56" s="72">
        <v>0</v>
      </c>
      <c r="BD56" s="72">
        <v>0</v>
      </c>
      <c r="BE56" s="72">
        <v>0</v>
      </c>
      <c r="BF56" s="72">
        <v>0</v>
      </c>
      <c r="BG56" s="72">
        <v>0</v>
      </c>
      <c r="BH56" s="72">
        <v>0</v>
      </c>
      <c r="BI56" s="72">
        <v>0</v>
      </c>
      <c r="BJ56" s="72">
        <v>0</v>
      </c>
      <c r="BK56" s="72">
        <v>0</v>
      </c>
      <c r="BL56" s="72">
        <v>0</v>
      </c>
      <c r="BM56" s="72">
        <v>0</v>
      </c>
      <c r="BN56" s="72">
        <v>0</v>
      </c>
      <c r="BO56" s="72">
        <v>0</v>
      </c>
      <c r="BP56" s="72">
        <v>0</v>
      </c>
      <c r="BQ56" s="72">
        <v>6.965657308353947</v>
      </c>
    </row>
    <row r="57" spans="1:69" x14ac:dyDescent="0.2">
      <c r="A57" s="13"/>
      <c r="B57" s="17" t="s">
        <v>423</v>
      </c>
      <c r="C57" s="67">
        <v>110631.94589748055</v>
      </c>
      <c r="D57" s="67">
        <v>8613.8937948946041</v>
      </c>
      <c r="E57" s="67">
        <v>641.91767713690001</v>
      </c>
      <c r="F57" s="67">
        <v>194.86879300000001</v>
      </c>
      <c r="G57" s="67">
        <v>2.2489476928999999</v>
      </c>
      <c r="H57" s="67">
        <v>0</v>
      </c>
      <c r="I57" s="67">
        <v>0</v>
      </c>
      <c r="J57" s="67">
        <v>0</v>
      </c>
      <c r="K57" s="67">
        <v>2.1814110619</v>
      </c>
      <c r="L57" s="67">
        <v>0</v>
      </c>
      <c r="M57" s="67">
        <v>0</v>
      </c>
      <c r="N57" s="67">
        <v>0</v>
      </c>
      <c r="O57" s="67">
        <v>0</v>
      </c>
      <c r="P57" s="67">
        <v>0</v>
      </c>
      <c r="Q57" s="67">
        <v>0</v>
      </c>
      <c r="R57" s="67">
        <v>0</v>
      </c>
      <c r="S57" s="67">
        <v>0</v>
      </c>
      <c r="T57" s="67">
        <v>0</v>
      </c>
      <c r="U57" s="67">
        <v>0</v>
      </c>
      <c r="V57" s="67">
        <v>0</v>
      </c>
      <c r="W57" s="67">
        <v>120087.05652126684</v>
      </c>
      <c r="Y57" s="42" t="s">
        <v>423</v>
      </c>
      <c r="Z57" s="69">
        <v>0.92126453176815237</v>
      </c>
      <c r="AA57" s="69">
        <v>7.1730409957788621E-2</v>
      </c>
      <c r="AB57" s="69">
        <v>5.3454360172715152E-3</v>
      </c>
      <c r="AC57" s="69">
        <v>1.6227293652208861E-3</v>
      </c>
      <c r="AD57" s="69">
        <v>1.8727644411050429E-5</v>
      </c>
      <c r="AE57" s="69">
        <v>0</v>
      </c>
      <c r="AF57" s="69">
        <v>0</v>
      </c>
      <c r="AG57" s="69">
        <v>0</v>
      </c>
      <c r="AH57" s="69">
        <v>1.8165247155622326E-5</v>
      </c>
      <c r="AI57" s="69">
        <v>0</v>
      </c>
      <c r="AJ57" s="69">
        <v>0</v>
      </c>
      <c r="AK57" s="69">
        <v>0</v>
      </c>
      <c r="AL57" s="69">
        <v>0</v>
      </c>
      <c r="AM57" s="69">
        <v>0</v>
      </c>
      <c r="AN57" s="69">
        <v>0</v>
      </c>
      <c r="AO57" s="69">
        <v>0</v>
      </c>
      <c r="AP57" s="69">
        <v>0</v>
      </c>
      <c r="AQ57" s="69">
        <v>0</v>
      </c>
      <c r="AR57" s="69">
        <v>0</v>
      </c>
      <c r="AS57" s="69">
        <v>0</v>
      </c>
      <c r="AT57" s="69"/>
      <c r="AV57" s="18" t="s">
        <v>423</v>
      </c>
      <c r="AW57" s="72">
        <v>3.3184434538631837</v>
      </c>
      <c r="AX57" s="72">
        <v>12.832659175031733</v>
      </c>
      <c r="AY57" s="72">
        <v>52.62737546554029</v>
      </c>
      <c r="AZ57" s="72">
        <v>55.812392887884677</v>
      </c>
      <c r="BA57" s="72">
        <v>107.69010795287841</v>
      </c>
      <c r="BB57" s="72">
        <v>0</v>
      </c>
      <c r="BC57" s="72">
        <v>0</v>
      </c>
      <c r="BD57" s="72">
        <v>0</v>
      </c>
      <c r="BE57" s="72">
        <v>57.326594056806265</v>
      </c>
      <c r="BF57" s="72">
        <v>0</v>
      </c>
      <c r="BG57" s="72">
        <v>0</v>
      </c>
      <c r="BH57" s="72">
        <v>0</v>
      </c>
      <c r="BI57" s="72">
        <v>0</v>
      </c>
      <c r="BJ57" s="72">
        <v>0</v>
      </c>
      <c r="BK57" s="72">
        <v>0</v>
      </c>
      <c r="BL57" s="72">
        <v>0</v>
      </c>
      <c r="BM57" s="72">
        <v>0</v>
      </c>
      <c r="BN57" s="72">
        <v>0</v>
      </c>
      <c r="BO57" s="72">
        <v>0</v>
      </c>
      <c r="BP57" s="72">
        <v>0</v>
      </c>
      <c r="BQ57" s="72">
        <v>3.2063850760690085</v>
      </c>
    </row>
    <row r="58" spans="1:69" x14ac:dyDescent="0.2">
      <c r="A58" s="13"/>
      <c r="B58" s="17" t="s">
        <v>173</v>
      </c>
      <c r="C58" s="67">
        <v>10796.510210844797</v>
      </c>
      <c r="D58" s="67">
        <v>3070.0769576921998</v>
      </c>
      <c r="E58" s="67">
        <v>458.65334753299999</v>
      </c>
      <c r="F58" s="67">
        <v>284.54982293500001</v>
      </c>
      <c r="G58" s="67">
        <v>0</v>
      </c>
      <c r="H58" s="67">
        <v>24.490019400000001</v>
      </c>
      <c r="I58" s="67">
        <v>0</v>
      </c>
      <c r="J58" s="67">
        <v>0</v>
      </c>
      <c r="K58" s="67">
        <v>0</v>
      </c>
      <c r="L58" s="67">
        <v>0</v>
      </c>
      <c r="M58" s="67">
        <v>0</v>
      </c>
      <c r="N58" s="67">
        <v>0</v>
      </c>
      <c r="O58" s="67">
        <v>0</v>
      </c>
      <c r="P58" s="67">
        <v>0</v>
      </c>
      <c r="Q58" s="67">
        <v>0</v>
      </c>
      <c r="R58" s="67">
        <v>0</v>
      </c>
      <c r="S58" s="67">
        <v>0</v>
      </c>
      <c r="T58" s="67">
        <v>0</v>
      </c>
      <c r="U58" s="67">
        <v>0</v>
      </c>
      <c r="V58" s="67">
        <v>0</v>
      </c>
      <c r="W58" s="67">
        <v>14634.280358404994</v>
      </c>
      <c r="Y58" s="42" t="s">
        <v>173</v>
      </c>
      <c r="Z58" s="69">
        <v>0.73775477484575946</v>
      </c>
      <c r="AA58" s="69">
        <v>0.20978667091948555</v>
      </c>
      <c r="AB58" s="69">
        <v>3.1341025065819435E-2</v>
      </c>
      <c r="AC58" s="69">
        <v>1.9444059835273881E-2</v>
      </c>
      <c r="AD58" s="69">
        <v>0</v>
      </c>
      <c r="AE58" s="69">
        <v>1.6734693336618019E-3</v>
      </c>
      <c r="AF58" s="69">
        <v>0</v>
      </c>
      <c r="AG58" s="69">
        <v>0</v>
      </c>
      <c r="AH58" s="69">
        <v>0</v>
      </c>
      <c r="AI58" s="69">
        <v>0</v>
      </c>
      <c r="AJ58" s="69">
        <v>0</v>
      </c>
      <c r="AK58" s="69">
        <v>0</v>
      </c>
      <c r="AL58" s="69">
        <v>0</v>
      </c>
      <c r="AM58" s="69">
        <v>0</v>
      </c>
      <c r="AN58" s="69">
        <v>0</v>
      </c>
      <c r="AO58" s="69">
        <v>0</v>
      </c>
      <c r="AP58" s="69">
        <v>0</v>
      </c>
      <c r="AQ58" s="69">
        <v>0</v>
      </c>
      <c r="AR58" s="69">
        <v>0</v>
      </c>
      <c r="AS58" s="69">
        <v>0</v>
      </c>
      <c r="AT58" s="69"/>
      <c r="AV58" s="18" t="s">
        <v>173</v>
      </c>
      <c r="AW58" s="72">
        <v>11.299996503080495</v>
      </c>
      <c r="AX58" s="72">
        <v>20.565279989461377</v>
      </c>
      <c r="AY58" s="72">
        <v>54.668103459891668</v>
      </c>
      <c r="AZ58" s="72">
        <v>98.690216313574027</v>
      </c>
      <c r="BA58" s="72">
        <v>0</v>
      </c>
      <c r="BB58" s="72">
        <v>95.60304653723982</v>
      </c>
      <c r="BC58" s="72">
        <v>0</v>
      </c>
      <c r="BD58" s="72">
        <v>0</v>
      </c>
      <c r="BE58" s="72">
        <v>0</v>
      </c>
      <c r="BF58" s="72">
        <v>0</v>
      </c>
      <c r="BG58" s="72">
        <v>0</v>
      </c>
      <c r="BH58" s="72">
        <v>0</v>
      </c>
      <c r="BI58" s="72">
        <v>0</v>
      </c>
      <c r="BJ58" s="72">
        <v>0</v>
      </c>
      <c r="BK58" s="72">
        <v>0</v>
      </c>
      <c r="BL58" s="72">
        <v>0</v>
      </c>
      <c r="BM58" s="72">
        <v>0</v>
      </c>
      <c r="BN58" s="72">
        <v>0</v>
      </c>
      <c r="BO58" s="72">
        <v>0</v>
      </c>
      <c r="BP58" s="72">
        <v>0</v>
      </c>
      <c r="BQ58" s="72">
        <v>9.7342804040122957</v>
      </c>
    </row>
    <row r="59" spans="1:69" x14ac:dyDescent="0.2">
      <c r="A59" s="13"/>
      <c r="B59" s="17" t="s">
        <v>181</v>
      </c>
      <c r="C59" s="67">
        <v>28552.557425117899</v>
      </c>
      <c r="D59" s="67">
        <v>3931.8901464854998</v>
      </c>
      <c r="E59" s="67">
        <v>281.67620025140002</v>
      </c>
      <c r="F59" s="67">
        <v>0</v>
      </c>
      <c r="G59" s="67">
        <v>168.18083963999999</v>
      </c>
      <c r="H59" s="67">
        <v>0</v>
      </c>
      <c r="I59" s="67">
        <v>0</v>
      </c>
      <c r="J59" s="67">
        <v>0</v>
      </c>
      <c r="K59" s="67">
        <v>0</v>
      </c>
      <c r="L59" s="67">
        <v>0</v>
      </c>
      <c r="M59" s="67">
        <v>0</v>
      </c>
      <c r="N59" s="67">
        <v>0</v>
      </c>
      <c r="O59" s="67">
        <v>0</v>
      </c>
      <c r="P59" s="67">
        <v>0</v>
      </c>
      <c r="Q59" s="67">
        <v>0</v>
      </c>
      <c r="R59" s="67">
        <v>0</v>
      </c>
      <c r="S59" s="67">
        <v>0</v>
      </c>
      <c r="T59" s="67">
        <v>0</v>
      </c>
      <c r="U59" s="67">
        <v>0</v>
      </c>
      <c r="V59" s="67">
        <v>0</v>
      </c>
      <c r="W59" s="67">
        <v>32934.304611494794</v>
      </c>
      <c r="Y59" s="42" t="s">
        <v>181</v>
      </c>
      <c r="Z59" s="69">
        <v>0.86695492016407816</v>
      </c>
      <c r="AA59" s="69">
        <v>0.11938585595984268</v>
      </c>
      <c r="AB59" s="69">
        <v>8.5526688228021331E-3</v>
      </c>
      <c r="AC59" s="69">
        <v>0</v>
      </c>
      <c r="AD59" s="69">
        <v>5.1065550532772199E-3</v>
      </c>
      <c r="AE59" s="69">
        <v>0</v>
      </c>
      <c r="AF59" s="69">
        <v>0</v>
      </c>
      <c r="AG59" s="69">
        <v>0</v>
      </c>
      <c r="AH59" s="69">
        <v>0</v>
      </c>
      <c r="AI59" s="69">
        <v>0</v>
      </c>
      <c r="AJ59" s="69">
        <v>0</v>
      </c>
      <c r="AK59" s="69">
        <v>0</v>
      </c>
      <c r="AL59" s="69">
        <v>0</v>
      </c>
      <c r="AM59" s="69">
        <v>0</v>
      </c>
      <c r="AN59" s="69">
        <v>0</v>
      </c>
      <c r="AO59" s="69">
        <v>0</v>
      </c>
      <c r="AP59" s="69">
        <v>0</v>
      </c>
      <c r="AQ59" s="69">
        <v>0</v>
      </c>
      <c r="AR59" s="69">
        <v>0</v>
      </c>
      <c r="AS59" s="69">
        <v>0</v>
      </c>
      <c r="AT59" s="69"/>
      <c r="AV59" s="18" t="s">
        <v>181</v>
      </c>
      <c r="AW59" s="72">
        <v>6.9797013703241237</v>
      </c>
      <c r="AX59" s="72">
        <v>19.460793388044006</v>
      </c>
      <c r="AY59" s="72">
        <v>76.440287908689641</v>
      </c>
      <c r="AZ59" s="72">
        <v>0</v>
      </c>
      <c r="BA59" s="72">
        <v>92.695342798419219</v>
      </c>
      <c r="BB59" s="72">
        <v>0</v>
      </c>
      <c r="BC59" s="72">
        <v>0</v>
      </c>
      <c r="BD59" s="72">
        <v>0</v>
      </c>
      <c r="BE59" s="72">
        <v>0</v>
      </c>
      <c r="BF59" s="72">
        <v>0</v>
      </c>
      <c r="BG59" s="72">
        <v>0</v>
      </c>
      <c r="BH59" s="72">
        <v>0</v>
      </c>
      <c r="BI59" s="72">
        <v>0</v>
      </c>
      <c r="BJ59" s="72">
        <v>0</v>
      </c>
      <c r="BK59" s="72">
        <v>0</v>
      </c>
      <c r="BL59" s="72">
        <v>0</v>
      </c>
      <c r="BM59" s="72">
        <v>0</v>
      </c>
      <c r="BN59" s="72">
        <v>0</v>
      </c>
      <c r="BO59" s="72">
        <v>0</v>
      </c>
      <c r="BP59" s="72">
        <v>0</v>
      </c>
      <c r="BQ59" s="72">
        <v>6.5318488317641323</v>
      </c>
    </row>
    <row r="60" spans="1:69" x14ac:dyDescent="0.2">
      <c r="A60" s="13"/>
      <c r="B60" s="17" t="s">
        <v>169</v>
      </c>
      <c r="C60" s="67">
        <v>54276.772640320603</v>
      </c>
      <c r="D60" s="67">
        <v>8376.6230935858985</v>
      </c>
      <c r="E60" s="67">
        <v>354.89294551939997</v>
      </c>
      <c r="F60" s="67">
        <v>397.21570231059997</v>
      </c>
      <c r="G60" s="67">
        <v>0</v>
      </c>
      <c r="H60" s="67">
        <v>33.059396837999998</v>
      </c>
      <c r="I60" s="67">
        <v>0</v>
      </c>
      <c r="J60" s="67">
        <v>0</v>
      </c>
      <c r="K60" s="67">
        <v>0</v>
      </c>
      <c r="L60" s="67">
        <v>0</v>
      </c>
      <c r="M60" s="67">
        <v>0</v>
      </c>
      <c r="N60" s="67">
        <v>0</v>
      </c>
      <c r="O60" s="67">
        <v>0</v>
      </c>
      <c r="P60" s="67">
        <v>0</v>
      </c>
      <c r="Q60" s="67">
        <v>0</v>
      </c>
      <c r="R60" s="67">
        <v>0</v>
      </c>
      <c r="S60" s="67">
        <v>0</v>
      </c>
      <c r="T60" s="67">
        <v>0</v>
      </c>
      <c r="U60" s="67">
        <v>0</v>
      </c>
      <c r="V60" s="67">
        <v>0</v>
      </c>
      <c r="W60" s="67">
        <v>63438.563778574506</v>
      </c>
      <c r="Y60" s="42" t="s">
        <v>169</v>
      </c>
      <c r="Z60" s="69">
        <v>0.85558009840462101</v>
      </c>
      <c r="AA60" s="69">
        <v>0.13204307592497841</v>
      </c>
      <c r="AB60" s="69">
        <v>5.5942777449709564E-3</v>
      </c>
      <c r="AC60" s="69">
        <v>6.2614233149577399E-3</v>
      </c>
      <c r="AD60" s="69">
        <v>0</v>
      </c>
      <c r="AE60" s="69">
        <v>5.2112461047179874E-4</v>
      </c>
      <c r="AF60" s="69">
        <v>0</v>
      </c>
      <c r="AG60" s="69">
        <v>0</v>
      </c>
      <c r="AH60" s="69">
        <v>0</v>
      </c>
      <c r="AI60" s="69">
        <v>0</v>
      </c>
      <c r="AJ60" s="69">
        <v>0</v>
      </c>
      <c r="AK60" s="69">
        <v>0</v>
      </c>
      <c r="AL60" s="69">
        <v>0</v>
      </c>
      <c r="AM60" s="69">
        <v>0</v>
      </c>
      <c r="AN60" s="69">
        <v>0</v>
      </c>
      <c r="AO60" s="69">
        <v>0</v>
      </c>
      <c r="AP60" s="69">
        <v>0</v>
      </c>
      <c r="AQ60" s="69">
        <v>0</v>
      </c>
      <c r="AR60" s="69">
        <v>0</v>
      </c>
      <c r="AS60" s="69">
        <v>0</v>
      </c>
      <c r="AT60" s="69"/>
      <c r="AV60" s="18" t="s">
        <v>169</v>
      </c>
      <c r="AW60" s="72">
        <v>5.2557506396158615</v>
      </c>
      <c r="AX60" s="72">
        <v>12.692550352438058</v>
      </c>
      <c r="AY60" s="72">
        <v>36.733351674905798</v>
      </c>
      <c r="AZ60" s="72">
        <v>34.731550523187252</v>
      </c>
      <c r="BA60" s="72">
        <v>0</v>
      </c>
      <c r="BB60" s="72">
        <v>107.69010903610545</v>
      </c>
      <c r="BC60" s="72">
        <v>0</v>
      </c>
      <c r="BD60" s="72">
        <v>0</v>
      </c>
      <c r="BE60" s="72">
        <v>0</v>
      </c>
      <c r="BF60" s="72">
        <v>0</v>
      </c>
      <c r="BG60" s="72">
        <v>0</v>
      </c>
      <c r="BH60" s="72">
        <v>0</v>
      </c>
      <c r="BI60" s="72">
        <v>0</v>
      </c>
      <c r="BJ60" s="72">
        <v>0</v>
      </c>
      <c r="BK60" s="72">
        <v>0</v>
      </c>
      <c r="BL60" s="72">
        <v>0</v>
      </c>
      <c r="BM60" s="72">
        <v>0</v>
      </c>
      <c r="BN60" s="72">
        <v>0</v>
      </c>
      <c r="BO60" s="72">
        <v>0</v>
      </c>
      <c r="BP60" s="72">
        <v>0</v>
      </c>
      <c r="BQ60" s="72">
        <v>4.8085315791410901</v>
      </c>
    </row>
    <row r="61" spans="1:69" x14ac:dyDescent="0.2">
      <c r="A61" s="13"/>
      <c r="B61" s="17" t="s">
        <v>372</v>
      </c>
      <c r="C61" s="67">
        <v>1943.865717568</v>
      </c>
      <c r="D61" s="67">
        <v>512.52497450999999</v>
      </c>
      <c r="E61" s="67">
        <v>132.6846845293</v>
      </c>
      <c r="F61" s="67">
        <v>0</v>
      </c>
      <c r="G61" s="67">
        <v>89.791060318999996</v>
      </c>
      <c r="H61" s="67">
        <v>0</v>
      </c>
      <c r="I61" s="67">
        <v>0</v>
      </c>
      <c r="J61" s="67">
        <v>0</v>
      </c>
      <c r="K61" s="67">
        <v>0</v>
      </c>
      <c r="L61" s="67">
        <v>0</v>
      </c>
      <c r="M61" s="67">
        <v>0</v>
      </c>
      <c r="N61" s="67">
        <v>0</v>
      </c>
      <c r="O61" s="67">
        <v>0</v>
      </c>
      <c r="P61" s="67">
        <v>0</v>
      </c>
      <c r="Q61" s="67">
        <v>0</v>
      </c>
      <c r="R61" s="67">
        <v>0</v>
      </c>
      <c r="S61" s="67">
        <v>0</v>
      </c>
      <c r="T61" s="67">
        <v>0</v>
      </c>
      <c r="U61" s="67">
        <v>0</v>
      </c>
      <c r="V61" s="67">
        <v>0</v>
      </c>
      <c r="W61" s="67">
        <v>2678.8664369263001</v>
      </c>
      <c r="Y61" s="42" t="s">
        <v>372</v>
      </c>
      <c r="Z61" s="69">
        <v>0.72562994958358906</v>
      </c>
      <c r="AA61" s="69">
        <v>0.19132158566967047</v>
      </c>
      <c r="AB61" s="69">
        <v>4.9530160481438879E-2</v>
      </c>
      <c r="AC61" s="69">
        <v>0</v>
      </c>
      <c r="AD61" s="69">
        <v>3.3518304265301557E-2</v>
      </c>
      <c r="AE61" s="69">
        <v>0</v>
      </c>
      <c r="AF61" s="69">
        <v>0</v>
      </c>
      <c r="AG61" s="69">
        <v>0</v>
      </c>
      <c r="AH61" s="69">
        <v>0</v>
      </c>
      <c r="AI61" s="69">
        <v>0</v>
      </c>
      <c r="AJ61" s="69">
        <v>0</v>
      </c>
      <c r="AK61" s="69">
        <v>0</v>
      </c>
      <c r="AL61" s="69">
        <v>0</v>
      </c>
      <c r="AM61" s="69">
        <v>0</v>
      </c>
      <c r="AN61" s="69">
        <v>0</v>
      </c>
      <c r="AO61" s="69">
        <v>0</v>
      </c>
      <c r="AP61" s="69">
        <v>0</v>
      </c>
      <c r="AQ61" s="69">
        <v>0</v>
      </c>
      <c r="AR61" s="69">
        <v>0</v>
      </c>
      <c r="AS61" s="69">
        <v>0</v>
      </c>
      <c r="AT61" s="69"/>
      <c r="AV61" s="18" t="s">
        <v>372</v>
      </c>
      <c r="AW61" s="72">
        <v>37.244370642294022</v>
      </c>
      <c r="AX61" s="72">
        <v>47.021334790506906</v>
      </c>
      <c r="AY61" s="72">
        <v>95.041354102104791</v>
      </c>
      <c r="AZ61" s="72">
        <v>0</v>
      </c>
      <c r="BA61" s="72">
        <v>95.603047420861685</v>
      </c>
      <c r="BB61" s="72">
        <v>0</v>
      </c>
      <c r="BC61" s="72">
        <v>0</v>
      </c>
      <c r="BD61" s="72">
        <v>0</v>
      </c>
      <c r="BE61" s="72">
        <v>0</v>
      </c>
      <c r="BF61" s="72">
        <v>0</v>
      </c>
      <c r="BG61" s="72">
        <v>0</v>
      </c>
      <c r="BH61" s="72">
        <v>0</v>
      </c>
      <c r="BI61" s="72">
        <v>0</v>
      </c>
      <c r="BJ61" s="72">
        <v>0</v>
      </c>
      <c r="BK61" s="72">
        <v>0</v>
      </c>
      <c r="BL61" s="72">
        <v>0</v>
      </c>
      <c r="BM61" s="72">
        <v>0</v>
      </c>
      <c r="BN61" s="72">
        <v>0</v>
      </c>
      <c r="BO61" s="72">
        <v>0</v>
      </c>
      <c r="BP61" s="72">
        <v>0</v>
      </c>
      <c r="BQ61" s="72">
        <v>29.047280819574855</v>
      </c>
    </row>
    <row r="62" spans="1:69" x14ac:dyDescent="0.2">
      <c r="A62" s="13"/>
      <c r="B62" s="17" t="s">
        <v>399</v>
      </c>
      <c r="C62" s="67">
        <v>17379.562195123497</v>
      </c>
      <c r="D62" s="67">
        <v>2809.9489141425997</v>
      </c>
      <c r="E62" s="67">
        <v>427.04350328200002</v>
      </c>
      <c r="F62" s="67">
        <v>103.12599627419999</v>
      </c>
      <c r="G62" s="67">
        <v>144.61058254220001</v>
      </c>
      <c r="H62" s="67">
        <v>402.92996481599994</v>
      </c>
      <c r="I62" s="67">
        <v>128.44105959999999</v>
      </c>
      <c r="J62" s="67">
        <v>0</v>
      </c>
      <c r="K62" s="67">
        <v>0</v>
      </c>
      <c r="L62" s="67">
        <v>0</v>
      </c>
      <c r="M62" s="67">
        <v>0</v>
      </c>
      <c r="N62" s="67">
        <v>0</v>
      </c>
      <c r="O62" s="67">
        <v>0</v>
      </c>
      <c r="P62" s="67">
        <v>0</v>
      </c>
      <c r="Q62" s="67">
        <v>0</v>
      </c>
      <c r="R62" s="67">
        <v>0</v>
      </c>
      <c r="S62" s="67">
        <v>0</v>
      </c>
      <c r="T62" s="67">
        <v>0</v>
      </c>
      <c r="U62" s="67">
        <v>0</v>
      </c>
      <c r="V62" s="67">
        <v>0</v>
      </c>
      <c r="W62" s="67">
        <v>21395.662215780507</v>
      </c>
      <c r="Y62" s="42" t="s">
        <v>399</v>
      </c>
      <c r="Z62" s="69">
        <v>0.81229372663703259</v>
      </c>
      <c r="AA62" s="69">
        <v>0.13133264517842799</v>
      </c>
      <c r="AB62" s="69">
        <v>1.9959349655792911E-2</v>
      </c>
      <c r="AC62" s="69">
        <v>4.8199487930847386E-3</v>
      </c>
      <c r="AD62" s="69">
        <v>6.7588738821807324E-3</v>
      </c>
      <c r="AE62" s="69">
        <v>1.8832320343831956E-2</v>
      </c>
      <c r="AF62" s="69">
        <v>6.0031355096486555E-3</v>
      </c>
      <c r="AG62" s="69">
        <v>0</v>
      </c>
      <c r="AH62" s="69">
        <v>0</v>
      </c>
      <c r="AI62" s="69">
        <v>0</v>
      </c>
      <c r="AJ62" s="69">
        <v>0</v>
      </c>
      <c r="AK62" s="69">
        <v>0</v>
      </c>
      <c r="AL62" s="69">
        <v>0</v>
      </c>
      <c r="AM62" s="69">
        <v>0</v>
      </c>
      <c r="AN62" s="69">
        <v>0</v>
      </c>
      <c r="AO62" s="69">
        <v>0</v>
      </c>
      <c r="AP62" s="69">
        <v>0</v>
      </c>
      <c r="AQ62" s="69">
        <v>0</v>
      </c>
      <c r="AR62" s="69">
        <v>0</v>
      </c>
      <c r="AS62" s="69">
        <v>0</v>
      </c>
      <c r="AT62" s="69"/>
      <c r="AV62" s="18" t="s">
        <v>399</v>
      </c>
      <c r="AW62" s="72">
        <v>8.8981142821543067</v>
      </c>
      <c r="AX62" s="72">
        <v>21.025213323384879</v>
      </c>
      <c r="AY62" s="72">
        <v>45.367513735352695</v>
      </c>
      <c r="AZ62" s="72">
        <v>65.070551874463789</v>
      </c>
      <c r="BA62" s="72">
        <v>51.318510381567165</v>
      </c>
      <c r="BB62" s="72">
        <v>62.07632781195764</v>
      </c>
      <c r="BC62" s="72">
        <v>100.90718196951612</v>
      </c>
      <c r="BD62" s="72">
        <v>0</v>
      </c>
      <c r="BE62" s="72">
        <v>0</v>
      </c>
      <c r="BF62" s="72">
        <v>0</v>
      </c>
      <c r="BG62" s="72">
        <v>0</v>
      </c>
      <c r="BH62" s="72">
        <v>0</v>
      </c>
      <c r="BI62" s="72">
        <v>0</v>
      </c>
      <c r="BJ62" s="72">
        <v>0</v>
      </c>
      <c r="BK62" s="72">
        <v>0</v>
      </c>
      <c r="BL62" s="72">
        <v>0</v>
      </c>
      <c r="BM62" s="72">
        <v>0</v>
      </c>
      <c r="BN62" s="72">
        <v>0</v>
      </c>
      <c r="BO62" s="72">
        <v>0</v>
      </c>
      <c r="BP62" s="72">
        <v>0</v>
      </c>
      <c r="BQ62" s="72">
        <v>7.91449711388967</v>
      </c>
    </row>
    <row r="63" spans="1:69" x14ac:dyDescent="0.2">
      <c r="A63" s="13"/>
      <c r="B63" s="17" t="s">
        <v>400</v>
      </c>
      <c r="C63" s="67">
        <v>704443.07374530553</v>
      </c>
      <c r="D63" s="67">
        <v>98616.214421376499</v>
      </c>
      <c r="E63" s="67">
        <v>9533.0656014935994</v>
      </c>
      <c r="F63" s="67">
        <v>2186.6438377668896</v>
      </c>
      <c r="G63" s="67">
        <v>1821.0444729469998</v>
      </c>
      <c r="H63" s="67">
        <v>1221.9567080084</v>
      </c>
      <c r="I63" s="67">
        <v>532.47207499499996</v>
      </c>
      <c r="J63" s="67">
        <v>369.60476155700002</v>
      </c>
      <c r="K63" s="67">
        <v>241.17397775719999</v>
      </c>
      <c r="L63" s="67">
        <v>123.13107558</v>
      </c>
      <c r="M63" s="67">
        <v>299.2408901993</v>
      </c>
      <c r="N63" s="67">
        <v>0</v>
      </c>
      <c r="O63" s="67">
        <v>0</v>
      </c>
      <c r="P63" s="67">
        <v>0</v>
      </c>
      <c r="Q63" s="67">
        <v>0</v>
      </c>
      <c r="R63" s="67">
        <v>0</v>
      </c>
      <c r="S63" s="67">
        <v>0</v>
      </c>
      <c r="T63" s="67">
        <v>0</v>
      </c>
      <c r="U63" s="67">
        <v>0</v>
      </c>
      <c r="V63" s="67">
        <v>0</v>
      </c>
      <c r="W63" s="67">
        <v>819387.62156698608</v>
      </c>
      <c r="Y63" s="42" t="s">
        <v>400</v>
      </c>
      <c r="Z63" s="69">
        <v>0.85971895987168789</v>
      </c>
      <c r="AA63" s="69">
        <v>0.12035355651673643</v>
      </c>
      <c r="AB63" s="69">
        <v>1.1634378346188206E-2</v>
      </c>
      <c r="AC63" s="69">
        <v>2.6686317686678996E-3</v>
      </c>
      <c r="AD63" s="69">
        <v>2.2224456716400699E-3</v>
      </c>
      <c r="AE63" s="69">
        <v>1.4913048181903776E-3</v>
      </c>
      <c r="AF63" s="69">
        <v>6.4984149257308449E-4</v>
      </c>
      <c r="AG63" s="69">
        <v>4.5107437777760514E-4</v>
      </c>
      <c r="AH63" s="69">
        <v>2.9433441683678605E-4</v>
      </c>
      <c r="AI63" s="69">
        <v>1.5027207189745648E-4</v>
      </c>
      <c r="AJ63" s="69">
        <v>3.6520064780455879E-4</v>
      </c>
      <c r="AK63" s="69">
        <v>0</v>
      </c>
      <c r="AL63" s="69">
        <v>0</v>
      </c>
      <c r="AM63" s="69">
        <v>0</v>
      </c>
      <c r="AN63" s="69">
        <v>0</v>
      </c>
      <c r="AO63" s="69">
        <v>0</v>
      </c>
      <c r="AP63" s="69">
        <v>0</v>
      </c>
      <c r="AQ63" s="69">
        <v>0</v>
      </c>
      <c r="AR63" s="69">
        <v>0</v>
      </c>
      <c r="AS63" s="69">
        <v>0</v>
      </c>
      <c r="AT63" s="69"/>
      <c r="AV63" s="18" t="s">
        <v>400</v>
      </c>
      <c r="AW63" s="72">
        <v>0.92797560928090261</v>
      </c>
      <c r="AX63" s="72">
        <v>3.7973995348586795</v>
      </c>
      <c r="AY63" s="72">
        <v>10.893976661041856</v>
      </c>
      <c r="AZ63" s="72">
        <v>16.889758920033682</v>
      </c>
      <c r="BA63" s="72">
        <v>14.453147525690046</v>
      </c>
      <c r="BB63" s="72">
        <v>30.982555897931611</v>
      </c>
      <c r="BC63" s="72">
        <v>38.572676337125529</v>
      </c>
      <c r="BD63" s="72">
        <v>27.698290332764351</v>
      </c>
      <c r="BE63" s="72">
        <v>47.408615648615509</v>
      </c>
      <c r="BF63" s="72">
        <v>107.6901089947348</v>
      </c>
      <c r="BG63" s="72">
        <v>54.751948903714712</v>
      </c>
      <c r="BH63" s="72">
        <v>0</v>
      </c>
      <c r="BI63" s="72">
        <v>0</v>
      </c>
      <c r="BJ63" s="72">
        <v>0</v>
      </c>
      <c r="BK63" s="72">
        <v>0</v>
      </c>
      <c r="BL63" s="72">
        <v>0</v>
      </c>
      <c r="BM63" s="72">
        <v>0</v>
      </c>
      <c r="BN63" s="72">
        <v>0</v>
      </c>
      <c r="BO63" s="72">
        <v>0</v>
      </c>
      <c r="BP63" s="72">
        <v>0</v>
      </c>
      <c r="BQ63" s="72">
        <v>0.93180583721365351</v>
      </c>
    </row>
    <row r="64" spans="1:69" x14ac:dyDescent="0.2">
      <c r="A64" s="13"/>
      <c r="B64" s="17" t="s">
        <v>151</v>
      </c>
      <c r="C64" s="67">
        <v>58490.68557687501</v>
      </c>
      <c r="D64" s="67">
        <v>8396.1306180555002</v>
      </c>
      <c r="E64" s="67">
        <v>1640.1555598429002</v>
      </c>
      <c r="F64" s="67">
        <v>613.94378404240001</v>
      </c>
      <c r="G64" s="67">
        <v>221.06753463299998</v>
      </c>
      <c r="H64" s="67">
        <v>274.96956928100002</v>
      </c>
      <c r="I64" s="67">
        <v>0</v>
      </c>
      <c r="J64" s="67">
        <v>0</v>
      </c>
      <c r="K64" s="67">
        <v>6.7922942157000001</v>
      </c>
      <c r="L64" s="67">
        <v>217.65897007000001</v>
      </c>
      <c r="M64" s="67">
        <v>0</v>
      </c>
      <c r="N64" s="67">
        <v>0</v>
      </c>
      <c r="O64" s="67">
        <v>0</v>
      </c>
      <c r="P64" s="67">
        <v>0</v>
      </c>
      <c r="Q64" s="67">
        <v>0</v>
      </c>
      <c r="R64" s="67">
        <v>0</v>
      </c>
      <c r="S64" s="67">
        <v>0</v>
      </c>
      <c r="T64" s="67">
        <v>0</v>
      </c>
      <c r="U64" s="67">
        <v>0</v>
      </c>
      <c r="V64" s="67">
        <v>0</v>
      </c>
      <c r="W64" s="67">
        <v>69861.403907015541</v>
      </c>
      <c r="Y64" s="42" t="s">
        <v>151</v>
      </c>
      <c r="Z64" s="69">
        <v>0.837238908836204</v>
      </c>
      <c r="AA64" s="69">
        <v>0.12018267810979896</v>
      </c>
      <c r="AB64" s="69">
        <v>2.3477277410942417E-2</v>
      </c>
      <c r="AC64" s="69">
        <v>8.7880252858867514E-3</v>
      </c>
      <c r="AD64" s="69">
        <v>3.1643729193767344E-3</v>
      </c>
      <c r="AE64" s="69">
        <v>3.9359296249897912E-3</v>
      </c>
      <c r="AF64" s="69">
        <v>0</v>
      </c>
      <c r="AG64" s="69">
        <v>0</v>
      </c>
      <c r="AH64" s="69">
        <v>9.7225275128172908E-5</v>
      </c>
      <c r="AI64" s="69">
        <v>3.1155825376727436E-3</v>
      </c>
      <c r="AJ64" s="69">
        <v>0</v>
      </c>
      <c r="AK64" s="69">
        <v>0</v>
      </c>
      <c r="AL64" s="69">
        <v>0</v>
      </c>
      <c r="AM64" s="69">
        <v>0</v>
      </c>
      <c r="AN64" s="69">
        <v>0</v>
      </c>
      <c r="AO64" s="69">
        <v>0</v>
      </c>
      <c r="AP64" s="69">
        <v>0</v>
      </c>
      <c r="AQ64" s="69">
        <v>0</v>
      </c>
      <c r="AR64" s="69">
        <v>0</v>
      </c>
      <c r="AS64" s="69">
        <v>0</v>
      </c>
      <c r="AT64" s="69"/>
      <c r="AV64" s="18" t="s">
        <v>151</v>
      </c>
      <c r="AW64" s="72">
        <v>9.6152140949026723</v>
      </c>
      <c r="AX64" s="72">
        <v>8.9366765231170362</v>
      </c>
      <c r="AY64" s="72">
        <v>15.642803340321684</v>
      </c>
      <c r="AZ64" s="72">
        <v>28.282131538930937</v>
      </c>
      <c r="BA64" s="72">
        <v>49.230364527241356</v>
      </c>
      <c r="BB64" s="72">
        <v>43.899292312479126</v>
      </c>
      <c r="BC64" s="72">
        <v>0</v>
      </c>
      <c r="BD64" s="72">
        <v>0</v>
      </c>
      <c r="BE64" s="72">
        <v>52.236678414095223</v>
      </c>
      <c r="BF64" s="72">
        <v>55.163778914720254</v>
      </c>
      <c r="BG64" s="72">
        <v>0</v>
      </c>
      <c r="BH64" s="72">
        <v>0</v>
      </c>
      <c r="BI64" s="72">
        <v>0</v>
      </c>
      <c r="BJ64" s="72">
        <v>0</v>
      </c>
      <c r="BK64" s="72">
        <v>0</v>
      </c>
      <c r="BL64" s="72">
        <v>0</v>
      </c>
      <c r="BM64" s="72">
        <v>0</v>
      </c>
      <c r="BN64" s="72">
        <v>0</v>
      </c>
      <c r="BO64" s="72">
        <v>0</v>
      </c>
      <c r="BP64" s="72">
        <v>0</v>
      </c>
      <c r="BQ64" s="72">
        <v>8.1388025805626647</v>
      </c>
    </row>
    <row r="65" spans="1:69" x14ac:dyDescent="0.2">
      <c r="A65" s="13"/>
      <c r="B65" s="17" t="s">
        <v>373</v>
      </c>
      <c r="C65" s="67">
        <v>0</v>
      </c>
      <c r="D65" s="67">
        <v>0</v>
      </c>
      <c r="E65" s="67">
        <v>0</v>
      </c>
      <c r="F65" s="67">
        <v>0</v>
      </c>
      <c r="G65" s="67">
        <v>0</v>
      </c>
      <c r="H65" s="67">
        <v>0</v>
      </c>
      <c r="I65" s="67">
        <v>0</v>
      </c>
      <c r="J65" s="67">
        <v>0</v>
      </c>
      <c r="K65" s="67">
        <v>0</v>
      </c>
      <c r="L65" s="67">
        <v>0</v>
      </c>
      <c r="M65" s="67">
        <v>0</v>
      </c>
      <c r="N65" s="67">
        <v>0</v>
      </c>
      <c r="O65" s="67">
        <v>0</v>
      </c>
      <c r="P65" s="67">
        <v>0</v>
      </c>
      <c r="Q65" s="67">
        <v>0</v>
      </c>
      <c r="R65" s="67">
        <v>0</v>
      </c>
      <c r="S65" s="67">
        <v>0</v>
      </c>
      <c r="T65" s="67">
        <v>0</v>
      </c>
      <c r="U65" s="67">
        <v>0</v>
      </c>
      <c r="V65" s="67">
        <v>0</v>
      </c>
      <c r="W65" s="67">
        <v>3030.1886232172756</v>
      </c>
      <c r="Y65" s="42" t="s">
        <v>373</v>
      </c>
      <c r="Z65" s="69">
        <v>0</v>
      </c>
      <c r="AA65" s="69">
        <v>0</v>
      </c>
      <c r="AB65" s="69">
        <v>0</v>
      </c>
      <c r="AC65" s="69">
        <v>0</v>
      </c>
      <c r="AD65" s="69">
        <v>0</v>
      </c>
      <c r="AE65" s="69">
        <v>0</v>
      </c>
      <c r="AF65" s="69">
        <v>0</v>
      </c>
      <c r="AG65" s="69">
        <v>0</v>
      </c>
      <c r="AH65" s="69">
        <v>0</v>
      </c>
      <c r="AI65" s="69">
        <v>0</v>
      </c>
      <c r="AJ65" s="69">
        <v>0</v>
      </c>
      <c r="AK65" s="69">
        <v>0</v>
      </c>
      <c r="AL65" s="69">
        <v>0</v>
      </c>
      <c r="AM65" s="69">
        <v>0</v>
      </c>
      <c r="AN65" s="69">
        <v>0</v>
      </c>
      <c r="AO65" s="69">
        <v>0</v>
      </c>
      <c r="AP65" s="69">
        <v>0</v>
      </c>
      <c r="AQ65" s="69">
        <v>0</v>
      </c>
      <c r="AR65" s="69">
        <v>0</v>
      </c>
      <c r="AS65" s="69">
        <v>0</v>
      </c>
      <c r="AT65" s="69"/>
      <c r="AV65" s="18" t="s">
        <v>373</v>
      </c>
      <c r="AW65" s="72">
        <v>0</v>
      </c>
      <c r="AX65" s="72">
        <v>0</v>
      </c>
      <c r="AY65" s="72">
        <v>0</v>
      </c>
      <c r="AZ65" s="72">
        <v>0</v>
      </c>
      <c r="BA65" s="72">
        <v>0</v>
      </c>
      <c r="BB65" s="72">
        <v>0</v>
      </c>
      <c r="BC65" s="72">
        <v>0</v>
      </c>
      <c r="BD65" s="72">
        <v>0</v>
      </c>
      <c r="BE65" s="72">
        <v>0</v>
      </c>
      <c r="BF65" s="72">
        <v>0</v>
      </c>
      <c r="BG65" s="72">
        <v>0</v>
      </c>
      <c r="BH65" s="72">
        <v>0</v>
      </c>
      <c r="BI65" s="72">
        <v>0</v>
      </c>
      <c r="BJ65" s="72">
        <v>0</v>
      </c>
      <c r="BK65" s="72">
        <v>0</v>
      </c>
      <c r="BL65" s="72">
        <v>0</v>
      </c>
      <c r="BM65" s="72">
        <v>0</v>
      </c>
      <c r="BN65" s="72">
        <v>0</v>
      </c>
      <c r="BO65" s="72">
        <v>0</v>
      </c>
      <c r="BP65" s="72">
        <v>0</v>
      </c>
      <c r="BQ65" s="72">
        <v>41.292520336030329</v>
      </c>
    </row>
    <row r="66" spans="1:69" x14ac:dyDescent="0.2">
      <c r="A66" s="13"/>
      <c r="B66" s="17" t="s">
        <v>374</v>
      </c>
      <c r="C66" s="67">
        <v>0</v>
      </c>
      <c r="D66" s="67">
        <v>0</v>
      </c>
      <c r="E66" s="67">
        <v>0</v>
      </c>
      <c r="F66" s="67">
        <v>0</v>
      </c>
      <c r="G66" s="67">
        <v>0</v>
      </c>
      <c r="H66" s="67">
        <v>0</v>
      </c>
      <c r="I66" s="67">
        <v>0</v>
      </c>
      <c r="J66" s="67">
        <v>0</v>
      </c>
      <c r="K66" s="67">
        <v>0</v>
      </c>
      <c r="L66" s="67">
        <v>0</v>
      </c>
      <c r="M66" s="67">
        <v>0</v>
      </c>
      <c r="N66" s="67">
        <v>0</v>
      </c>
      <c r="O66" s="67">
        <v>0</v>
      </c>
      <c r="P66" s="67">
        <v>0</v>
      </c>
      <c r="Q66" s="67">
        <v>0</v>
      </c>
      <c r="R66" s="67">
        <v>0</v>
      </c>
      <c r="S66" s="67">
        <v>0</v>
      </c>
      <c r="T66" s="67">
        <v>0</v>
      </c>
      <c r="U66" s="67">
        <v>0</v>
      </c>
      <c r="V66" s="67">
        <v>0</v>
      </c>
      <c r="W66" s="67">
        <v>0</v>
      </c>
      <c r="Y66" s="42" t="s">
        <v>374</v>
      </c>
      <c r="Z66" s="69">
        <v>0</v>
      </c>
      <c r="AA66" s="69">
        <v>0</v>
      </c>
      <c r="AB66" s="69">
        <v>0</v>
      </c>
      <c r="AC66" s="69">
        <v>0</v>
      </c>
      <c r="AD66" s="69">
        <v>0</v>
      </c>
      <c r="AE66" s="69">
        <v>0</v>
      </c>
      <c r="AF66" s="69">
        <v>0</v>
      </c>
      <c r="AG66" s="69">
        <v>0</v>
      </c>
      <c r="AH66" s="69">
        <v>0</v>
      </c>
      <c r="AI66" s="69">
        <v>0</v>
      </c>
      <c r="AJ66" s="69">
        <v>0</v>
      </c>
      <c r="AK66" s="69">
        <v>0</v>
      </c>
      <c r="AL66" s="69">
        <v>0</v>
      </c>
      <c r="AM66" s="69">
        <v>0</v>
      </c>
      <c r="AN66" s="69">
        <v>0</v>
      </c>
      <c r="AO66" s="69">
        <v>0</v>
      </c>
      <c r="AP66" s="69">
        <v>0</v>
      </c>
      <c r="AQ66" s="69">
        <v>0</v>
      </c>
      <c r="AR66" s="69">
        <v>0</v>
      </c>
      <c r="AS66" s="69">
        <v>0</v>
      </c>
      <c r="AT66" s="69"/>
      <c r="AV66" s="18" t="s">
        <v>374</v>
      </c>
      <c r="AW66" s="72">
        <v>0</v>
      </c>
      <c r="AX66" s="72">
        <v>0</v>
      </c>
      <c r="AY66" s="72">
        <v>0</v>
      </c>
      <c r="AZ66" s="72">
        <v>0</v>
      </c>
      <c r="BA66" s="72">
        <v>0</v>
      </c>
      <c r="BB66" s="72">
        <v>0</v>
      </c>
      <c r="BC66" s="72">
        <v>0</v>
      </c>
      <c r="BD66" s="72">
        <v>0</v>
      </c>
      <c r="BE66" s="72">
        <v>0</v>
      </c>
      <c r="BF66" s="72">
        <v>0</v>
      </c>
      <c r="BG66" s="72">
        <v>0</v>
      </c>
      <c r="BH66" s="72">
        <v>0</v>
      </c>
      <c r="BI66" s="72">
        <v>0</v>
      </c>
      <c r="BJ66" s="72">
        <v>0</v>
      </c>
      <c r="BK66" s="72">
        <v>0</v>
      </c>
      <c r="BL66" s="72">
        <v>0</v>
      </c>
      <c r="BM66" s="72">
        <v>0</v>
      </c>
      <c r="BN66" s="72">
        <v>0</v>
      </c>
      <c r="BO66" s="72">
        <v>0</v>
      </c>
      <c r="BP66" s="72">
        <v>0</v>
      </c>
      <c r="BQ66" s="72">
        <v>0</v>
      </c>
    </row>
    <row r="67" spans="1:69" x14ac:dyDescent="0.2">
      <c r="A67" s="13"/>
      <c r="B67" s="17" t="s">
        <v>374</v>
      </c>
      <c r="C67" s="67">
        <v>0</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0</v>
      </c>
      <c r="Y67" s="42" t="s">
        <v>374</v>
      </c>
      <c r="Z67" s="69">
        <v>0</v>
      </c>
      <c r="AA67" s="69">
        <v>0</v>
      </c>
      <c r="AB67" s="69">
        <v>0</v>
      </c>
      <c r="AC67" s="69">
        <v>0</v>
      </c>
      <c r="AD67" s="69">
        <v>0</v>
      </c>
      <c r="AE67" s="69">
        <v>0</v>
      </c>
      <c r="AF67" s="69">
        <v>0</v>
      </c>
      <c r="AG67" s="69">
        <v>0</v>
      </c>
      <c r="AH67" s="69">
        <v>0</v>
      </c>
      <c r="AI67" s="69">
        <v>0</v>
      </c>
      <c r="AJ67" s="69">
        <v>0</v>
      </c>
      <c r="AK67" s="69">
        <v>0</v>
      </c>
      <c r="AL67" s="69">
        <v>0</v>
      </c>
      <c r="AM67" s="69">
        <v>0</v>
      </c>
      <c r="AN67" s="69">
        <v>0</v>
      </c>
      <c r="AO67" s="69">
        <v>0</v>
      </c>
      <c r="AP67" s="69">
        <v>0</v>
      </c>
      <c r="AQ67" s="69">
        <v>0</v>
      </c>
      <c r="AR67" s="69">
        <v>0</v>
      </c>
      <c r="AS67" s="69">
        <v>0</v>
      </c>
      <c r="AT67" s="69"/>
      <c r="AV67" s="18" t="s">
        <v>374</v>
      </c>
      <c r="AW67" s="72">
        <v>0</v>
      </c>
      <c r="AX67" s="72">
        <v>0</v>
      </c>
      <c r="AY67" s="72">
        <v>0</v>
      </c>
      <c r="AZ67" s="72">
        <v>0</v>
      </c>
      <c r="BA67" s="72">
        <v>0</v>
      </c>
      <c r="BB67" s="72">
        <v>0</v>
      </c>
      <c r="BC67" s="72">
        <v>0</v>
      </c>
      <c r="BD67" s="72">
        <v>0</v>
      </c>
      <c r="BE67" s="72">
        <v>0</v>
      </c>
      <c r="BF67" s="72">
        <v>0</v>
      </c>
      <c r="BG67" s="72">
        <v>0</v>
      </c>
      <c r="BH67" s="72">
        <v>0</v>
      </c>
      <c r="BI67" s="72">
        <v>0</v>
      </c>
      <c r="BJ67" s="72">
        <v>0</v>
      </c>
      <c r="BK67" s="72">
        <v>0</v>
      </c>
      <c r="BL67" s="72">
        <v>0</v>
      </c>
      <c r="BM67" s="72">
        <v>0</v>
      </c>
      <c r="BN67" s="72">
        <v>0</v>
      </c>
      <c r="BO67" s="72">
        <v>0</v>
      </c>
      <c r="BP67" s="72">
        <v>0</v>
      </c>
      <c r="BQ67" s="72">
        <v>0</v>
      </c>
    </row>
    <row r="68" spans="1:69" x14ac:dyDescent="0.2">
      <c r="A68" s="13"/>
      <c r="B68" s="17" t="s">
        <v>374</v>
      </c>
      <c r="C68" s="67">
        <v>0</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0</v>
      </c>
      <c r="Y68" s="42" t="s">
        <v>374</v>
      </c>
      <c r="Z68" s="69">
        <v>0</v>
      </c>
      <c r="AA68" s="69">
        <v>0</v>
      </c>
      <c r="AB68" s="69">
        <v>0</v>
      </c>
      <c r="AC68" s="69">
        <v>0</v>
      </c>
      <c r="AD68" s="69">
        <v>0</v>
      </c>
      <c r="AE68" s="69">
        <v>0</v>
      </c>
      <c r="AF68" s="69">
        <v>0</v>
      </c>
      <c r="AG68" s="69">
        <v>0</v>
      </c>
      <c r="AH68" s="69">
        <v>0</v>
      </c>
      <c r="AI68" s="69">
        <v>0</v>
      </c>
      <c r="AJ68" s="69">
        <v>0</v>
      </c>
      <c r="AK68" s="69">
        <v>0</v>
      </c>
      <c r="AL68" s="69">
        <v>0</v>
      </c>
      <c r="AM68" s="69">
        <v>0</v>
      </c>
      <c r="AN68" s="69">
        <v>0</v>
      </c>
      <c r="AO68" s="69">
        <v>0</v>
      </c>
      <c r="AP68" s="69">
        <v>0</v>
      </c>
      <c r="AQ68" s="69">
        <v>0</v>
      </c>
      <c r="AR68" s="69">
        <v>0</v>
      </c>
      <c r="AS68" s="69">
        <v>0</v>
      </c>
      <c r="AT68" s="69"/>
      <c r="AV68" s="18" t="s">
        <v>374</v>
      </c>
      <c r="AW68" s="72">
        <v>0</v>
      </c>
      <c r="AX68" s="72">
        <v>0</v>
      </c>
      <c r="AY68" s="72">
        <v>0</v>
      </c>
      <c r="AZ68" s="72">
        <v>0</v>
      </c>
      <c r="BA68" s="72">
        <v>0</v>
      </c>
      <c r="BB68" s="72">
        <v>0</v>
      </c>
      <c r="BC68" s="72">
        <v>0</v>
      </c>
      <c r="BD68" s="72">
        <v>0</v>
      </c>
      <c r="BE68" s="72">
        <v>0</v>
      </c>
      <c r="BF68" s="72">
        <v>0</v>
      </c>
      <c r="BG68" s="72">
        <v>0</v>
      </c>
      <c r="BH68" s="72">
        <v>0</v>
      </c>
      <c r="BI68" s="72">
        <v>0</v>
      </c>
      <c r="BJ68" s="72">
        <v>0</v>
      </c>
      <c r="BK68" s="72">
        <v>0</v>
      </c>
      <c r="BL68" s="72">
        <v>0</v>
      </c>
      <c r="BM68" s="72">
        <v>0</v>
      </c>
      <c r="BN68" s="72">
        <v>0</v>
      </c>
      <c r="BO68" s="72">
        <v>0</v>
      </c>
      <c r="BP68" s="72">
        <v>0</v>
      </c>
      <c r="BQ68" s="72">
        <v>0</v>
      </c>
    </row>
    <row r="69" spans="1:69" x14ac:dyDescent="0.2">
      <c r="A69" s="13"/>
      <c r="B69" s="17" t="s">
        <v>374</v>
      </c>
      <c r="C69" s="67">
        <v>0</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Y69" s="42" t="s">
        <v>374</v>
      </c>
      <c r="Z69" s="69">
        <v>0</v>
      </c>
      <c r="AA69" s="69">
        <v>0</v>
      </c>
      <c r="AB69" s="69">
        <v>0</v>
      </c>
      <c r="AC69" s="69">
        <v>0</v>
      </c>
      <c r="AD69" s="69">
        <v>0</v>
      </c>
      <c r="AE69" s="69">
        <v>0</v>
      </c>
      <c r="AF69" s="69">
        <v>0</v>
      </c>
      <c r="AG69" s="69">
        <v>0</v>
      </c>
      <c r="AH69" s="69">
        <v>0</v>
      </c>
      <c r="AI69" s="69">
        <v>0</v>
      </c>
      <c r="AJ69" s="69">
        <v>0</v>
      </c>
      <c r="AK69" s="69">
        <v>0</v>
      </c>
      <c r="AL69" s="69">
        <v>0</v>
      </c>
      <c r="AM69" s="69">
        <v>0</v>
      </c>
      <c r="AN69" s="69">
        <v>0</v>
      </c>
      <c r="AO69" s="69">
        <v>0</v>
      </c>
      <c r="AP69" s="69">
        <v>0</v>
      </c>
      <c r="AQ69" s="69">
        <v>0</v>
      </c>
      <c r="AR69" s="69">
        <v>0</v>
      </c>
      <c r="AS69" s="69">
        <v>0</v>
      </c>
      <c r="AT69" s="69"/>
      <c r="AV69" s="18" t="s">
        <v>374</v>
      </c>
      <c r="AW69" s="72">
        <v>0</v>
      </c>
      <c r="AX69" s="72">
        <v>0</v>
      </c>
      <c r="AY69" s="72">
        <v>0</v>
      </c>
      <c r="AZ69" s="72">
        <v>0</v>
      </c>
      <c r="BA69" s="72">
        <v>0</v>
      </c>
      <c r="BB69" s="72">
        <v>0</v>
      </c>
      <c r="BC69" s="72">
        <v>0</v>
      </c>
      <c r="BD69" s="72">
        <v>0</v>
      </c>
      <c r="BE69" s="72">
        <v>0</v>
      </c>
      <c r="BF69" s="72">
        <v>0</v>
      </c>
      <c r="BG69" s="72">
        <v>0</v>
      </c>
      <c r="BH69" s="72">
        <v>0</v>
      </c>
      <c r="BI69" s="72">
        <v>0</v>
      </c>
      <c r="BJ69" s="72">
        <v>0</v>
      </c>
      <c r="BK69" s="72">
        <v>0</v>
      </c>
      <c r="BL69" s="72">
        <v>0</v>
      </c>
      <c r="BM69" s="72">
        <v>0</v>
      </c>
      <c r="BN69" s="72">
        <v>0</v>
      </c>
      <c r="BO69" s="72">
        <v>0</v>
      </c>
      <c r="BP69" s="72">
        <v>0</v>
      </c>
      <c r="BQ69" s="72">
        <v>0</v>
      </c>
    </row>
    <row r="70" spans="1:69" s="20" customFormat="1" x14ac:dyDescent="0.2">
      <c r="A70" s="19"/>
      <c r="B70" s="17" t="s">
        <v>374</v>
      </c>
      <c r="C70" s="67">
        <v>0</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Y70" s="42" t="s">
        <v>374</v>
      </c>
      <c r="Z70" s="69">
        <v>0</v>
      </c>
      <c r="AA70" s="69">
        <v>0</v>
      </c>
      <c r="AB70" s="69">
        <v>0</v>
      </c>
      <c r="AC70" s="69">
        <v>0</v>
      </c>
      <c r="AD70" s="69">
        <v>0</v>
      </c>
      <c r="AE70" s="69">
        <v>0</v>
      </c>
      <c r="AF70" s="69">
        <v>0</v>
      </c>
      <c r="AG70" s="69">
        <v>0</v>
      </c>
      <c r="AH70" s="69">
        <v>0</v>
      </c>
      <c r="AI70" s="69">
        <v>0</v>
      </c>
      <c r="AJ70" s="69">
        <v>0</v>
      </c>
      <c r="AK70" s="69">
        <v>0</v>
      </c>
      <c r="AL70" s="69">
        <v>0</v>
      </c>
      <c r="AM70" s="69">
        <v>0</v>
      </c>
      <c r="AN70" s="69">
        <v>0</v>
      </c>
      <c r="AO70" s="69">
        <v>0</v>
      </c>
      <c r="AP70" s="69">
        <v>0</v>
      </c>
      <c r="AQ70" s="69">
        <v>0</v>
      </c>
      <c r="AR70" s="69">
        <v>0</v>
      </c>
      <c r="AS70" s="69">
        <v>0</v>
      </c>
      <c r="AT70" s="69"/>
      <c r="AV70" s="18" t="s">
        <v>374</v>
      </c>
      <c r="AW70" s="72">
        <v>0</v>
      </c>
      <c r="AX70" s="72">
        <v>0</v>
      </c>
      <c r="AY70" s="72">
        <v>0</v>
      </c>
      <c r="AZ70" s="72">
        <v>0</v>
      </c>
      <c r="BA70" s="72">
        <v>0</v>
      </c>
      <c r="BB70" s="72">
        <v>0</v>
      </c>
      <c r="BC70" s="72">
        <v>0</v>
      </c>
      <c r="BD70" s="72">
        <v>0</v>
      </c>
      <c r="BE70" s="72">
        <v>0</v>
      </c>
      <c r="BF70" s="72">
        <v>0</v>
      </c>
      <c r="BG70" s="72">
        <v>0</v>
      </c>
      <c r="BH70" s="72">
        <v>0</v>
      </c>
      <c r="BI70" s="72">
        <v>0</v>
      </c>
      <c r="BJ70" s="72">
        <v>0</v>
      </c>
      <c r="BK70" s="72">
        <v>0</v>
      </c>
      <c r="BL70" s="72">
        <v>0</v>
      </c>
      <c r="BM70" s="72">
        <v>0</v>
      </c>
      <c r="BN70" s="72">
        <v>0</v>
      </c>
      <c r="BO70" s="72">
        <v>0</v>
      </c>
      <c r="BP70" s="72">
        <v>0</v>
      </c>
      <c r="BQ70" s="72">
        <v>0</v>
      </c>
    </row>
    <row r="71" spans="1:69" x14ac:dyDescent="0.2">
      <c r="A71" s="13"/>
      <c r="B71" s="21" t="s">
        <v>374</v>
      </c>
      <c r="C71" s="67">
        <v>0</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Y71" s="43" t="s">
        <v>374</v>
      </c>
      <c r="Z71" s="69">
        <v>0</v>
      </c>
      <c r="AA71" s="69">
        <v>0</v>
      </c>
      <c r="AB71" s="69">
        <v>0</v>
      </c>
      <c r="AC71" s="69">
        <v>0</v>
      </c>
      <c r="AD71" s="69">
        <v>0</v>
      </c>
      <c r="AE71" s="69">
        <v>0</v>
      </c>
      <c r="AF71" s="69">
        <v>0</v>
      </c>
      <c r="AG71" s="69">
        <v>0</v>
      </c>
      <c r="AH71" s="69">
        <v>0</v>
      </c>
      <c r="AI71" s="69">
        <v>0</v>
      </c>
      <c r="AJ71" s="69">
        <v>0</v>
      </c>
      <c r="AK71" s="69">
        <v>0</v>
      </c>
      <c r="AL71" s="69">
        <v>0</v>
      </c>
      <c r="AM71" s="69">
        <v>0</v>
      </c>
      <c r="AN71" s="69">
        <v>0</v>
      </c>
      <c r="AO71" s="69">
        <v>0</v>
      </c>
      <c r="AP71" s="69">
        <v>0</v>
      </c>
      <c r="AQ71" s="69">
        <v>0</v>
      </c>
      <c r="AR71" s="69">
        <v>0</v>
      </c>
      <c r="AS71" s="69">
        <v>0</v>
      </c>
      <c r="AT71" s="69"/>
      <c r="AV71" s="22" t="s">
        <v>374</v>
      </c>
      <c r="AW71" s="72">
        <v>0</v>
      </c>
      <c r="AX71" s="72">
        <v>0</v>
      </c>
      <c r="AY71" s="72">
        <v>0</v>
      </c>
      <c r="AZ71" s="72">
        <v>0</v>
      </c>
      <c r="BA71" s="72">
        <v>0</v>
      </c>
      <c r="BB71" s="72">
        <v>0</v>
      </c>
      <c r="BC71" s="72">
        <v>0</v>
      </c>
      <c r="BD71" s="72">
        <v>0</v>
      </c>
      <c r="BE71" s="72">
        <v>0</v>
      </c>
      <c r="BF71" s="72">
        <v>0</v>
      </c>
      <c r="BG71" s="72">
        <v>0</v>
      </c>
      <c r="BH71" s="72">
        <v>0</v>
      </c>
      <c r="BI71" s="72">
        <v>0</v>
      </c>
      <c r="BJ71" s="72">
        <v>0</v>
      </c>
      <c r="BK71" s="72">
        <v>0</v>
      </c>
      <c r="BL71" s="72">
        <v>0</v>
      </c>
      <c r="BM71" s="72">
        <v>0</v>
      </c>
      <c r="BN71" s="72">
        <v>0</v>
      </c>
      <c r="BO71" s="72">
        <v>0</v>
      </c>
      <c r="BP71" s="72">
        <v>0</v>
      </c>
      <c r="BQ71" s="72">
        <v>0</v>
      </c>
    </row>
    <row r="72" spans="1:69" x14ac:dyDescent="0.2">
      <c r="A72" s="13"/>
      <c r="B72" s="23" t="s">
        <v>194</v>
      </c>
      <c r="C72" s="67">
        <v>1200026.941891039</v>
      </c>
      <c r="D72" s="67">
        <v>160372.82726959579</v>
      </c>
      <c r="E72" s="67">
        <v>16093.923285638699</v>
      </c>
      <c r="F72" s="67">
        <v>4922.9488890212888</v>
      </c>
      <c r="G72" s="67">
        <v>2995.0226250620995</v>
      </c>
      <c r="H72" s="67">
        <v>2239.7010374664992</v>
      </c>
      <c r="I72" s="67">
        <v>782.19146799449993</v>
      </c>
      <c r="J72" s="67">
        <v>369.60476155700002</v>
      </c>
      <c r="K72" s="67">
        <v>375.34829482679999</v>
      </c>
      <c r="L72" s="67">
        <v>340.79004565000002</v>
      </c>
      <c r="M72" s="67">
        <v>371.91970295729999</v>
      </c>
      <c r="N72" s="67">
        <v>0</v>
      </c>
      <c r="O72" s="67">
        <v>0</v>
      </c>
      <c r="P72" s="67">
        <v>0</v>
      </c>
      <c r="Q72" s="67">
        <v>0</v>
      </c>
      <c r="R72" s="67">
        <v>0</v>
      </c>
      <c r="S72" s="67">
        <v>0</v>
      </c>
      <c r="T72" s="67">
        <v>0</v>
      </c>
      <c r="U72" s="67">
        <v>0</v>
      </c>
      <c r="V72" s="67">
        <v>0</v>
      </c>
      <c r="W72" s="67"/>
      <c r="Y72" s="44" t="s">
        <v>194</v>
      </c>
      <c r="Z72" s="70"/>
      <c r="AA72" s="70"/>
      <c r="AB72" s="70"/>
      <c r="AC72" s="70"/>
      <c r="AD72" s="70"/>
      <c r="AE72" s="70"/>
      <c r="AF72" s="70"/>
      <c r="AG72" s="70"/>
      <c r="AH72" s="70"/>
      <c r="AI72" s="70"/>
      <c r="AJ72" s="70"/>
      <c r="AK72" s="70"/>
      <c r="AL72" s="70"/>
      <c r="AM72" s="70"/>
      <c r="AN72" s="69"/>
      <c r="AO72" s="69"/>
      <c r="AP72" s="69"/>
      <c r="AQ72" s="69"/>
      <c r="AR72" s="69"/>
      <c r="AS72" s="69"/>
      <c r="AT72" s="70"/>
      <c r="AV72" s="24" t="s">
        <v>194</v>
      </c>
      <c r="AW72" s="72"/>
      <c r="AX72" s="72"/>
      <c r="AY72" s="72"/>
      <c r="AZ72" s="72"/>
      <c r="BA72" s="72"/>
      <c r="BB72" s="72"/>
      <c r="BC72" s="72"/>
      <c r="BD72" s="72"/>
      <c r="BE72" s="72"/>
      <c r="BF72" s="72"/>
      <c r="BG72" s="72"/>
      <c r="BH72" s="72"/>
      <c r="BI72" s="72"/>
      <c r="BJ72" s="72"/>
      <c r="BK72" s="72"/>
      <c r="BL72" s="72"/>
      <c r="BM72" s="72"/>
      <c r="BN72" s="72"/>
      <c r="BO72" s="72"/>
      <c r="BP72" s="72"/>
      <c r="BQ72" s="72"/>
    </row>
    <row r="73" spans="1:69" x14ac:dyDescent="0.2">
      <c r="M73" s="26"/>
      <c r="N73" s="26"/>
      <c r="O73" s="26"/>
      <c r="P73" s="26"/>
      <c r="Q73" s="26"/>
      <c r="R73" s="26"/>
      <c r="S73" s="26"/>
      <c r="T73" s="26"/>
      <c r="U73" s="26"/>
      <c r="V73" s="26"/>
      <c r="W73" s="26"/>
    </row>
    <row r="75" spans="1:69" x14ac:dyDescent="0.2">
      <c r="A75" s="13" t="s">
        <v>116</v>
      </c>
      <c r="B75" s="28" t="s">
        <v>187</v>
      </c>
      <c r="C75" s="28" t="s">
        <v>8</v>
      </c>
      <c r="D75" s="28" t="s">
        <v>7</v>
      </c>
      <c r="E75" s="28" t="s">
        <v>6</v>
      </c>
      <c r="F75" s="28" t="s">
        <v>5</v>
      </c>
      <c r="G75" s="28" t="s">
        <v>4</v>
      </c>
      <c r="H75" s="28" t="s">
        <v>3</v>
      </c>
      <c r="I75" s="28" t="s">
        <v>2</v>
      </c>
      <c r="J75" s="28" t="s">
        <v>1</v>
      </c>
      <c r="K75" s="28" t="s">
        <v>0</v>
      </c>
      <c r="L75" s="28" t="s">
        <v>10</v>
      </c>
      <c r="M75" s="28" t="s">
        <v>38</v>
      </c>
      <c r="N75" s="28" t="s">
        <v>37</v>
      </c>
      <c r="O75" s="28" t="s">
        <v>36</v>
      </c>
      <c r="P75" s="28" t="s">
        <v>35</v>
      </c>
      <c r="Q75" s="28" t="s">
        <v>34</v>
      </c>
      <c r="R75" s="28" t="s">
        <v>33</v>
      </c>
      <c r="S75" s="28" t="s">
        <v>32</v>
      </c>
      <c r="T75" s="28" t="s">
        <v>31</v>
      </c>
      <c r="U75" s="28" t="s">
        <v>30</v>
      </c>
      <c r="V75" s="28" t="s">
        <v>29</v>
      </c>
      <c r="W75" s="28" t="s">
        <v>194</v>
      </c>
      <c r="Y75" s="41" t="s">
        <v>187</v>
      </c>
      <c r="Z75" s="68" t="s">
        <v>8</v>
      </c>
      <c r="AA75" s="68" t="s">
        <v>7</v>
      </c>
      <c r="AB75" s="68" t="s">
        <v>6</v>
      </c>
      <c r="AC75" s="68" t="s">
        <v>5</v>
      </c>
      <c r="AD75" s="68" t="s">
        <v>4</v>
      </c>
      <c r="AE75" s="68" t="s">
        <v>3</v>
      </c>
      <c r="AF75" s="68" t="s">
        <v>2</v>
      </c>
      <c r="AG75" s="68" t="s">
        <v>1</v>
      </c>
      <c r="AH75" s="68" t="s">
        <v>0</v>
      </c>
      <c r="AI75" s="68" t="s">
        <v>10</v>
      </c>
      <c r="AJ75" s="68" t="s">
        <v>38</v>
      </c>
      <c r="AK75" s="68" t="s">
        <v>37</v>
      </c>
      <c r="AL75" s="68" t="s">
        <v>36</v>
      </c>
      <c r="AM75" s="68" t="s">
        <v>35</v>
      </c>
      <c r="AN75" s="68" t="s">
        <v>34</v>
      </c>
      <c r="AO75" s="68" t="s">
        <v>33</v>
      </c>
      <c r="AP75" s="68" t="s">
        <v>32</v>
      </c>
      <c r="AQ75" s="68" t="s">
        <v>31</v>
      </c>
      <c r="AR75" s="68" t="s">
        <v>30</v>
      </c>
      <c r="AS75" s="68" t="s">
        <v>29</v>
      </c>
      <c r="AT75" s="68" t="s">
        <v>194</v>
      </c>
      <c r="AV75" s="16" t="s">
        <v>187</v>
      </c>
      <c r="AW75" s="71" t="s">
        <v>8</v>
      </c>
      <c r="AX75" s="71" t="s">
        <v>7</v>
      </c>
      <c r="AY75" s="71" t="s">
        <v>6</v>
      </c>
      <c r="AZ75" s="71" t="s">
        <v>5</v>
      </c>
      <c r="BA75" s="71" t="s">
        <v>4</v>
      </c>
      <c r="BB75" s="71" t="s">
        <v>3</v>
      </c>
      <c r="BC75" s="71" t="s">
        <v>2</v>
      </c>
      <c r="BD75" s="71" t="s">
        <v>1</v>
      </c>
      <c r="BE75" s="71" t="s">
        <v>0</v>
      </c>
      <c r="BF75" s="71" t="s">
        <v>10</v>
      </c>
      <c r="BG75" s="71" t="s">
        <v>38</v>
      </c>
      <c r="BH75" s="71" t="s">
        <v>37</v>
      </c>
      <c r="BI75" s="71" t="s">
        <v>36</v>
      </c>
      <c r="BJ75" s="71" t="s">
        <v>35</v>
      </c>
      <c r="BK75" s="71" t="s">
        <v>34</v>
      </c>
      <c r="BL75" s="71" t="s">
        <v>33</v>
      </c>
      <c r="BM75" s="71" t="s">
        <v>32</v>
      </c>
      <c r="BN75" s="71" t="s">
        <v>31</v>
      </c>
      <c r="BO75" s="71" t="s">
        <v>30</v>
      </c>
      <c r="BP75" s="71" t="s">
        <v>29</v>
      </c>
      <c r="BQ75" s="71" t="s">
        <v>194</v>
      </c>
    </row>
    <row r="76" spans="1:69" x14ac:dyDescent="0.2">
      <c r="A76" s="13"/>
      <c r="B76" s="17" t="s">
        <v>177</v>
      </c>
      <c r="C76" s="67">
        <v>4449.1939472703998</v>
      </c>
      <c r="D76" s="67">
        <v>1596.0913521184998</v>
      </c>
      <c r="E76" s="67">
        <v>87.878470304200007</v>
      </c>
      <c r="F76" s="67">
        <v>224.23187662560002</v>
      </c>
      <c r="G76" s="67">
        <v>49.409998373000001</v>
      </c>
      <c r="H76" s="67">
        <v>17.594085977999999</v>
      </c>
      <c r="I76" s="67">
        <v>0</v>
      </c>
      <c r="J76" s="67">
        <v>0</v>
      </c>
      <c r="K76" s="67">
        <v>0</v>
      </c>
      <c r="L76" s="67">
        <v>0</v>
      </c>
      <c r="M76" s="67">
        <v>0</v>
      </c>
      <c r="N76" s="67">
        <v>0</v>
      </c>
      <c r="O76" s="67">
        <v>0</v>
      </c>
      <c r="P76" s="67">
        <v>0</v>
      </c>
      <c r="Q76" s="67">
        <v>0</v>
      </c>
      <c r="R76" s="67">
        <v>0</v>
      </c>
      <c r="S76" s="67">
        <v>0</v>
      </c>
      <c r="T76" s="67">
        <v>0</v>
      </c>
      <c r="U76" s="67">
        <v>0</v>
      </c>
      <c r="V76" s="67">
        <v>0</v>
      </c>
      <c r="W76" s="67">
        <v>6424.3997306697001</v>
      </c>
      <c r="Y76" s="42" t="s">
        <v>177</v>
      </c>
      <c r="Z76" s="69">
        <v>0.69254625082405974</v>
      </c>
      <c r="AA76" s="69">
        <v>0.24844209872229076</v>
      </c>
      <c r="AB76" s="69">
        <v>1.3678860903482304E-2</v>
      </c>
      <c r="AC76" s="69">
        <v>3.4903163879285166E-2</v>
      </c>
      <c r="AD76" s="69">
        <v>7.6909906675202075E-3</v>
      </c>
      <c r="AE76" s="69">
        <v>2.7386350033617749E-3</v>
      </c>
      <c r="AF76" s="69">
        <v>0</v>
      </c>
      <c r="AG76" s="69">
        <v>0</v>
      </c>
      <c r="AH76" s="69">
        <v>0</v>
      </c>
      <c r="AI76" s="69">
        <v>0</v>
      </c>
      <c r="AJ76" s="69">
        <v>0</v>
      </c>
      <c r="AK76" s="69">
        <v>0</v>
      </c>
      <c r="AL76" s="69">
        <v>0</v>
      </c>
      <c r="AM76" s="69">
        <v>0</v>
      </c>
      <c r="AN76" s="69">
        <v>0</v>
      </c>
      <c r="AO76" s="69">
        <v>0</v>
      </c>
      <c r="AP76" s="69">
        <v>0</v>
      </c>
      <c r="AQ76" s="69">
        <v>0</v>
      </c>
      <c r="AR76" s="69">
        <v>0</v>
      </c>
      <c r="AS76" s="69">
        <v>0</v>
      </c>
      <c r="AT76" s="69"/>
      <c r="AV76" s="18" t="s">
        <v>177</v>
      </c>
      <c r="AW76" s="72">
        <v>15.134538102870307</v>
      </c>
      <c r="AX76" s="72">
        <v>28.317581489932977</v>
      </c>
      <c r="AY76" s="72">
        <v>90.479227466225908</v>
      </c>
      <c r="AZ76" s="72">
        <v>87.7965296201359</v>
      </c>
      <c r="BA76" s="72">
        <v>98.796919357184166</v>
      </c>
      <c r="BB76" s="72">
        <v>117.14757308219768</v>
      </c>
      <c r="BC76" s="72">
        <v>0</v>
      </c>
      <c r="BD76" s="72">
        <v>0</v>
      </c>
      <c r="BE76" s="72">
        <v>0</v>
      </c>
      <c r="BF76" s="72">
        <v>0</v>
      </c>
      <c r="BG76" s="72">
        <v>0</v>
      </c>
      <c r="BH76" s="72">
        <v>0</v>
      </c>
      <c r="BI76" s="72">
        <v>0</v>
      </c>
      <c r="BJ76" s="72">
        <v>0</v>
      </c>
      <c r="BK76" s="72">
        <v>0</v>
      </c>
      <c r="BL76" s="72">
        <v>0</v>
      </c>
      <c r="BM76" s="72">
        <v>0</v>
      </c>
      <c r="BN76" s="72">
        <v>0</v>
      </c>
      <c r="BO76" s="72">
        <v>0</v>
      </c>
      <c r="BP76" s="72">
        <v>0</v>
      </c>
      <c r="BQ76" s="72">
        <v>13.075041351812244</v>
      </c>
    </row>
    <row r="77" spans="1:69" x14ac:dyDescent="0.2">
      <c r="A77" s="13"/>
      <c r="B77" s="17" t="s">
        <v>371</v>
      </c>
      <c r="C77" s="67">
        <v>50732.391487651701</v>
      </c>
      <c r="D77" s="67">
        <v>20593.792785860998</v>
      </c>
      <c r="E77" s="67">
        <v>4064.2147562939999</v>
      </c>
      <c r="F77" s="67">
        <v>2147.2298140024009</v>
      </c>
      <c r="G77" s="67">
        <v>827.75171800299995</v>
      </c>
      <c r="H77" s="67">
        <v>390.64959706920001</v>
      </c>
      <c r="I77" s="67">
        <v>219.64962525449999</v>
      </c>
      <c r="J77" s="67">
        <v>193.1952570398</v>
      </c>
      <c r="K77" s="67">
        <v>0</v>
      </c>
      <c r="L77" s="67">
        <v>0</v>
      </c>
      <c r="M77" s="67">
        <v>42.339185215000001</v>
      </c>
      <c r="N77" s="67">
        <v>0</v>
      </c>
      <c r="O77" s="67">
        <v>0</v>
      </c>
      <c r="P77" s="67">
        <v>0</v>
      </c>
      <c r="Q77" s="67">
        <v>0</v>
      </c>
      <c r="R77" s="67">
        <v>0</v>
      </c>
      <c r="S77" s="67">
        <v>0</v>
      </c>
      <c r="T77" s="67">
        <v>0</v>
      </c>
      <c r="U77" s="67">
        <v>0</v>
      </c>
      <c r="V77" s="67">
        <v>0</v>
      </c>
      <c r="W77" s="67">
        <v>79211.214226390613</v>
      </c>
      <c r="Y77" s="42" t="s">
        <v>371</v>
      </c>
      <c r="Z77" s="69">
        <v>0.64046981204776565</v>
      </c>
      <c r="AA77" s="69">
        <v>0.25998582381280821</v>
      </c>
      <c r="AB77" s="69">
        <v>5.1308577907646001E-2</v>
      </c>
      <c r="AC77" s="69">
        <v>2.7107649276344681E-2</v>
      </c>
      <c r="AD77" s="69">
        <v>1.0449930935754042E-2</v>
      </c>
      <c r="AE77" s="69">
        <v>4.9317461029280401E-3</v>
      </c>
      <c r="AF77" s="69">
        <v>2.7729612201970242E-3</v>
      </c>
      <c r="AG77" s="69">
        <v>2.43898870793264E-3</v>
      </c>
      <c r="AH77" s="69">
        <v>0</v>
      </c>
      <c r="AI77" s="69">
        <v>0</v>
      </c>
      <c r="AJ77" s="69">
        <v>5.3450998862347894E-4</v>
      </c>
      <c r="AK77" s="69">
        <v>0</v>
      </c>
      <c r="AL77" s="69">
        <v>0</v>
      </c>
      <c r="AM77" s="69">
        <v>0</v>
      </c>
      <c r="AN77" s="69">
        <v>0</v>
      </c>
      <c r="AO77" s="69">
        <v>0</v>
      </c>
      <c r="AP77" s="69">
        <v>0</v>
      </c>
      <c r="AQ77" s="69">
        <v>0</v>
      </c>
      <c r="AR77" s="69">
        <v>0</v>
      </c>
      <c r="AS77" s="69">
        <v>0</v>
      </c>
      <c r="AT77" s="69"/>
      <c r="AV77" s="18" t="s">
        <v>371</v>
      </c>
      <c r="AW77" s="72">
        <v>4.5066245722914395</v>
      </c>
      <c r="AX77" s="72">
        <v>7.4165461123613774</v>
      </c>
      <c r="AY77" s="72">
        <v>17.015078701460588</v>
      </c>
      <c r="AZ77" s="72">
        <v>24.321757835036756</v>
      </c>
      <c r="BA77" s="72">
        <v>32.777493162356784</v>
      </c>
      <c r="BB77" s="72">
        <v>59.416455440340847</v>
      </c>
      <c r="BC77" s="72">
        <v>82.068832343975828</v>
      </c>
      <c r="BD77" s="72">
        <v>90.988719044851862</v>
      </c>
      <c r="BE77" s="72">
        <v>0</v>
      </c>
      <c r="BF77" s="72">
        <v>0</v>
      </c>
      <c r="BG77" s="72">
        <v>98.796919389128504</v>
      </c>
      <c r="BH77" s="72">
        <v>0</v>
      </c>
      <c r="BI77" s="72">
        <v>0</v>
      </c>
      <c r="BJ77" s="72">
        <v>0</v>
      </c>
      <c r="BK77" s="72">
        <v>0</v>
      </c>
      <c r="BL77" s="72">
        <v>0</v>
      </c>
      <c r="BM77" s="72">
        <v>0</v>
      </c>
      <c r="BN77" s="72">
        <v>0</v>
      </c>
      <c r="BO77" s="72">
        <v>0</v>
      </c>
      <c r="BP77" s="72">
        <v>0</v>
      </c>
      <c r="BQ77" s="72">
        <v>3.6814209742291246</v>
      </c>
    </row>
    <row r="78" spans="1:69" x14ac:dyDescent="0.2">
      <c r="A78" s="13"/>
      <c r="B78" s="17" t="s">
        <v>165</v>
      </c>
      <c r="C78" s="67">
        <v>0</v>
      </c>
      <c r="D78" s="67">
        <v>0</v>
      </c>
      <c r="E78" s="67">
        <v>0</v>
      </c>
      <c r="F78" s="67">
        <v>0</v>
      </c>
      <c r="G78" s="67">
        <v>0</v>
      </c>
      <c r="H78" s="67">
        <v>0</v>
      </c>
      <c r="I78" s="67">
        <v>0</v>
      </c>
      <c r="J78" s="67">
        <v>0</v>
      </c>
      <c r="K78" s="67">
        <v>0</v>
      </c>
      <c r="L78" s="67">
        <v>0</v>
      </c>
      <c r="M78" s="67">
        <v>0</v>
      </c>
      <c r="N78" s="67">
        <v>0</v>
      </c>
      <c r="O78" s="67">
        <v>0</v>
      </c>
      <c r="P78" s="67">
        <v>0</v>
      </c>
      <c r="Q78" s="67">
        <v>0</v>
      </c>
      <c r="R78" s="67">
        <v>0</v>
      </c>
      <c r="S78" s="67">
        <v>0</v>
      </c>
      <c r="T78" s="67">
        <v>0</v>
      </c>
      <c r="U78" s="67">
        <v>0</v>
      </c>
      <c r="V78" s="67">
        <v>0</v>
      </c>
      <c r="W78" s="67">
        <v>0</v>
      </c>
      <c r="Y78" s="42" t="s">
        <v>165</v>
      </c>
      <c r="Z78" s="69">
        <v>0</v>
      </c>
      <c r="AA78" s="69">
        <v>0</v>
      </c>
      <c r="AB78" s="69">
        <v>0</v>
      </c>
      <c r="AC78" s="69">
        <v>0</v>
      </c>
      <c r="AD78" s="69">
        <v>0</v>
      </c>
      <c r="AE78" s="69">
        <v>0</v>
      </c>
      <c r="AF78" s="69">
        <v>0</v>
      </c>
      <c r="AG78" s="69">
        <v>0</v>
      </c>
      <c r="AH78" s="69">
        <v>0</v>
      </c>
      <c r="AI78" s="69">
        <v>0</v>
      </c>
      <c r="AJ78" s="69">
        <v>0</v>
      </c>
      <c r="AK78" s="69">
        <v>0</v>
      </c>
      <c r="AL78" s="69">
        <v>0</v>
      </c>
      <c r="AM78" s="69">
        <v>0</v>
      </c>
      <c r="AN78" s="69">
        <v>0</v>
      </c>
      <c r="AO78" s="69">
        <v>0</v>
      </c>
      <c r="AP78" s="69">
        <v>0</v>
      </c>
      <c r="AQ78" s="69">
        <v>0</v>
      </c>
      <c r="AR78" s="69">
        <v>0</v>
      </c>
      <c r="AS78" s="69">
        <v>0</v>
      </c>
      <c r="AT78" s="69"/>
      <c r="AV78" s="18" t="s">
        <v>165</v>
      </c>
      <c r="AW78" s="72">
        <v>0</v>
      </c>
      <c r="AX78" s="72">
        <v>0</v>
      </c>
      <c r="AY78" s="72">
        <v>0</v>
      </c>
      <c r="AZ78" s="72">
        <v>0</v>
      </c>
      <c r="BA78" s="72">
        <v>0</v>
      </c>
      <c r="BB78" s="72">
        <v>0</v>
      </c>
      <c r="BC78" s="72">
        <v>0</v>
      </c>
      <c r="BD78" s="72">
        <v>0</v>
      </c>
      <c r="BE78" s="72">
        <v>0</v>
      </c>
      <c r="BF78" s="72">
        <v>0</v>
      </c>
      <c r="BG78" s="72">
        <v>0</v>
      </c>
      <c r="BH78" s="72">
        <v>0</v>
      </c>
      <c r="BI78" s="72">
        <v>0</v>
      </c>
      <c r="BJ78" s="72">
        <v>0</v>
      </c>
      <c r="BK78" s="72">
        <v>0</v>
      </c>
      <c r="BL78" s="72">
        <v>0</v>
      </c>
      <c r="BM78" s="72">
        <v>0</v>
      </c>
      <c r="BN78" s="72">
        <v>0</v>
      </c>
      <c r="BO78" s="72">
        <v>0</v>
      </c>
      <c r="BP78" s="72">
        <v>0</v>
      </c>
      <c r="BQ78" s="72">
        <v>0</v>
      </c>
    </row>
    <row r="79" spans="1:69" x14ac:dyDescent="0.2">
      <c r="A79" s="13"/>
      <c r="B79" s="17" t="s">
        <v>422</v>
      </c>
      <c r="C79" s="67">
        <v>0</v>
      </c>
      <c r="D79" s="67">
        <v>0</v>
      </c>
      <c r="E79" s="67">
        <v>0</v>
      </c>
      <c r="F79" s="67">
        <v>0</v>
      </c>
      <c r="G79" s="67">
        <v>0</v>
      </c>
      <c r="H79" s="67">
        <v>0</v>
      </c>
      <c r="I79" s="67">
        <v>0</v>
      </c>
      <c r="J79" s="67">
        <v>0</v>
      </c>
      <c r="K79" s="67">
        <v>0</v>
      </c>
      <c r="L79" s="67">
        <v>0</v>
      </c>
      <c r="M79" s="67">
        <v>0</v>
      </c>
      <c r="N79" s="67">
        <v>0</v>
      </c>
      <c r="O79" s="67">
        <v>0</v>
      </c>
      <c r="P79" s="67">
        <v>0</v>
      </c>
      <c r="Q79" s="67">
        <v>0</v>
      </c>
      <c r="R79" s="67">
        <v>0</v>
      </c>
      <c r="S79" s="67">
        <v>0</v>
      </c>
      <c r="T79" s="67">
        <v>0</v>
      </c>
      <c r="U79" s="67">
        <v>0</v>
      </c>
      <c r="V79" s="67">
        <v>0</v>
      </c>
      <c r="W79" s="67">
        <v>0</v>
      </c>
      <c r="Y79" s="42" t="s">
        <v>422</v>
      </c>
      <c r="Z79" s="69">
        <v>0</v>
      </c>
      <c r="AA79" s="69">
        <v>0</v>
      </c>
      <c r="AB79" s="69">
        <v>0</v>
      </c>
      <c r="AC79" s="69">
        <v>0</v>
      </c>
      <c r="AD79" s="69">
        <v>0</v>
      </c>
      <c r="AE79" s="69">
        <v>0</v>
      </c>
      <c r="AF79" s="69">
        <v>0</v>
      </c>
      <c r="AG79" s="69">
        <v>0</v>
      </c>
      <c r="AH79" s="69">
        <v>0</v>
      </c>
      <c r="AI79" s="69">
        <v>0</v>
      </c>
      <c r="AJ79" s="69">
        <v>0</v>
      </c>
      <c r="AK79" s="69">
        <v>0</v>
      </c>
      <c r="AL79" s="69">
        <v>0</v>
      </c>
      <c r="AM79" s="69">
        <v>0</v>
      </c>
      <c r="AN79" s="69">
        <v>0</v>
      </c>
      <c r="AO79" s="69">
        <v>0</v>
      </c>
      <c r="AP79" s="69">
        <v>0</v>
      </c>
      <c r="AQ79" s="69">
        <v>0</v>
      </c>
      <c r="AR79" s="69">
        <v>0</v>
      </c>
      <c r="AS79" s="69">
        <v>0</v>
      </c>
      <c r="AT79" s="69"/>
      <c r="AV79" s="18" t="s">
        <v>422</v>
      </c>
      <c r="AW79" s="72">
        <v>0</v>
      </c>
      <c r="AX79" s="72">
        <v>0</v>
      </c>
      <c r="AY79" s="72">
        <v>0</v>
      </c>
      <c r="AZ79" s="72">
        <v>0</v>
      </c>
      <c r="BA79" s="72">
        <v>0</v>
      </c>
      <c r="BB79" s="72">
        <v>0</v>
      </c>
      <c r="BC79" s="72">
        <v>0</v>
      </c>
      <c r="BD79" s="72">
        <v>0</v>
      </c>
      <c r="BE79" s="72">
        <v>0</v>
      </c>
      <c r="BF79" s="72">
        <v>0</v>
      </c>
      <c r="BG79" s="72">
        <v>0</v>
      </c>
      <c r="BH79" s="72">
        <v>0</v>
      </c>
      <c r="BI79" s="72">
        <v>0</v>
      </c>
      <c r="BJ79" s="72">
        <v>0</v>
      </c>
      <c r="BK79" s="72">
        <v>0</v>
      </c>
      <c r="BL79" s="72">
        <v>0</v>
      </c>
      <c r="BM79" s="72">
        <v>0</v>
      </c>
      <c r="BN79" s="72">
        <v>0</v>
      </c>
      <c r="BO79" s="72">
        <v>0</v>
      </c>
      <c r="BP79" s="72">
        <v>0</v>
      </c>
      <c r="BQ79" s="72">
        <v>0</v>
      </c>
    </row>
    <row r="80" spans="1:69" x14ac:dyDescent="0.2">
      <c r="A80" s="13"/>
      <c r="B80" s="17" t="s">
        <v>423</v>
      </c>
      <c r="C80" s="67">
        <v>1975.8704223350001</v>
      </c>
      <c r="D80" s="67">
        <v>194.79485629330003</v>
      </c>
      <c r="E80" s="67">
        <v>0</v>
      </c>
      <c r="F80" s="67">
        <v>30.964162773999998</v>
      </c>
      <c r="G80" s="67">
        <v>19.372737941</v>
      </c>
      <c r="H80" s="67">
        <v>0</v>
      </c>
      <c r="I80" s="67">
        <v>0</v>
      </c>
      <c r="J80" s="67">
        <v>0</v>
      </c>
      <c r="K80" s="67">
        <v>0</v>
      </c>
      <c r="L80" s="67">
        <v>0</v>
      </c>
      <c r="M80" s="67">
        <v>0</v>
      </c>
      <c r="N80" s="67">
        <v>0</v>
      </c>
      <c r="O80" s="67">
        <v>0</v>
      </c>
      <c r="P80" s="67">
        <v>0</v>
      </c>
      <c r="Q80" s="67">
        <v>0</v>
      </c>
      <c r="R80" s="67">
        <v>0</v>
      </c>
      <c r="S80" s="67">
        <v>0</v>
      </c>
      <c r="T80" s="67">
        <v>0</v>
      </c>
      <c r="U80" s="67">
        <v>0</v>
      </c>
      <c r="V80" s="67">
        <v>0</v>
      </c>
      <c r="W80" s="67">
        <v>2221.0021793433007</v>
      </c>
      <c r="Y80" s="42" t="s">
        <v>423</v>
      </c>
      <c r="Z80" s="69">
        <v>0.88963011414928894</v>
      </c>
      <c r="AA80" s="69">
        <v>8.7705837529117772E-2</v>
      </c>
      <c r="AB80" s="69">
        <v>0</v>
      </c>
      <c r="AC80" s="69">
        <v>1.3941527415860253E-2</v>
      </c>
      <c r="AD80" s="69">
        <v>8.7225209057327779E-3</v>
      </c>
      <c r="AE80" s="69">
        <v>0</v>
      </c>
      <c r="AF80" s="69">
        <v>0</v>
      </c>
      <c r="AG80" s="69">
        <v>0</v>
      </c>
      <c r="AH80" s="69">
        <v>0</v>
      </c>
      <c r="AI80" s="69">
        <v>0</v>
      </c>
      <c r="AJ80" s="69">
        <v>0</v>
      </c>
      <c r="AK80" s="69">
        <v>0</v>
      </c>
      <c r="AL80" s="69">
        <v>0</v>
      </c>
      <c r="AM80" s="69">
        <v>0</v>
      </c>
      <c r="AN80" s="69">
        <v>0</v>
      </c>
      <c r="AO80" s="69">
        <v>0</v>
      </c>
      <c r="AP80" s="69">
        <v>0</v>
      </c>
      <c r="AQ80" s="69">
        <v>0</v>
      </c>
      <c r="AR80" s="69">
        <v>0</v>
      </c>
      <c r="AS80" s="69">
        <v>0</v>
      </c>
      <c r="AT80" s="69"/>
      <c r="AV80" s="18" t="s">
        <v>423</v>
      </c>
      <c r="AW80" s="72">
        <v>23.001511991115414</v>
      </c>
      <c r="AX80" s="72">
        <v>98.809836887958284</v>
      </c>
      <c r="AY80" s="72">
        <v>0</v>
      </c>
      <c r="AZ80" s="72">
        <v>99.93672951155493</v>
      </c>
      <c r="BA80" s="72">
        <v>99.936729497028523</v>
      </c>
      <c r="BB80" s="72">
        <v>0</v>
      </c>
      <c r="BC80" s="72">
        <v>0</v>
      </c>
      <c r="BD80" s="72">
        <v>0</v>
      </c>
      <c r="BE80" s="72">
        <v>0</v>
      </c>
      <c r="BF80" s="72">
        <v>0</v>
      </c>
      <c r="BG80" s="72">
        <v>0</v>
      </c>
      <c r="BH80" s="72">
        <v>0</v>
      </c>
      <c r="BI80" s="72">
        <v>0</v>
      </c>
      <c r="BJ80" s="72">
        <v>0</v>
      </c>
      <c r="BK80" s="72">
        <v>0</v>
      </c>
      <c r="BL80" s="72">
        <v>0</v>
      </c>
      <c r="BM80" s="72">
        <v>0</v>
      </c>
      <c r="BN80" s="72">
        <v>0</v>
      </c>
      <c r="BO80" s="72">
        <v>0</v>
      </c>
      <c r="BP80" s="72">
        <v>0</v>
      </c>
      <c r="BQ80" s="72">
        <v>22.282993660167609</v>
      </c>
    </row>
    <row r="81" spans="1:69" x14ac:dyDescent="0.2">
      <c r="A81" s="13"/>
      <c r="B81" s="17" t="s">
        <v>173</v>
      </c>
      <c r="C81" s="67">
        <v>4357.9465970130004</v>
      </c>
      <c r="D81" s="67">
        <v>1746.4201294882</v>
      </c>
      <c r="E81" s="67">
        <v>402.81266128699997</v>
      </c>
      <c r="F81" s="67">
        <v>0</v>
      </c>
      <c r="G81" s="67">
        <v>378.16872496600001</v>
      </c>
      <c r="H81" s="67">
        <v>87.459665619999996</v>
      </c>
      <c r="I81" s="67">
        <v>171.50224002569999</v>
      </c>
      <c r="J81" s="67">
        <v>0</v>
      </c>
      <c r="K81" s="67">
        <v>0</v>
      </c>
      <c r="L81" s="67">
        <v>0</v>
      </c>
      <c r="M81" s="67">
        <v>0</v>
      </c>
      <c r="N81" s="67">
        <v>0</v>
      </c>
      <c r="O81" s="67">
        <v>0</v>
      </c>
      <c r="P81" s="67">
        <v>0</v>
      </c>
      <c r="Q81" s="67">
        <v>0</v>
      </c>
      <c r="R81" s="67">
        <v>0</v>
      </c>
      <c r="S81" s="67">
        <v>0</v>
      </c>
      <c r="T81" s="67">
        <v>0</v>
      </c>
      <c r="U81" s="67">
        <v>0</v>
      </c>
      <c r="V81" s="67">
        <v>0</v>
      </c>
      <c r="W81" s="67">
        <v>7144.3100183999004</v>
      </c>
      <c r="Y81" s="42" t="s">
        <v>173</v>
      </c>
      <c r="Z81" s="69">
        <v>0.60998845035969518</v>
      </c>
      <c r="AA81" s="69">
        <v>0.24444909655241179</v>
      </c>
      <c r="AB81" s="69">
        <v>5.6382304274250582E-2</v>
      </c>
      <c r="AC81" s="69">
        <v>0</v>
      </c>
      <c r="AD81" s="69">
        <v>5.2932854816216089E-2</v>
      </c>
      <c r="AE81" s="69">
        <v>1.2241863160298325E-2</v>
      </c>
      <c r="AF81" s="69">
        <v>2.4005430837128073E-2</v>
      </c>
      <c r="AG81" s="69">
        <v>0</v>
      </c>
      <c r="AH81" s="69">
        <v>0</v>
      </c>
      <c r="AI81" s="69">
        <v>0</v>
      </c>
      <c r="AJ81" s="69">
        <v>0</v>
      </c>
      <c r="AK81" s="69">
        <v>0</v>
      </c>
      <c r="AL81" s="69">
        <v>0</v>
      </c>
      <c r="AM81" s="69">
        <v>0</v>
      </c>
      <c r="AN81" s="69">
        <v>0</v>
      </c>
      <c r="AO81" s="69">
        <v>0</v>
      </c>
      <c r="AP81" s="69">
        <v>0</v>
      </c>
      <c r="AQ81" s="69">
        <v>0</v>
      </c>
      <c r="AR81" s="69">
        <v>0</v>
      </c>
      <c r="AS81" s="69">
        <v>0</v>
      </c>
      <c r="AT81" s="69"/>
      <c r="AV81" s="18" t="s">
        <v>173</v>
      </c>
      <c r="AW81" s="72">
        <v>17.120885989973669</v>
      </c>
      <c r="AX81" s="72">
        <v>24.86884613373557</v>
      </c>
      <c r="AY81" s="72">
        <v>45.032997036967849</v>
      </c>
      <c r="AZ81" s="72">
        <v>0</v>
      </c>
      <c r="BA81" s="72">
        <v>61.380070965626025</v>
      </c>
      <c r="BB81" s="72">
        <v>98.866361553426174</v>
      </c>
      <c r="BC81" s="72">
        <v>97.400047112442053</v>
      </c>
      <c r="BD81" s="72">
        <v>0</v>
      </c>
      <c r="BE81" s="72">
        <v>0</v>
      </c>
      <c r="BF81" s="72">
        <v>0</v>
      </c>
      <c r="BG81" s="72">
        <v>0</v>
      </c>
      <c r="BH81" s="72">
        <v>0</v>
      </c>
      <c r="BI81" s="72">
        <v>0</v>
      </c>
      <c r="BJ81" s="72">
        <v>0</v>
      </c>
      <c r="BK81" s="72">
        <v>0</v>
      </c>
      <c r="BL81" s="72">
        <v>0</v>
      </c>
      <c r="BM81" s="72">
        <v>0</v>
      </c>
      <c r="BN81" s="72">
        <v>0</v>
      </c>
      <c r="BO81" s="72">
        <v>0</v>
      </c>
      <c r="BP81" s="72">
        <v>0</v>
      </c>
      <c r="BQ81" s="72">
        <v>13.036815085071234</v>
      </c>
    </row>
    <row r="82" spans="1:69" x14ac:dyDescent="0.2">
      <c r="A82" s="13"/>
      <c r="B82" s="17" t="s">
        <v>181</v>
      </c>
      <c r="C82" s="67">
        <v>16952.531588320406</v>
      </c>
      <c r="D82" s="67">
        <v>6743.6921102346005</v>
      </c>
      <c r="E82" s="67">
        <v>1173.3632061452001</v>
      </c>
      <c r="F82" s="67">
        <v>403.48508809800001</v>
      </c>
      <c r="G82" s="67">
        <v>363.04747639300001</v>
      </c>
      <c r="H82" s="67">
        <v>360.60092682999999</v>
      </c>
      <c r="I82" s="67">
        <v>109.5376481588</v>
      </c>
      <c r="J82" s="67">
        <v>0</v>
      </c>
      <c r="K82" s="67">
        <v>19.511992893999999</v>
      </c>
      <c r="L82" s="67">
        <v>0</v>
      </c>
      <c r="M82" s="67">
        <v>0</v>
      </c>
      <c r="N82" s="67">
        <v>0</v>
      </c>
      <c r="O82" s="67">
        <v>0</v>
      </c>
      <c r="P82" s="67">
        <v>0</v>
      </c>
      <c r="Q82" s="67">
        <v>0</v>
      </c>
      <c r="R82" s="67">
        <v>0</v>
      </c>
      <c r="S82" s="67">
        <v>0</v>
      </c>
      <c r="T82" s="67">
        <v>0</v>
      </c>
      <c r="U82" s="67">
        <v>0</v>
      </c>
      <c r="V82" s="67">
        <v>0</v>
      </c>
      <c r="W82" s="67">
        <v>26125.770037074009</v>
      </c>
      <c r="Y82" s="42" t="s">
        <v>181</v>
      </c>
      <c r="Z82" s="69">
        <v>0.64888160480107426</v>
      </c>
      <c r="AA82" s="69">
        <v>0.25812414717977322</v>
      </c>
      <c r="AB82" s="69">
        <v>4.4912100369869618E-2</v>
      </c>
      <c r="AC82" s="69">
        <v>1.544395007402388E-2</v>
      </c>
      <c r="AD82" s="69">
        <v>1.3896144530010569E-2</v>
      </c>
      <c r="AE82" s="69">
        <v>1.3802499460046001E-2</v>
      </c>
      <c r="AF82" s="69">
        <v>4.1927050572426999E-3</v>
      </c>
      <c r="AG82" s="69">
        <v>0</v>
      </c>
      <c r="AH82" s="69">
        <v>7.4684852795960956E-4</v>
      </c>
      <c r="AI82" s="69">
        <v>0</v>
      </c>
      <c r="AJ82" s="69">
        <v>0</v>
      </c>
      <c r="AK82" s="69">
        <v>0</v>
      </c>
      <c r="AL82" s="69">
        <v>0</v>
      </c>
      <c r="AM82" s="69">
        <v>0</v>
      </c>
      <c r="AN82" s="69">
        <v>0</v>
      </c>
      <c r="AO82" s="69">
        <v>0</v>
      </c>
      <c r="AP82" s="69">
        <v>0</v>
      </c>
      <c r="AQ82" s="69">
        <v>0</v>
      </c>
      <c r="AR82" s="69">
        <v>0</v>
      </c>
      <c r="AS82" s="69">
        <v>0</v>
      </c>
      <c r="AT82" s="69"/>
      <c r="AV82" s="18" t="s">
        <v>181</v>
      </c>
      <c r="AW82" s="72">
        <v>8.3740148007040336</v>
      </c>
      <c r="AX82" s="72">
        <v>13.510160088589457</v>
      </c>
      <c r="AY82" s="72">
        <v>37.39103830743273</v>
      </c>
      <c r="AZ82" s="72">
        <v>60.324986187623011</v>
      </c>
      <c r="BA82" s="72">
        <v>51.581430215396608</v>
      </c>
      <c r="BB82" s="72">
        <v>69.802436345571834</v>
      </c>
      <c r="BC82" s="72">
        <v>97.069305063347997</v>
      </c>
      <c r="BD82" s="72">
        <v>0</v>
      </c>
      <c r="BE82" s="72">
        <v>84.077821367862143</v>
      </c>
      <c r="BF82" s="72">
        <v>0</v>
      </c>
      <c r="BG82" s="72">
        <v>0</v>
      </c>
      <c r="BH82" s="72">
        <v>0</v>
      </c>
      <c r="BI82" s="72">
        <v>0</v>
      </c>
      <c r="BJ82" s="72">
        <v>0</v>
      </c>
      <c r="BK82" s="72">
        <v>0</v>
      </c>
      <c r="BL82" s="72">
        <v>0</v>
      </c>
      <c r="BM82" s="72">
        <v>0</v>
      </c>
      <c r="BN82" s="72">
        <v>0</v>
      </c>
      <c r="BO82" s="72">
        <v>0</v>
      </c>
      <c r="BP82" s="72">
        <v>0</v>
      </c>
      <c r="BQ82" s="72">
        <v>6.8546685110237178</v>
      </c>
    </row>
    <row r="83" spans="1:69" x14ac:dyDescent="0.2">
      <c r="A83" s="13"/>
      <c r="B83" s="17" t="s">
        <v>169</v>
      </c>
      <c r="C83" s="67">
        <v>17456.695855230006</v>
      </c>
      <c r="D83" s="67">
        <v>9666.3953565482989</v>
      </c>
      <c r="E83" s="67">
        <v>570.16070802670004</v>
      </c>
      <c r="F83" s="67">
        <v>206.62632301299999</v>
      </c>
      <c r="G83" s="67">
        <v>209.09863308200002</v>
      </c>
      <c r="H83" s="67">
        <v>0</v>
      </c>
      <c r="I83" s="67">
        <v>0</v>
      </c>
      <c r="J83" s="67">
        <v>32.056380221200001</v>
      </c>
      <c r="K83" s="67">
        <v>33.933040794</v>
      </c>
      <c r="L83" s="67">
        <v>0</v>
      </c>
      <c r="M83" s="67">
        <v>0</v>
      </c>
      <c r="N83" s="67">
        <v>0</v>
      </c>
      <c r="O83" s="67">
        <v>0</v>
      </c>
      <c r="P83" s="67">
        <v>0</v>
      </c>
      <c r="Q83" s="67">
        <v>0</v>
      </c>
      <c r="R83" s="67">
        <v>0</v>
      </c>
      <c r="S83" s="67">
        <v>0</v>
      </c>
      <c r="T83" s="67">
        <v>0</v>
      </c>
      <c r="U83" s="67">
        <v>0</v>
      </c>
      <c r="V83" s="67">
        <v>0</v>
      </c>
      <c r="W83" s="67">
        <v>28174.966296915198</v>
      </c>
      <c r="Y83" s="42" t="s">
        <v>169</v>
      </c>
      <c r="Z83" s="69">
        <v>0.61958178303628686</v>
      </c>
      <c r="AA83" s="69">
        <v>0.34308454017943746</v>
      </c>
      <c r="AB83" s="69">
        <v>2.0236429105830924E-2</v>
      </c>
      <c r="AC83" s="69">
        <v>7.3336848333913698E-3</v>
      </c>
      <c r="AD83" s="69">
        <v>7.4214332992793564E-3</v>
      </c>
      <c r="AE83" s="69">
        <v>0</v>
      </c>
      <c r="AF83" s="69">
        <v>0</v>
      </c>
      <c r="AG83" s="69">
        <v>1.1377610849071279E-3</v>
      </c>
      <c r="AH83" s="69">
        <v>1.2043684608671649E-3</v>
      </c>
      <c r="AI83" s="69">
        <v>0</v>
      </c>
      <c r="AJ83" s="69">
        <v>0</v>
      </c>
      <c r="AK83" s="69">
        <v>0</v>
      </c>
      <c r="AL83" s="69">
        <v>0</v>
      </c>
      <c r="AM83" s="69">
        <v>0</v>
      </c>
      <c r="AN83" s="69">
        <v>0</v>
      </c>
      <c r="AO83" s="69">
        <v>0</v>
      </c>
      <c r="AP83" s="69">
        <v>0</v>
      </c>
      <c r="AQ83" s="69">
        <v>0</v>
      </c>
      <c r="AR83" s="69">
        <v>0</v>
      </c>
      <c r="AS83" s="69">
        <v>0</v>
      </c>
      <c r="AT83" s="69"/>
      <c r="AV83" s="18" t="s">
        <v>169</v>
      </c>
      <c r="AW83" s="72">
        <v>7.9087916886595835</v>
      </c>
      <c r="AX83" s="72">
        <v>11.728111798144235</v>
      </c>
      <c r="AY83" s="72">
        <v>42.906044834117665</v>
      </c>
      <c r="AZ83" s="72">
        <v>86.555438685650145</v>
      </c>
      <c r="BA83" s="72">
        <v>85.599258541851881</v>
      </c>
      <c r="BB83" s="72">
        <v>0</v>
      </c>
      <c r="BC83" s="72">
        <v>0</v>
      </c>
      <c r="BD83" s="72">
        <v>85.756623035394838</v>
      </c>
      <c r="BE83" s="72">
        <v>98.806593732557232</v>
      </c>
      <c r="BF83" s="72">
        <v>0</v>
      </c>
      <c r="BG83" s="72">
        <v>0</v>
      </c>
      <c r="BH83" s="72">
        <v>0</v>
      </c>
      <c r="BI83" s="72">
        <v>0</v>
      </c>
      <c r="BJ83" s="72">
        <v>0</v>
      </c>
      <c r="BK83" s="72">
        <v>0</v>
      </c>
      <c r="BL83" s="72">
        <v>0</v>
      </c>
      <c r="BM83" s="72">
        <v>0</v>
      </c>
      <c r="BN83" s="72">
        <v>0</v>
      </c>
      <c r="BO83" s="72">
        <v>0</v>
      </c>
      <c r="BP83" s="72">
        <v>0</v>
      </c>
      <c r="BQ83" s="72">
        <v>6.4642016912807714</v>
      </c>
    </row>
    <row r="84" spans="1:69" x14ac:dyDescent="0.2">
      <c r="A84" s="13"/>
      <c r="B84" s="17" t="s">
        <v>372</v>
      </c>
      <c r="C84" s="67">
        <v>350.70055360319998</v>
      </c>
      <c r="D84" s="67">
        <v>135.22581686999999</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485.9263704732</v>
      </c>
      <c r="Y84" s="42" t="s">
        <v>372</v>
      </c>
      <c r="Z84" s="69">
        <v>0.7217154180409765</v>
      </c>
      <c r="AA84" s="69">
        <v>0.27828458195902339</v>
      </c>
      <c r="AB84" s="69">
        <v>0</v>
      </c>
      <c r="AC84" s="69">
        <v>0</v>
      </c>
      <c r="AD84" s="69">
        <v>0</v>
      </c>
      <c r="AE84" s="69">
        <v>0</v>
      </c>
      <c r="AF84" s="69">
        <v>0</v>
      </c>
      <c r="AG84" s="69">
        <v>0</v>
      </c>
      <c r="AH84" s="69">
        <v>0</v>
      </c>
      <c r="AI84" s="69">
        <v>0</v>
      </c>
      <c r="AJ84" s="69">
        <v>0</v>
      </c>
      <c r="AK84" s="69">
        <v>0</v>
      </c>
      <c r="AL84" s="69">
        <v>0</v>
      </c>
      <c r="AM84" s="69">
        <v>0</v>
      </c>
      <c r="AN84" s="69">
        <v>0</v>
      </c>
      <c r="AO84" s="69">
        <v>0</v>
      </c>
      <c r="AP84" s="69">
        <v>0</v>
      </c>
      <c r="AQ84" s="69">
        <v>0</v>
      </c>
      <c r="AR84" s="69">
        <v>0</v>
      </c>
      <c r="AS84" s="69">
        <v>0</v>
      </c>
      <c r="AT84" s="69"/>
      <c r="AV84" s="18" t="s">
        <v>372</v>
      </c>
      <c r="AW84" s="72">
        <v>64.278244019128735</v>
      </c>
      <c r="AX84" s="72">
        <v>98.796919220768004</v>
      </c>
      <c r="AY84" s="72">
        <v>0</v>
      </c>
      <c r="AZ84" s="72">
        <v>0</v>
      </c>
      <c r="BA84" s="72">
        <v>0</v>
      </c>
      <c r="BB84" s="72">
        <v>0</v>
      </c>
      <c r="BC84" s="72">
        <v>0</v>
      </c>
      <c r="BD84" s="72">
        <v>0</v>
      </c>
      <c r="BE84" s="72">
        <v>0</v>
      </c>
      <c r="BF84" s="72">
        <v>0</v>
      </c>
      <c r="BG84" s="72">
        <v>0</v>
      </c>
      <c r="BH84" s="72">
        <v>0</v>
      </c>
      <c r="BI84" s="72">
        <v>0</v>
      </c>
      <c r="BJ84" s="72">
        <v>0</v>
      </c>
      <c r="BK84" s="72">
        <v>0</v>
      </c>
      <c r="BL84" s="72">
        <v>0</v>
      </c>
      <c r="BM84" s="72">
        <v>0</v>
      </c>
      <c r="BN84" s="72">
        <v>0</v>
      </c>
      <c r="BO84" s="72">
        <v>0</v>
      </c>
      <c r="BP84" s="72">
        <v>0</v>
      </c>
      <c r="BQ84" s="72">
        <v>53.925773528956064</v>
      </c>
    </row>
    <row r="85" spans="1:69" x14ac:dyDescent="0.2">
      <c r="A85" s="13"/>
      <c r="B85" s="17" t="s">
        <v>399</v>
      </c>
      <c r="C85" s="67">
        <v>8665.3578162699996</v>
      </c>
      <c r="D85" s="67">
        <v>3169.375218395</v>
      </c>
      <c r="E85" s="67">
        <v>207.19233778299997</v>
      </c>
      <c r="F85" s="67">
        <v>19.251689317</v>
      </c>
      <c r="G85" s="67">
        <v>148.55945915000001</v>
      </c>
      <c r="H85" s="67">
        <v>13.999489669000001</v>
      </c>
      <c r="I85" s="67">
        <v>0</v>
      </c>
      <c r="J85" s="67">
        <v>0</v>
      </c>
      <c r="K85" s="67">
        <v>0</v>
      </c>
      <c r="L85" s="67">
        <v>0</v>
      </c>
      <c r="M85" s="67">
        <v>0</v>
      </c>
      <c r="N85" s="67">
        <v>0</v>
      </c>
      <c r="O85" s="67">
        <v>0</v>
      </c>
      <c r="P85" s="67">
        <v>0</v>
      </c>
      <c r="Q85" s="67">
        <v>0</v>
      </c>
      <c r="R85" s="67">
        <v>0</v>
      </c>
      <c r="S85" s="67">
        <v>0</v>
      </c>
      <c r="T85" s="67">
        <v>0</v>
      </c>
      <c r="U85" s="67">
        <v>0</v>
      </c>
      <c r="V85" s="67">
        <v>0</v>
      </c>
      <c r="W85" s="67">
        <v>12223.736010584</v>
      </c>
      <c r="Y85" s="42" t="s">
        <v>399</v>
      </c>
      <c r="Z85" s="69">
        <v>0.70889602072288249</v>
      </c>
      <c r="AA85" s="69">
        <v>0.25928040458749896</v>
      </c>
      <c r="AB85" s="69">
        <v>1.695000101471442E-2</v>
      </c>
      <c r="AC85" s="69">
        <v>1.5749431516134513E-3</v>
      </c>
      <c r="AD85" s="69">
        <v>1.2153359580194537E-2</v>
      </c>
      <c r="AE85" s="69">
        <v>1.1452709430961577E-3</v>
      </c>
      <c r="AF85" s="69">
        <v>0</v>
      </c>
      <c r="AG85" s="69">
        <v>0</v>
      </c>
      <c r="AH85" s="69">
        <v>0</v>
      </c>
      <c r="AI85" s="69">
        <v>0</v>
      </c>
      <c r="AJ85" s="69">
        <v>0</v>
      </c>
      <c r="AK85" s="69">
        <v>0</v>
      </c>
      <c r="AL85" s="69">
        <v>0</v>
      </c>
      <c r="AM85" s="69">
        <v>0</v>
      </c>
      <c r="AN85" s="69">
        <v>0</v>
      </c>
      <c r="AO85" s="69">
        <v>0</v>
      </c>
      <c r="AP85" s="69">
        <v>0</v>
      </c>
      <c r="AQ85" s="69">
        <v>0</v>
      </c>
      <c r="AR85" s="69">
        <v>0</v>
      </c>
      <c r="AS85" s="69">
        <v>0</v>
      </c>
      <c r="AT85" s="69"/>
      <c r="AV85" s="18" t="s">
        <v>399</v>
      </c>
      <c r="AW85" s="72">
        <v>10.319435799141504</v>
      </c>
      <c r="AX85" s="72">
        <v>17.943417047469708</v>
      </c>
      <c r="AY85" s="72">
        <v>63.520121966185016</v>
      </c>
      <c r="AZ85" s="72">
        <v>97.968329022440827</v>
      </c>
      <c r="BA85" s="72">
        <v>60.682930496455995</v>
      </c>
      <c r="BB85" s="72">
        <v>117.21203132072337</v>
      </c>
      <c r="BC85" s="72">
        <v>0</v>
      </c>
      <c r="BD85" s="72">
        <v>0</v>
      </c>
      <c r="BE85" s="72">
        <v>0</v>
      </c>
      <c r="BF85" s="72">
        <v>0</v>
      </c>
      <c r="BG85" s="72">
        <v>0</v>
      </c>
      <c r="BH85" s="72">
        <v>0</v>
      </c>
      <c r="BI85" s="72">
        <v>0</v>
      </c>
      <c r="BJ85" s="72">
        <v>0</v>
      </c>
      <c r="BK85" s="72">
        <v>0</v>
      </c>
      <c r="BL85" s="72">
        <v>0</v>
      </c>
      <c r="BM85" s="72">
        <v>0</v>
      </c>
      <c r="BN85" s="72">
        <v>0</v>
      </c>
      <c r="BO85" s="72">
        <v>0</v>
      </c>
      <c r="BP85" s="72">
        <v>0</v>
      </c>
      <c r="BQ85" s="72">
        <v>8.7695342581222953</v>
      </c>
    </row>
    <row r="86" spans="1:69" x14ac:dyDescent="0.2">
      <c r="A86" s="13"/>
      <c r="B86" s="17" t="s">
        <v>400</v>
      </c>
      <c r="C86" s="67">
        <v>113246.025748727</v>
      </c>
      <c r="D86" s="67">
        <v>25792.109862569199</v>
      </c>
      <c r="E86" s="67">
        <v>3421.8688539425998</v>
      </c>
      <c r="F86" s="67">
        <v>938.84631778850007</v>
      </c>
      <c r="G86" s="67">
        <v>875.5305071291001</v>
      </c>
      <c r="H86" s="67">
        <v>91.853077315999997</v>
      </c>
      <c r="I86" s="67">
        <v>468.26380236659998</v>
      </c>
      <c r="J86" s="67">
        <v>48.229385174000001</v>
      </c>
      <c r="K86" s="67">
        <v>111.35858851</v>
      </c>
      <c r="L86" s="67">
        <v>0</v>
      </c>
      <c r="M86" s="67">
        <v>197.948274828</v>
      </c>
      <c r="N86" s="67">
        <v>0</v>
      </c>
      <c r="O86" s="67">
        <v>0</v>
      </c>
      <c r="P86" s="67">
        <v>0</v>
      </c>
      <c r="Q86" s="67">
        <v>0</v>
      </c>
      <c r="R86" s="67">
        <v>0</v>
      </c>
      <c r="S86" s="67">
        <v>0</v>
      </c>
      <c r="T86" s="67">
        <v>0</v>
      </c>
      <c r="U86" s="67">
        <v>0</v>
      </c>
      <c r="V86" s="67">
        <v>0</v>
      </c>
      <c r="W86" s="67">
        <v>145192.03441835099</v>
      </c>
      <c r="Y86" s="42" t="s">
        <v>400</v>
      </c>
      <c r="Z86" s="69">
        <v>0.77997409570296439</v>
      </c>
      <c r="AA86" s="69">
        <v>0.17764135591800279</v>
      </c>
      <c r="AB86" s="69">
        <v>2.3567882822572432E-2</v>
      </c>
      <c r="AC86" s="69">
        <v>6.4662384651443259E-3</v>
      </c>
      <c r="AD86" s="69">
        <v>6.0301552398279558E-3</v>
      </c>
      <c r="AE86" s="69">
        <v>6.3263165699116745E-4</v>
      </c>
      <c r="AF86" s="69">
        <v>3.2251342454322381E-3</v>
      </c>
      <c r="AG86" s="69">
        <v>3.3217652309377814E-4</v>
      </c>
      <c r="AH86" s="69">
        <v>7.6697450349883151E-4</v>
      </c>
      <c r="AI86" s="69">
        <v>0</v>
      </c>
      <c r="AJ86" s="69">
        <v>1.363354922472118E-3</v>
      </c>
      <c r="AK86" s="69">
        <v>0</v>
      </c>
      <c r="AL86" s="69">
        <v>0</v>
      </c>
      <c r="AM86" s="69">
        <v>0</v>
      </c>
      <c r="AN86" s="69">
        <v>0</v>
      </c>
      <c r="AO86" s="69">
        <v>0</v>
      </c>
      <c r="AP86" s="69">
        <v>0</v>
      </c>
      <c r="AQ86" s="69">
        <v>0</v>
      </c>
      <c r="AR86" s="69">
        <v>0</v>
      </c>
      <c r="AS86" s="69">
        <v>0</v>
      </c>
      <c r="AT86" s="69"/>
      <c r="AV86" s="18" t="s">
        <v>400</v>
      </c>
      <c r="AW86" s="72">
        <v>1.8892195497081907</v>
      </c>
      <c r="AX86" s="72">
        <v>6.3298098897506199</v>
      </c>
      <c r="AY86" s="72">
        <v>18.106700278734234</v>
      </c>
      <c r="AZ86" s="72">
        <v>31.185008568274391</v>
      </c>
      <c r="BA86" s="72">
        <v>40.843501079939365</v>
      </c>
      <c r="BB86" s="72">
        <v>90.448355114916723</v>
      </c>
      <c r="BC86" s="72">
        <v>34.140533523825106</v>
      </c>
      <c r="BD86" s="72">
        <v>87.868351305801866</v>
      </c>
      <c r="BE86" s="72">
        <v>96.422368583750654</v>
      </c>
      <c r="BF86" s="72">
        <v>0</v>
      </c>
      <c r="BG86" s="72">
        <v>54.590320525511558</v>
      </c>
      <c r="BH86" s="72">
        <v>0</v>
      </c>
      <c r="BI86" s="72">
        <v>0</v>
      </c>
      <c r="BJ86" s="72">
        <v>0</v>
      </c>
      <c r="BK86" s="72">
        <v>0</v>
      </c>
      <c r="BL86" s="72">
        <v>0</v>
      </c>
      <c r="BM86" s="72">
        <v>0</v>
      </c>
      <c r="BN86" s="72">
        <v>0</v>
      </c>
      <c r="BO86" s="72">
        <v>0</v>
      </c>
      <c r="BP86" s="72">
        <v>0</v>
      </c>
      <c r="BQ86" s="72">
        <v>1.9355537350391809</v>
      </c>
    </row>
    <row r="87" spans="1:69" x14ac:dyDescent="0.2">
      <c r="A87" s="13"/>
      <c r="B87" s="17" t="s">
        <v>151</v>
      </c>
      <c r="C87" s="67">
        <v>5179.3190224359996</v>
      </c>
      <c r="D87" s="67">
        <v>188.1437645071</v>
      </c>
      <c r="E87" s="67">
        <v>215.35998194570001</v>
      </c>
      <c r="F87" s="67">
        <v>1.682235417</v>
      </c>
      <c r="G87" s="67">
        <v>27.652092971000002</v>
      </c>
      <c r="H87" s="67">
        <v>0</v>
      </c>
      <c r="I87" s="67">
        <v>0</v>
      </c>
      <c r="J87" s="67">
        <v>8.6637904486000004</v>
      </c>
      <c r="K87" s="67">
        <v>6.9714344789</v>
      </c>
      <c r="L87" s="67">
        <v>0</v>
      </c>
      <c r="M87" s="67">
        <v>0</v>
      </c>
      <c r="N87" s="67">
        <v>0</v>
      </c>
      <c r="O87" s="67">
        <v>0</v>
      </c>
      <c r="P87" s="67">
        <v>0</v>
      </c>
      <c r="Q87" s="67">
        <v>0</v>
      </c>
      <c r="R87" s="67">
        <v>0</v>
      </c>
      <c r="S87" s="67">
        <v>0</v>
      </c>
      <c r="T87" s="67">
        <v>0</v>
      </c>
      <c r="U87" s="67">
        <v>0</v>
      </c>
      <c r="V87" s="67">
        <v>0</v>
      </c>
      <c r="W87" s="67">
        <v>5627.7923222043019</v>
      </c>
      <c r="Y87" s="42" t="s">
        <v>151</v>
      </c>
      <c r="Z87" s="69">
        <v>0.92031097203092183</v>
      </c>
      <c r="AA87" s="69">
        <v>3.3431184687605454E-2</v>
      </c>
      <c r="AB87" s="69">
        <v>3.8267222672024169E-2</v>
      </c>
      <c r="AC87" s="69">
        <v>2.9891568854856031E-4</v>
      </c>
      <c r="AD87" s="69">
        <v>4.9134885205161924E-3</v>
      </c>
      <c r="AE87" s="69">
        <v>0</v>
      </c>
      <c r="AF87" s="69">
        <v>0</v>
      </c>
      <c r="AG87" s="69">
        <v>1.5394652027967077E-3</v>
      </c>
      <c r="AH87" s="69">
        <v>1.238751197586733E-3</v>
      </c>
      <c r="AI87" s="69">
        <v>0</v>
      </c>
      <c r="AJ87" s="69">
        <v>0</v>
      </c>
      <c r="AK87" s="69">
        <v>0</v>
      </c>
      <c r="AL87" s="69">
        <v>0</v>
      </c>
      <c r="AM87" s="69">
        <v>0</v>
      </c>
      <c r="AN87" s="69">
        <v>0</v>
      </c>
      <c r="AO87" s="69">
        <v>0</v>
      </c>
      <c r="AP87" s="69">
        <v>0</v>
      </c>
      <c r="AQ87" s="69">
        <v>0</v>
      </c>
      <c r="AR87" s="69">
        <v>0</v>
      </c>
      <c r="AS87" s="69">
        <v>0</v>
      </c>
      <c r="AT87" s="69"/>
      <c r="AV87" s="18" t="s">
        <v>151</v>
      </c>
      <c r="AW87" s="72">
        <v>11.08930007907726</v>
      </c>
      <c r="AX87" s="72">
        <v>46.650281375989088</v>
      </c>
      <c r="AY87" s="72">
        <v>76.807274140256993</v>
      </c>
      <c r="AZ87" s="72">
        <v>108.75609539604795</v>
      </c>
      <c r="BA87" s="72">
        <v>70.047983060797279</v>
      </c>
      <c r="BB87" s="72">
        <v>0</v>
      </c>
      <c r="BC87" s="72">
        <v>0</v>
      </c>
      <c r="BD87" s="72">
        <v>60.620174291811182</v>
      </c>
      <c r="BE87" s="72">
        <v>73.555702373553714</v>
      </c>
      <c r="BF87" s="72">
        <v>0</v>
      </c>
      <c r="BG87" s="72">
        <v>0</v>
      </c>
      <c r="BH87" s="72">
        <v>0</v>
      </c>
      <c r="BI87" s="72">
        <v>0</v>
      </c>
      <c r="BJ87" s="72">
        <v>0</v>
      </c>
      <c r="BK87" s="72">
        <v>0</v>
      </c>
      <c r="BL87" s="72">
        <v>0</v>
      </c>
      <c r="BM87" s="72">
        <v>0</v>
      </c>
      <c r="BN87" s="72">
        <v>0</v>
      </c>
      <c r="BO87" s="72">
        <v>0</v>
      </c>
      <c r="BP87" s="72">
        <v>0</v>
      </c>
      <c r="BQ87" s="72">
        <v>10.74067346794445</v>
      </c>
    </row>
    <row r="88" spans="1:69" x14ac:dyDescent="0.2">
      <c r="A88" s="13"/>
      <c r="B88" s="17" t="s">
        <v>373</v>
      </c>
      <c r="C88" s="67">
        <v>0</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232.49563098519999</v>
      </c>
      <c r="Y88" s="42" t="s">
        <v>373</v>
      </c>
      <c r="Z88" s="69">
        <v>0</v>
      </c>
      <c r="AA88" s="69">
        <v>0</v>
      </c>
      <c r="AB88" s="69">
        <v>0</v>
      </c>
      <c r="AC88" s="69">
        <v>0</v>
      </c>
      <c r="AD88" s="69">
        <v>0</v>
      </c>
      <c r="AE88" s="69">
        <v>0</v>
      </c>
      <c r="AF88" s="69">
        <v>0</v>
      </c>
      <c r="AG88" s="69">
        <v>0</v>
      </c>
      <c r="AH88" s="69">
        <v>0</v>
      </c>
      <c r="AI88" s="69">
        <v>0</v>
      </c>
      <c r="AJ88" s="69">
        <v>0</v>
      </c>
      <c r="AK88" s="69">
        <v>0</v>
      </c>
      <c r="AL88" s="69">
        <v>0</v>
      </c>
      <c r="AM88" s="69">
        <v>0</v>
      </c>
      <c r="AN88" s="69">
        <v>0</v>
      </c>
      <c r="AO88" s="69">
        <v>0</v>
      </c>
      <c r="AP88" s="69">
        <v>0</v>
      </c>
      <c r="AQ88" s="69">
        <v>0</v>
      </c>
      <c r="AR88" s="69">
        <v>0</v>
      </c>
      <c r="AS88" s="69">
        <v>0</v>
      </c>
      <c r="AT88" s="69"/>
      <c r="AV88" s="18" t="s">
        <v>373</v>
      </c>
      <c r="AW88" s="72">
        <v>0</v>
      </c>
      <c r="AX88" s="72">
        <v>0</v>
      </c>
      <c r="AY88" s="72">
        <v>0</v>
      </c>
      <c r="AZ88" s="72">
        <v>0</v>
      </c>
      <c r="BA88" s="72">
        <v>0</v>
      </c>
      <c r="BB88" s="72">
        <v>0</v>
      </c>
      <c r="BC88" s="72">
        <v>0</v>
      </c>
      <c r="BD88" s="72">
        <v>0</v>
      </c>
      <c r="BE88" s="72">
        <v>0</v>
      </c>
      <c r="BF88" s="72">
        <v>0</v>
      </c>
      <c r="BG88" s="72">
        <v>0</v>
      </c>
      <c r="BH88" s="72">
        <v>0</v>
      </c>
      <c r="BI88" s="72">
        <v>0</v>
      </c>
      <c r="BJ88" s="72">
        <v>0</v>
      </c>
      <c r="BK88" s="72">
        <v>0</v>
      </c>
      <c r="BL88" s="72">
        <v>0</v>
      </c>
      <c r="BM88" s="72">
        <v>0</v>
      </c>
      <c r="BN88" s="72">
        <v>0</v>
      </c>
      <c r="BO88" s="72">
        <v>0</v>
      </c>
      <c r="BP88" s="72">
        <v>0</v>
      </c>
      <c r="BQ88" s="72">
        <v>40.430468804297149</v>
      </c>
    </row>
    <row r="89" spans="1:69" x14ac:dyDescent="0.2">
      <c r="A89" s="13"/>
      <c r="B89" s="17" t="s">
        <v>374</v>
      </c>
      <c r="C89" s="67">
        <v>0</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Y89" s="42" t="s">
        <v>374</v>
      </c>
      <c r="Z89" s="69">
        <v>0</v>
      </c>
      <c r="AA89" s="69">
        <v>0</v>
      </c>
      <c r="AB89" s="69">
        <v>0</v>
      </c>
      <c r="AC89" s="69">
        <v>0</v>
      </c>
      <c r="AD89" s="69">
        <v>0</v>
      </c>
      <c r="AE89" s="69">
        <v>0</v>
      </c>
      <c r="AF89" s="69">
        <v>0</v>
      </c>
      <c r="AG89" s="69">
        <v>0</v>
      </c>
      <c r="AH89" s="69">
        <v>0</v>
      </c>
      <c r="AI89" s="69">
        <v>0</v>
      </c>
      <c r="AJ89" s="69">
        <v>0</v>
      </c>
      <c r="AK89" s="69">
        <v>0</v>
      </c>
      <c r="AL89" s="69">
        <v>0</v>
      </c>
      <c r="AM89" s="69">
        <v>0</v>
      </c>
      <c r="AN89" s="69">
        <v>0</v>
      </c>
      <c r="AO89" s="69">
        <v>0</v>
      </c>
      <c r="AP89" s="69">
        <v>0</v>
      </c>
      <c r="AQ89" s="69">
        <v>0</v>
      </c>
      <c r="AR89" s="69">
        <v>0</v>
      </c>
      <c r="AS89" s="69">
        <v>0</v>
      </c>
      <c r="AT89" s="69"/>
      <c r="AV89" s="18" t="s">
        <v>374</v>
      </c>
      <c r="AW89" s="72">
        <v>0</v>
      </c>
      <c r="AX89" s="72">
        <v>0</v>
      </c>
      <c r="AY89" s="72">
        <v>0</v>
      </c>
      <c r="AZ89" s="72">
        <v>0</v>
      </c>
      <c r="BA89" s="72">
        <v>0</v>
      </c>
      <c r="BB89" s="72">
        <v>0</v>
      </c>
      <c r="BC89" s="72">
        <v>0</v>
      </c>
      <c r="BD89" s="72">
        <v>0</v>
      </c>
      <c r="BE89" s="72">
        <v>0</v>
      </c>
      <c r="BF89" s="72">
        <v>0</v>
      </c>
      <c r="BG89" s="72">
        <v>0</v>
      </c>
      <c r="BH89" s="72">
        <v>0</v>
      </c>
      <c r="BI89" s="72">
        <v>0</v>
      </c>
      <c r="BJ89" s="72">
        <v>0</v>
      </c>
      <c r="BK89" s="72">
        <v>0</v>
      </c>
      <c r="BL89" s="72">
        <v>0</v>
      </c>
      <c r="BM89" s="72">
        <v>0</v>
      </c>
      <c r="BN89" s="72">
        <v>0</v>
      </c>
      <c r="BO89" s="72">
        <v>0</v>
      </c>
      <c r="BP89" s="72">
        <v>0</v>
      </c>
      <c r="BQ89" s="72">
        <v>0</v>
      </c>
    </row>
    <row r="90" spans="1:69" x14ac:dyDescent="0.2">
      <c r="A90" s="13"/>
      <c r="B90" s="17" t="s">
        <v>374</v>
      </c>
      <c r="C90" s="67">
        <v>0</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Y90" s="42" t="s">
        <v>374</v>
      </c>
      <c r="Z90" s="69">
        <v>0</v>
      </c>
      <c r="AA90" s="69">
        <v>0</v>
      </c>
      <c r="AB90" s="69">
        <v>0</v>
      </c>
      <c r="AC90" s="69">
        <v>0</v>
      </c>
      <c r="AD90" s="69">
        <v>0</v>
      </c>
      <c r="AE90" s="69">
        <v>0</v>
      </c>
      <c r="AF90" s="69">
        <v>0</v>
      </c>
      <c r="AG90" s="69">
        <v>0</v>
      </c>
      <c r="AH90" s="69">
        <v>0</v>
      </c>
      <c r="AI90" s="69">
        <v>0</v>
      </c>
      <c r="AJ90" s="69">
        <v>0</v>
      </c>
      <c r="AK90" s="69">
        <v>0</v>
      </c>
      <c r="AL90" s="69">
        <v>0</v>
      </c>
      <c r="AM90" s="69">
        <v>0</v>
      </c>
      <c r="AN90" s="69">
        <v>0</v>
      </c>
      <c r="AO90" s="69">
        <v>0</v>
      </c>
      <c r="AP90" s="69">
        <v>0</v>
      </c>
      <c r="AQ90" s="69">
        <v>0</v>
      </c>
      <c r="AR90" s="69">
        <v>0</v>
      </c>
      <c r="AS90" s="69">
        <v>0</v>
      </c>
      <c r="AT90" s="69"/>
      <c r="AV90" s="18" t="s">
        <v>374</v>
      </c>
      <c r="AW90" s="72">
        <v>0</v>
      </c>
      <c r="AX90" s="72">
        <v>0</v>
      </c>
      <c r="AY90" s="72">
        <v>0</v>
      </c>
      <c r="AZ90" s="72">
        <v>0</v>
      </c>
      <c r="BA90" s="72">
        <v>0</v>
      </c>
      <c r="BB90" s="72">
        <v>0</v>
      </c>
      <c r="BC90" s="72">
        <v>0</v>
      </c>
      <c r="BD90" s="72">
        <v>0</v>
      </c>
      <c r="BE90" s="72">
        <v>0</v>
      </c>
      <c r="BF90" s="72">
        <v>0</v>
      </c>
      <c r="BG90" s="72">
        <v>0</v>
      </c>
      <c r="BH90" s="72">
        <v>0</v>
      </c>
      <c r="BI90" s="72">
        <v>0</v>
      </c>
      <c r="BJ90" s="72">
        <v>0</v>
      </c>
      <c r="BK90" s="72">
        <v>0</v>
      </c>
      <c r="BL90" s="72">
        <v>0</v>
      </c>
      <c r="BM90" s="72">
        <v>0</v>
      </c>
      <c r="BN90" s="72">
        <v>0</v>
      </c>
      <c r="BO90" s="72">
        <v>0</v>
      </c>
      <c r="BP90" s="72">
        <v>0</v>
      </c>
      <c r="BQ90" s="72">
        <v>0</v>
      </c>
    </row>
    <row r="91" spans="1:69" x14ac:dyDescent="0.2">
      <c r="A91" s="13"/>
      <c r="B91" s="17" t="s">
        <v>374</v>
      </c>
      <c r="C91" s="67">
        <v>0</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Y91" s="42" t="s">
        <v>374</v>
      </c>
      <c r="Z91" s="69">
        <v>0</v>
      </c>
      <c r="AA91" s="69">
        <v>0</v>
      </c>
      <c r="AB91" s="69">
        <v>0</v>
      </c>
      <c r="AC91" s="69">
        <v>0</v>
      </c>
      <c r="AD91" s="69">
        <v>0</v>
      </c>
      <c r="AE91" s="69">
        <v>0</v>
      </c>
      <c r="AF91" s="69">
        <v>0</v>
      </c>
      <c r="AG91" s="69">
        <v>0</v>
      </c>
      <c r="AH91" s="69">
        <v>0</v>
      </c>
      <c r="AI91" s="69">
        <v>0</v>
      </c>
      <c r="AJ91" s="69">
        <v>0</v>
      </c>
      <c r="AK91" s="69">
        <v>0</v>
      </c>
      <c r="AL91" s="69">
        <v>0</v>
      </c>
      <c r="AM91" s="69">
        <v>0</v>
      </c>
      <c r="AN91" s="69">
        <v>0</v>
      </c>
      <c r="AO91" s="69">
        <v>0</v>
      </c>
      <c r="AP91" s="69">
        <v>0</v>
      </c>
      <c r="AQ91" s="69">
        <v>0</v>
      </c>
      <c r="AR91" s="69">
        <v>0</v>
      </c>
      <c r="AS91" s="69">
        <v>0</v>
      </c>
      <c r="AT91" s="69"/>
      <c r="AV91" s="18" t="s">
        <v>374</v>
      </c>
      <c r="AW91" s="72">
        <v>0</v>
      </c>
      <c r="AX91" s="72">
        <v>0</v>
      </c>
      <c r="AY91" s="72">
        <v>0</v>
      </c>
      <c r="AZ91" s="72">
        <v>0</v>
      </c>
      <c r="BA91" s="72">
        <v>0</v>
      </c>
      <c r="BB91" s="72">
        <v>0</v>
      </c>
      <c r="BC91" s="72">
        <v>0</v>
      </c>
      <c r="BD91" s="72">
        <v>0</v>
      </c>
      <c r="BE91" s="72">
        <v>0</v>
      </c>
      <c r="BF91" s="72">
        <v>0</v>
      </c>
      <c r="BG91" s="72">
        <v>0</v>
      </c>
      <c r="BH91" s="72">
        <v>0</v>
      </c>
      <c r="BI91" s="72">
        <v>0</v>
      </c>
      <c r="BJ91" s="72">
        <v>0</v>
      </c>
      <c r="BK91" s="72">
        <v>0</v>
      </c>
      <c r="BL91" s="72">
        <v>0</v>
      </c>
      <c r="BM91" s="72">
        <v>0</v>
      </c>
      <c r="BN91" s="72">
        <v>0</v>
      </c>
      <c r="BO91" s="72">
        <v>0</v>
      </c>
      <c r="BP91" s="72">
        <v>0</v>
      </c>
      <c r="BQ91" s="72">
        <v>0</v>
      </c>
    </row>
    <row r="92" spans="1:69" x14ac:dyDescent="0.2">
      <c r="A92" s="13"/>
      <c r="B92" s="17" t="s">
        <v>374</v>
      </c>
      <c r="C92" s="67">
        <v>0</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Y92" s="42" t="s">
        <v>374</v>
      </c>
      <c r="Z92" s="69">
        <v>0</v>
      </c>
      <c r="AA92" s="69">
        <v>0</v>
      </c>
      <c r="AB92" s="69">
        <v>0</v>
      </c>
      <c r="AC92" s="69">
        <v>0</v>
      </c>
      <c r="AD92" s="69">
        <v>0</v>
      </c>
      <c r="AE92" s="69">
        <v>0</v>
      </c>
      <c r="AF92" s="69">
        <v>0</v>
      </c>
      <c r="AG92" s="69">
        <v>0</v>
      </c>
      <c r="AH92" s="69">
        <v>0</v>
      </c>
      <c r="AI92" s="69">
        <v>0</v>
      </c>
      <c r="AJ92" s="69">
        <v>0</v>
      </c>
      <c r="AK92" s="69">
        <v>0</v>
      </c>
      <c r="AL92" s="69">
        <v>0</v>
      </c>
      <c r="AM92" s="69">
        <v>0</v>
      </c>
      <c r="AN92" s="69">
        <v>0</v>
      </c>
      <c r="AO92" s="69">
        <v>0</v>
      </c>
      <c r="AP92" s="69">
        <v>0</v>
      </c>
      <c r="AQ92" s="69">
        <v>0</v>
      </c>
      <c r="AR92" s="69">
        <v>0</v>
      </c>
      <c r="AS92" s="69">
        <v>0</v>
      </c>
      <c r="AT92" s="69"/>
      <c r="AV92" s="18" t="s">
        <v>374</v>
      </c>
      <c r="AW92" s="72">
        <v>0</v>
      </c>
      <c r="AX92" s="72">
        <v>0</v>
      </c>
      <c r="AY92" s="72">
        <v>0</v>
      </c>
      <c r="AZ92" s="72">
        <v>0</v>
      </c>
      <c r="BA92" s="72">
        <v>0</v>
      </c>
      <c r="BB92" s="72">
        <v>0</v>
      </c>
      <c r="BC92" s="72">
        <v>0</v>
      </c>
      <c r="BD92" s="72">
        <v>0</v>
      </c>
      <c r="BE92" s="72">
        <v>0</v>
      </c>
      <c r="BF92" s="72">
        <v>0</v>
      </c>
      <c r="BG92" s="72">
        <v>0</v>
      </c>
      <c r="BH92" s="72">
        <v>0</v>
      </c>
      <c r="BI92" s="72">
        <v>0</v>
      </c>
      <c r="BJ92" s="72">
        <v>0</v>
      </c>
      <c r="BK92" s="72">
        <v>0</v>
      </c>
      <c r="BL92" s="72">
        <v>0</v>
      </c>
      <c r="BM92" s="72">
        <v>0</v>
      </c>
      <c r="BN92" s="72">
        <v>0</v>
      </c>
      <c r="BO92" s="72">
        <v>0</v>
      </c>
      <c r="BP92" s="72">
        <v>0</v>
      </c>
      <c r="BQ92" s="72">
        <v>0</v>
      </c>
    </row>
    <row r="93" spans="1:69" s="20" customFormat="1" x14ac:dyDescent="0.2">
      <c r="A93" s="19"/>
      <c r="B93" s="17" t="s">
        <v>374</v>
      </c>
      <c r="C93" s="67">
        <v>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Y93" s="42" t="s">
        <v>374</v>
      </c>
      <c r="Z93" s="69">
        <v>0</v>
      </c>
      <c r="AA93" s="69">
        <v>0</v>
      </c>
      <c r="AB93" s="69">
        <v>0</v>
      </c>
      <c r="AC93" s="69">
        <v>0</v>
      </c>
      <c r="AD93" s="69">
        <v>0</v>
      </c>
      <c r="AE93" s="69">
        <v>0</v>
      </c>
      <c r="AF93" s="69">
        <v>0</v>
      </c>
      <c r="AG93" s="69">
        <v>0</v>
      </c>
      <c r="AH93" s="69">
        <v>0</v>
      </c>
      <c r="AI93" s="69">
        <v>0</v>
      </c>
      <c r="AJ93" s="69">
        <v>0</v>
      </c>
      <c r="AK93" s="69">
        <v>0</v>
      </c>
      <c r="AL93" s="69">
        <v>0</v>
      </c>
      <c r="AM93" s="69">
        <v>0</v>
      </c>
      <c r="AN93" s="69">
        <v>0</v>
      </c>
      <c r="AO93" s="69">
        <v>0</v>
      </c>
      <c r="AP93" s="69">
        <v>0</v>
      </c>
      <c r="AQ93" s="69">
        <v>0</v>
      </c>
      <c r="AR93" s="69">
        <v>0</v>
      </c>
      <c r="AS93" s="69">
        <v>0</v>
      </c>
      <c r="AT93" s="69"/>
      <c r="AV93" s="18" t="s">
        <v>374</v>
      </c>
      <c r="AW93" s="72">
        <v>0</v>
      </c>
      <c r="AX93" s="72">
        <v>0</v>
      </c>
      <c r="AY93" s="72">
        <v>0</v>
      </c>
      <c r="AZ93" s="72">
        <v>0</v>
      </c>
      <c r="BA93" s="72">
        <v>0</v>
      </c>
      <c r="BB93" s="72">
        <v>0</v>
      </c>
      <c r="BC93" s="72">
        <v>0</v>
      </c>
      <c r="BD93" s="72">
        <v>0</v>
      </c>
      <c r="BE93" s="72">
        <v>0</v>
      </c>
      <c r="BF93" s="72">
        <v>0</v>
      </c>
      <c r="BG93" s="72">
        <v>0</v>
      </c>
      <c r="BH93" s="72">
        <v>0</v>
      </c>
      <c r="BI93" s="72">
        <v>0</v>
      </c>
      <c r="BJ93" s="72">
        <v>0</v>
      </c>
      <c r="BK93" s="72">
        <v>0</v>
      </c>
      <c r="BL93" s="72">
        <v>0</v>
      </c>
      <c r="BM93" s="72">
        <v>0</v>
      </c>
      <c r="BN93" s="72">
        <v>0</v>
      </c>
      <c r="BO93" s="72">
        <v>0</v>
      </c>
      <c r="BP93" s="72">
        <v>0</v>
      </c>
      <c r="BQ93" s="72">
        <v>0</v>
      </c>
    </row>
    <row r="94" spans="1:69" x14ac:dyDescent="0.2">
      <c r="A94" s="13"/>
      <c r="B94" s="21" t="s">
        <v>374</v>
      </c>
      <c r="C94" s="67">
        <v>0</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Y94" s="43" t="s">
        <v>374</v>
      </c>
      <c r="Z94" s="69">
        <v>0</v>
      </c>
      <c r="AA94" s="69">
        <v>0</v>
      </c>
      <c r="AB94" s="69">
        <v>0</v>
      </c>
      <c r="AC94" s="69">
        <v>0</v>
      </c>
      <c r="AD94" s="69">
        <v>0</v>
      </c>
      <c r="AE94" s="69">
        <v>0</v>
      </c>
      <c r="AF94" s="69">
        <v>0</v>
      </c>
      <c r="AG94" s="69">
        <v>0</v>
      </c>
      <c r="AH94" s="69">
        <v>0</v>
      </c>
      <c r="AI94" s="69">
        <v>0</v>
      </c>
      <c r="AJ94" s="69">
        <v>0</v>
      </c>
      <c r="AK94" s="69">
        <v>0</v>
      </c>
      <c r="AL94" s="69">
        <v>0</v>
      </c>
      <c r="AM94" s="69">
        <v>0</v>
      </c>
      <c r="AN94" s="69">
        <v>0</v>
      </c>
      <c r="AO94" s="69">
        <v>0</v>
      </c>
      <c r="AP94" s="69">
        <v>0</v>
      </c>
      <c r="AQ94" s="69">
        <v>0</v>
      </c>
      <c r="AR94" s="69">
        <v>0</v>
      </c>
      <c r="AS94" s="69">
        <v>0</v>
      </c>
      <c r="AT94" s="69"/>
      <c r="AV94" s="22" t="s">
        <v>374</v>
      </c>
      <c r="AW94" s="72">
        <v>0</v>
      </c>
      <c r="AX94" s="72">
        <v>0</v>
      </c>
      <c r="AY94" s="72">
        <v>0</v>
      </c>
      <c r="AZ94" s="72">
        <v>0</v>
      </c>
      <c r="BA94" s="72">
        <v>0</v>
      </c>
      <c r="BB94" s="72">
        <v>0</v>
      </c>
      <c r="BC94" s="72">
        <v>0</v>
      </c>
      <c r="BD94" s="72">
        <v>0</v>
      </c>
      <c r="BE94" s="72">
        <v>0</v>
      </c>
      <c r="BF94" s="72">
        <v>0</v>
      </c>
      <c r="BG94" s="72">
        <v>0</v>
      </c>
      <c r="BH94" s="72">
        <v>0</v>
      </c>
      <c r="BI94" s="72">
        <v>0</v>
      </c>
      <c r="BJ94" s="72">
        <v>0</v>
      </c>
      <c r="BK94" s="72">
        <v>0</v>
      </c>
      <c r="BL94" s="72">
        <v>0</v>
      </c>
      <c r="BM94" s="72">
        <v>0</v>
      </c>
      <c r="BN94" s="72">
        <v>0</v>
      </c>
      <c r="BO94" s="72">
        <v>0</v>
      </c>
      <c r="BP94" s="72">
        <v>0</v>
      </c>
      <c r="BQ94" s="72">
        <v>0</v>
      </c>
    </row>
    <row r="95" spans="1:69" x14ac:dyDescent="0.2">
      <c r="A95" s="13"/>
      <c r="B95" s="23" t="s">
        <v>194</v>
      </c>
      <c r="C95" s="67">
        <v>223366.03303885664</v>
      </c>
      <c r="D95" s="67">
        <v>69826.041252885218</v>
      </c>
      <c r="E95" s="67">
        <v>10142.850975728397</v>
      </c>
      <c r="F95" s="67">
        <v>3972.317507035501</v>
      </c>
      <c r="G95" s="67">
        <v>2898.5913480081008</v>
      </c>
      <c r="H95" s="67">
        <v>962.15684248219998</v>
      </c>
      <c r="I95" s="67">
        <v>968.95331580559991</v>
      </c>
      <c r="J95" s="67">
        <v>282.14481288360003</v>
      </c>
      <c r="K95" s="67">
        <v>171.77505667690002</v>
      </c>
      <c r="L95" s="67">
        <v>0</v>
      </c>
      <c r="M95" s="67">
        <v>240.28746004300001</v>
      </c>
      <c r="N95" s="67">
        <v>0</v>
      </c>
      <c r="O95" s="67">
        <v>0</v>
      </c>
      <c r="P95" s="67">
        <v>0</v>
      </c>
      <c r="Q95" s="67">
        <v>0</v>
      </c>
      <c r="R95" s="67">
        <v>0</v>
      </c>
      <c r="S95" s="67">
        <v>0</v>
      </c>
      <c r="T95" s="67">
        <v>0</v>
      </c>
      <c r="U95" s="67">
        <v>0</v>
      </c>
      <c r="V95" s="67">
        <v>0</v>
      </c>
      <c r="W95" s="67"/>
      <c r="Y95" s="44" t="s">
        <v>194</v>
      </c>
      <c r="Z95" s="70"/>
      <c r="AA95" s="70"/>
      <c r="AB95" s="70"/>
      <c r="AC95" s="70"/>
      <c r="AD95" s="70"/>
      <c r="AE95" s="70"/>
      <c r="AF95" s="70"/>
      <c r="AG95" s="70"/>
      <c r="AH95" s="70"/>
      <c r="AI95" s="70"/>
      <c r="AJ95" s="70"/>
      <c r="AK95" s="70"/>
      <c r="AL95" s="70"/>
      <c r="AM95" s="70"/>
      <c r="AN95" s="69"/>
      <c r="AO95" s="69"/>
      <c r="AP95" s="69"/>
      <c r="AQ95" s="69"/>
      <c r="AR95" s="69"/>
      <c r="AS95" s="69"/>
      <c r="AT95" s="70"/>
      <c r="AV95" s="24" t="s">
        <v>194</v>
      </c>
      <c r="AW95" s="72"/>
      <c r="AX95" s="72"/>
      <c r="AY95" s="72"/>
      <c r="AZ95" s="72"/>
      <c r="BA95" s="72"/>
      <c r="BB95" s="72"/>
      <c r="BC95" s="72"/>
      <c r="BD95" s="72"/>
      <c r="BE95" s="72"/>
      <c r="BF95" s="72"/>
      <c r="BG95" s="72"/>
      <c r="BH95" s="72"/>
      <c r="BI95" s="72"/>
      <c r="BJ95" s="72"/>
      <c r="BK95" s="72"/>
      <c r="BL95" s="72"/>
      <c r="BM95" s="72"/>
      <c r="BN95" s="72"/>
      <c r="BO95" s="72"/>
      <c r="BP95" s="72"/>
      <c r="BQ95" s="72"/>
    </row>
    <row r="96" spans="1:69" x14ac:dyDescent="0.2">
      <c r="M96" s="26"/>
      <c r="N96" s="26"/>
      <c r="O96" s="26"/>
      <c r="P96" s="26"/>
      <c r="Q96" s="26"/>
      <c r="R96" s="26"/>
      <c r="S96" s="26"/>
      <c r="T96" s="26"/>
      <c r="U96" s="26"/>
      <c r="V96" s="26"/>
    </row>
    <row r="98" spans="1:69" x14ac:dyDescent="0.2">
      <c r="A98" s="8" t="s">
        <v>142</v>
      </c>
      <c r="B98" s="14" t="s">
        <v>187</v>
      </c>
      <c r="C98" s="28" t="s">
        <v>8</v>
      </c>
      <c r="D98" s="28" t="s">
        <v>7</v>
      </c>
      <c r="E98" s="28" t="s">
        <v>6</v>
      </c>
      <c r="F98" s="28" t="s">
        <v>5</v>
      </c>
      <c r="G98" s="28" t="s">
        <v>4</v>
      </c>
      <c r="H98" s="28" t="s">
        <v>3</v>
      </c>
      <c r="I98" s="28" t="s">
        <v>2</v>
      </c>
      <c r="J98" s="28" t="s">
        <v>1</v>
      </c>
      <c r="K98" s="28" t="s">
        <v>0</v>
      </c>
      <c r="L98" s="28" t="s">
        <v>10</v>
      </c>
      <c r="M98" s="28" t="s">
        <v>38</v>
      </c>
      <c r="N98" s="28" t="s">
        <v>37</v>
      </c>
      <c r="O98" s="28" t="s">
        <v>36</v>
      </c>
      <c r="P98" s="28" t="s">
        <v>35</v>
      </c>
      <c r="Q98" s="28" t="s">
        <v>34</v>
      </c>
      <c r="R98" s="28" t="s">
        <v>33</v>
      </c>
      <c r="S98" s="28" t="s">
        <v>32</v>
      </c>
      <c r="T98" s="28" t="s">
        <v>31</v>
      </c>
      <c r="U98" s="28" t="s">
        <v>30</v>
      </c>
      <c r="V98" s="28" t="s">
        <v>29</v>
      </c>
      <c r="W98" s="28" t="s">
        <v>194</v>
      </c>
      <c r="Y98" s="41" t="s">
        <v>187</v>
      </c>
      <c r="Z98" s="68" t="s">
        <v>8</v>
      </c>
      <c r="AA98" s="68" t="s">
        <v>7</v>
      </c>
      <c r="AB98" s="68" t="s">
        <v>6</v>
      </c>
      <c r="AC98" s="68" t="s">
        <v>5</v>
      </c>
      <c r="AD98" s="68" t="s">
        <v>4</v>
      </c>
      <c r="AE98" s="68" t="s">
        <v>3</v>
      </c>
      <c r="AF98" s="68" t="s">
        <v>2</v>
      </c>
      <c r="AG98" s="68" t="s">
        <v>1</v>
      </c>
      <c r="AH98" s="68" t="s">
        <v>0</v>
      </c>
      <c r="AI98" s="68" t="s">
        <v>10</v>
      </c>
      <c r="AJ98" s="68" t="s">
        <v>38</v>
      </c>
      <c r="AK98" s="68" t="s">
        <v>37</v>
      </c>
      <c r="AL98" s="68" t="s">
        <v>36</v>
      </c>
      <c r="AM98" s="68" t="s">
        <v>35</v>
      </c>
      <c r="AN98" s="68" t="s">
        <v>34</v>
      </c>
      <c r="AO98" s="68" t="s">
        <v>33</v>
      </c>
      <c r="AP98" s="68" t="s">
        <v>32</v>
      </c>
      <c r="AQ98" s="68" t="s">
        <v>31</v>
      </c>
      <c r="AR98" s="68" t="s">
        <v>30</v>
      </c>
      <c r="AS98" s="68" t="s">
        <v>29</v>
      </c>
      <c r="AT98" s="68" t="s">
        <v>194</v>
      </c>
      <c r="AV98" s="16" t="s">
        <v>187</v>
      </c>
      <c r="AW98" s="71" t="s">
        <v>8</v>
      </c>
      <c r="AX98" s="71" t="s">
        <v>7</v>
      </c>
      <c r="AY98" s="71" t="s">
        <v>6</v>
      </c>
      <c r="AZ98" s="71" t="s">
        <v>5</v>
      </c>
      <c r="BA98" s="71" t="s">
        <v>4</v>
      </c>
      <c r="BB98" s="71" t="s">
        <v>3</v>
      </c>
      <c r="BC98" s="71" t="s">
        <v>2</v>
      </c>
      <c r="BD98" s="71" t="s">
        <v>1</v>
      </c>
      <c r="BE98" s="71" t="s">
        <v>0</v>
      </c>
      <c r="BF98" s="71" t="s">
        <v>10</v>
      </c>
      <c r="BG98" s="71" t="s">
        <v>38</v>
      </c>
      <c r="BH98" s="71" t="s">
        <v>37</v>
      </c>
      <c r="BI98" s="71" t="s">
        <v>36</v>
      </c>
      <c r="BJ98" s="71" t="s">
        <v>35</v>
      </c>
      <c r="BK98" s="71" t="s">
        <v>34</v>
      </c>
      <c r="BL98" s="71" t="s">
        <v>33</v>
      </c>
      <c r="BM98" s="71" t="s">
        <v>32</v>
      </c>
      <c r="BN98" s="71" t="s">
        <v>31</v>
      </c>
      <c r="BO98" s="71" t="s">
        <v>30</v>
      </c>
      <c r="BP98" s="71" t="s">
        <v>29</v>
      </c>
      <c r="BQ98" s="71" t="s">
        <v>194</v>
      </c>
    </row>
    <row r="99" spans="1:69" x14ac:dyDescent="0.2">
      <c r="A99" s="13"/>
      <c r="B99" s="64" t="s">
        <v>177</v>
      </c>
      <c r="C99" s="67">
        <v>2685.8111403098001</v>
      </c>
      <c r="D99" s="67">
        <v>8.0094994558000003</v>
      </c>
      <c r="E99" s="67">
        <v>178.28672533</v>
      </c>
      <c r="F99" s="67">
        <v>76.217322652999997</v>
      </c>
      <c r="G99" s="67">
        <v>0</v>
      </c>
      <c r="H99" s="67">
        <v>0</v>
      </c>
      <c r="I99" s="67">
        <v>31.991118419799999</v>
      </c>
      <c r="J99" s="67">
        <v>0</v>
      </c>
      <c r="K99" s="67">
        <v>0</v>
      </c>
      <c r="L99" s="67">
        <v>0</v>
      </c>
      <c r="M99" s="67">
        <v>0</v>
      </c>
      <c r="N99" s="67">
        <v>0</v>
      </c>
      <c r="O99" s="67">
        <v>0</v>
      </c>
      <c r="P99" s="67">
        <v>0</v>
      </c>
      <c r="Q99" s="67">
        <v>0</v>
      </c>
      <c r="R99" s="67">
        <v>0</v>
      </c>
      <c r="S99" s="67">
        <v>0</v>
      </c>
      <c r="T99" s="67">
        <v>0</v>
      </c>
      <c r="U99" s="67">
        <v>0</v>
      </c>
      <c r="V99" s="67">
        <v>0</v>
      </c>
      <c r="W99" s="67">
        <v>2980.3158061683998</v>
      </c>
      <c r="Y99" s="42" t="s">
        <v>177</v>
      </c>
      <c r="Z99" s="69">
        <v>0.90118340303096089</v>
      </c>
      <c r="AA99" s="69">
        <v>2.6874666903496038E-3</v>
      </c>
      <c r="AB99" s="69">
        <v>5.9821420589387726E-2</v>
      </c>
      <c r="AC99" s="69">
        <v>2.5573572604370307E-2</v>
      </c>
      <c r="AD99" s="69">
        <v>0</v>
      </c>
      <c r="AE99" s="69">
        <v>0</v>
      </c>
      <c r="AF99" s="69">
        <v>1.0734137084931587E-2</v>
      </c>
      <c r="AG99" s="69">
        <v>0</v>
      </c>
      <c r="AH99" s="69">
        <v>0</v>
      </c>
      <c r="AI99" s="69">
        <v>0</v>
      </c>
      <c r="AJ99" s="69">
        <v>0</v>
      </c>
      <c r="AK99" s="69">
        <v>0</v>
      </c>
      <c r="AL99" s="69">
        <v>0</v>
      </c>
      <c r="AM99" s="69">
        <v>0</v>
      </c>
      <c r="AN99" s="69">
        <v>0</v>
      </c>
      <c r="AO99" s="69">
        <v>0</v>
      </c>
      <c r="AP99" s="69">
        <v>0</v>
      </c>
      <c r="AQ99" s="69">
        <v>0</v>
      </c>
      <c r="AR99" s="69">
        <v>0</v>
      </c>
      <c r="AS99" s="69">
        <v>0</v>
      </c>
      <c r="AT99" s="69"/>
      <c r="AV99" s="18" t="s">
        <v>177</v>
      </c>
      <c r="AW99" s="72">
        <v>22.161626802653593</v>
      </c>
      <c r="AX99" s="72">
        <v>92.367466058642194</v>
      </c>
      <c r="AY99" s="72">
        <v>92.915395671291705</v>
      </c>
      <c r="AZ99" s="72">
        <v>92.915395658294798</v>
      </c>
      <c r="BA99" s="72">
        <v>0</v>
      </c>
      <c r="BB99" s="72">
        <v>0</v>
      </c>
      <c r="BC99" s="72">
        <v>129.18983197359577</v>
      </c>
      <c r="BD99" s="72">
        <v>0</v>
      </c>
      <c r="BE99" s="72">
        <v>0</v>
      </c>
      <c r="BF99" s="72">
        <v>0</v>
      </c>
      <c r="BG99" s="72">
        <v>0</v>
      </c>
      <c r="BH99" s="72">
        <v>0</v>
      </c>
      <c r="BI99" s="72">
        <v>0</v>
      </c>
      <c r="BJ99" s="72">
        <v>0</v>
      </c>
      <c r="BK99" s="72">
        <v>0</v>
      </c>
      <c r="BL99" s="72">
        <v>0</v>
      </c>
      <c r="BM99" s="72">
        <v>0</v>
      </c>
      <c r="BN99" s="72">
        <v>0</v>
      </c>
      <c r="BO99" s="72">
        <v>0</v>
      </c>
      <c r="BP99" s="72">
        <v>0</v>
      </c>
      <c r="BQ99" s="72">
        <v>20.913975033215472</v>
      </c>
    </row>
    <row r="100" spans="1:69" x14ac:dyDescent="0.2">
      <c r="A100" s="13"/>
      <c r="B100" s="64" t="s">
        <v>371</v>
      </c>
      <c r="C100" s="67">
        <v>40194.786934229604</v>
      </c>
      <c r="D100" s="67">
        <v>3324.4803022203005</v>
      </c>
      <c r="E100" s="67">
        <v>1298.9052537718001</v>
      </c>
      <c r="F100" s="67">
        <v>233.42163450999999</v>
      </c>
      <c r="G100" s="67">
        <v>60.659528262199998</v>
      </c>
      <c r="H100" s="67">
        <v>232.84275567</v>
      </c>
      <c r="I100" s="67">
        <v>232.84276316</v>
      </c>
      <c r="J100" s="67">
        <v>0</v>
      </c>
      <c r="K100" s="67">
        <v>0</v>
      </c>
      <c r="L100" s="67">
        <v>0</v>
      </c>
      <c r="M100" s="67">
        <v>0</v>
      </c>
      <c r="N100" s="67">
        <v>0</v>
      </c>
      <c r="O100" s="67">
        <v>0</v>
      </c>
      <c r="P100" s="67">
        <v>0</v>
      </c>
      <c r="Q100" s="67">
        <v>0</v>
      </c>
      <c r="R100" s="67">
        <v>0</v>
      </c>
      <c r="S100" s="67">
        <v>0</v>
      </c>
      <c r="T100" s="67">
        <v>0</v>
      </c>
      <c r="U100" s="67">
        <v>0</v>
      </c>
      <c r="V100" s="67">
        <v>0</v>
      </c>
      <c r="W100" s="67">
        <v>45577.939171823906</v>
      </c>
      <c r="Y100" s="42" t="s">
        <v>371</v>
      </c>
      <c r="Z100" s="69">
        <v>0.88189127601183548</v>
      </c>
      <c r="AA100" s="69">
        <v>7.2940557704624792E-2</v>
      </c>
      <c r="AB100" s="69">
        <v>2.8498551654015502E-2</v>
      </c>
      <c r="AC100" s="69">
        <v>5.1213731632320115E-3</v>
      </c>
      <c r="AD100" s="69">
        <v>1.3308966873978249E-3</v>
      </c>
      <c r="AE100" s="69">
        <v>5.1086723072802384E-3</v>
      </c>
      <c r="AF100" s="69">
        <v>5.1086724716141278E-3</v>
      </c>
      <c r="AG100" s="69">
        <v>0</v>
      </c>
      <c r="AH100" s="69">
        <v>0</v>
      </c>
      <c r="AI100" s="69">
        <v>0</v>
      </c>
      <c r="AJ100" s="69">
        <v>0</v>
      </c>
      <c r="AK100" s="69">
        <v>0</v>
      </c>
      <c r="AL100" s="69">
        <v>0</v>
      </c>
      <c r="AM100" s="69">
        <v>0</v>
      </c>
      <c r="AN100" s="69">
        <v>0</v>
      </c>
      <c r="AO100" s="69">
        <v>0</v>
      </c>
      <c r="AP100" s="69">
        <v>0</v>
      </c>
      <c r="AQ100" s="69">
        <v>0</v>
      </c>
      <c r="AR100" s="69">
        <v>0</v>
      </c>
      <c r="AS100" s="69">
        <v>0</v>
      </c>
      <c r="AT100" s="69"/>
      <c r="AV100" s="18" t="s">
        <v>371</v>
      </c>
      <c r="AW100" s="72">
        <v>6.3305178230351826</v>
      </c>
      <c r="AX100" s="72">
        <v>18.447861545058821</v>
      </c>
      <c r="AY100" s="72">
        <v>27.413666763929523</v>
      </c>
      <c r="AZ100" s="72">
        <v>73.565017042234885</v>
      </c>
      <c r="BA100" s="72">
        <v>91.610049766221081</v>
      </c>
      <c r="BB100" s="72">
        <v>92.915395753606376</v>
      </c>
      <c r="BC100" s="72">
        <v>92.915395759292252</v>
      </c>
      <c r="BD100" s="72">
        <v>0</v>
      </c>
      <c r="BE100" s="72">
        <v>0</v>
      </c>
      <c r="BF100" s="72">
        <v>0</v>
      </c>
      <c r="BG100" s="72">
        <v>0</v>
      </c>
      <c r="BH100" s="72">
        <v>0</v>
      </c>
      <c r="BI100" s="72">
        <v>0</v>
      </c>
      <c r="BJ100" s="72">
        <v>0</v>
      </c>
      <c r="BK100" s="72">
        <v>0</v>
      </c>
      <c r="BL100" s="72">
        <v>0</v>
      </c>
      <c r="BM100" s="72">
        <v>0</v>
      </c>
      <c r="BN100" s="72">
        <v>0</v>
      </c>
      <c r="BO100" s="72">
        <v>0</v>
      </c>
      <c r="BP100" s="72">
        <v>0</v>
      </c>
      <c r="BQ100" s="72">
        <v>5.8477685510803674</v>
      </c>
    </row>
    <row r="101" spans="1:69" x14ac:dyDescent="0.2">
      <c r="A101" s="13"/>
      <c r="B101" s="64" t="s">
        <v>165</v>
      </c>
      <c r="C101" s="67">
        <v>0</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Y101" s="42" t="s">
        <v>165</v>
      </c>
      <c r="Z101" s="69">
        <v>0</v>
      </c>
      <c r="AA101" s="69">
        <v>0</v>
      </c>
      <c r="AB101" s="69">
        <v>0</v>
      </c>
      <c r="AC101" s="69">
        <v>0</v>
      </c>
      <c r="AD101" s="69">
        <v>0</v>
      </c>
      <c r="AE101" s="69">
        <v>0</v>
      </c>
      <c r="AF101" s="69">
        <v>0</v>
      </c>
      <c r="AG101" s="69">
        <v>0</v>
      </c>
      <c r="AH101" s="69">
        <v>0</v>
      </c>
      <c r="AI101" s="69">
        <v>0</v>
      </c>
      <c r="AJ101" s="69">
        <v>0</v>
      </c>
      <c r="AK101" s="69">
        <v>0</v>
      </c>
      <c r="AL101" s="69">
        <v>0</v>
      </c>
      <c r="AM101" s="69">
        <v>0</v>
      </c>
      <c r="AN101" s="69">
        <v>0</v>
      </c>
      <c r="AO101" s="69">
        <v>0</v>
      </c>
      <c r="AP101" s="69">
        <v>0</v>
      </c>
      <c r="AQ101" s="69">
        <v>0</v>
      </c>
      <c r="AR101" s="69">
        <v>0</v>
      </c>
      <c r="AS101" s="69">
        <v>0</v>
      </c>
      <c r="AT101" s="69"/>
      <c r="AV101" s="18" t="s">
        <v>165</v>
      </c>
      <c r="AW101" s="72">
        <v>0</v>
      </c>
      <c r="AX101" s="72">
        <v>0</v>
      </c>
      <c r="AY101" s="72">
        <v>0</v>
      </c>
      <c r="AZ101" s="72">
        <v>0</v>
      </c>
      <c r="BA101" s="72">
        <v>0</v>
      </c>
      <c r="BB101" s="72">
        <v>0</v>
      </c>
      <c r="BC101" s="72">
        <v>0</v>
      </c>
      <c r="BD101" s="72">
        <v>0</v>
      </c>
      <c r="BE101" s="72">
        <v>0</v>
      </c>
      <c r="BF101" s="72">
        <v>0</v>
      </c>
      <c r="BG101" s="72">
        <v>0</v>
      </c>
      <c r="BH101" s="72">
        <v>0</v>
      </c>
      <c r="BI101" s="72">
        <v>0</v>
      </c>
      <c r="BJ101" s="72">
        <v>0</v>
      </c>
      <c r="BK101" s="72">
        <v>0</v>
      </c>
      <c r="BL101" s="72">
        <v>0</v>
      </c>
      <c r="BM101" s="72">
        <v>0</v>
      </c>
      <c r="BN101" s="72">
        <v>0</v>
      </c>
      <c r="BO101" s="72">
        <v>0</v>
      </c>
      <c r="BP101" s="72">
        <v>0</v>
      </c>
      <c r="BQ101" s="72">
        <v>0</v>
      </c>
    </row>
    <row r="102" spans="1:69" x14ac:dyDescent="0.2">
      <c r="A102" s="13"/>
      <c r="B102" s="64" t="s">
        <v>422</v>
      </c>
      <c r="C102" s="67">
        <v>0</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Y102" s="42" t="s">
        <v>422</v>
      </c>
      <c r="Z102" s="69">
        <v>0</v>
      </c>
      <c r="AA102" s="69">
        <v>0</v>
      </c>
      <c r="AB102" s="69">
        <v>0</v>
      </c>
      <c r="AC102" s="69">
        <v>0</v>
      </c>
      <c r="AD102" s="69">
        <v>0</v>
      </c>
      <c r="AE102" s="69">
        <v>0</v>
      </c>
      <c r="AF102" s="69">
        <v>0</v>
      </c>
      <c r="AG102" s="69">
        <v>0</v>
      </c>
      <c r="AH102" s="69">
        <v>0</v>
      </c>
      <c r="AI102" s="69">
        <v>0</v>
      </c>
      <c r="AJ102" s="69">
        <v>0</v>
      </c>
      <c r="AK102" s="69">
        <v>0</v>
      </c>
      <c r="AL102" s="69">
        <v>0</v>
      </c>
      <c r="AM102" s="69">
        <v>0</v>
      </c>
      <c r="AN102" s="69">
        <v>0</v>
      </c>
      <c r="AO102" s="69">
        <v>0</v>
      </c>
      <c r="AP102" s="69">
        <v>0</v>
      </c>
      <c r="AQ102" s="69">
        <v>0</v>
      </c>
      <c r="AR102" s="69">
        <v>0</v>
      </c>
      <c r="AS102" s="69">
        <v>0</v>
      </c>
      <c r="AT102" s="69"/>
      <c r="AV102" s="18" t="s">
        <v>422</v>
      </c>
      <c r="AW102" s="72">
        <v>0</v>
      </c>
      <c r="AX102" s="72">
        <v>0</v>
      </c>
      <c r="AY102" s="72">
        <v>0</v>
      </c>
      <c r="AZ102" s="72">
        <v>0</v>
      </c>
      <c r="BA102" s="72">
        <v>0</v>
      </c>
      <c r="BB102" s="72">
        <v>0</v>
      </c>
      <c r="BC102" s="72">
        <v>0</v>
      </c>
      <c r="BD102" s="72">
        <v>0</v>
      </c>
      <c r="BE102" s="72">
        <v>0</v>
      </c>
      <c r="BF102" s="72">
        <v>0</v>
      </c>
      <c r="BG102" s="72">
        <v>0</v>
      </c>
      <c r="BH102" s="72">
        <v>0</v>
      </c>
      <c r="BI102" s="72">
        <v>0</v>
      </c>
      <c r="BJ102" s="72">
        <v>0</v>
      </c>
      <c r="BK102" s="72">
        <v>0</v>
      </c>
      <c r="BL102" s="72">
        <v>0</v>
      </c>
      <c r="BM102" s="72">
        <v>0</v>
      </c>
      <c r="BN102" s="72">
        <v>0</v>
      </c>
      <c r="BO102" s="72">
        <v>0</v>
      </c>
      <c r="BP102" s="72">
        <v>0</v>
      </c>
      <c r="BQ102" s="72">
        <v>0</v>
      </c>
    </row>
    <row r="103" spans="1:69" x14ac:dyDescent="0.2">
      <c r="A103" s="13"/>
      <c r="B103" s="64" t="s">
        <v>423</v>
      </c>
      <c r="C103" s="67">
        <v>3757.198014005</v>
      </c>
      <c r="D103" s="67">
        <v>197.61313483839999</v>
      </c>
      <c r="E103" s="67">
        <v>0</v>
      </c>
      <c r="F103" s="67">
        <v>0</v>
      </c>
      <c r="G103" s="67">
        <v>0</v>
      </c>
      <c r="H103" s="67">
        <v>48.771742441499995</v>
      </c>
      <c r="I103" s="67">
        <v>0</v>
      </c>
      <c r="J103" s="67">
        <v>0</v>
      </c>
      <c r="K103" s="67">
        <v>0</v>
      </c>
      <c r="L103" s="67">
        <v>0</v>
      </c>
      <c r="M103" s="67">
        <v>0</v>
      </c>
      <c r="N103" s="67">
        <v>0</v>
      </c>
      <c r="O103" s="67">
        <v>0</v>
      </c>
      <c r="P103" s="67">
        <v>0</v>
      </c>
      <c r="Q103" s="67">
        <v>0</v>
      </c>
      <c r="R103" s="67">
        <v>0</v>
      </c>
      <c r="S103" s="67">
        <v>0</v>
      </c>
      <c r="T103" s="67">
        <v>0</v>
      </c>
      <c r="U103" s="67">
        <v>0</v>
      </c>
      <c r="V103" s="67">
        <v>0</v>
      </c>
      <c r="W103" s="67">
        <v>4003.5828912849001</v>
      </c>
      <c r="Y103" s="42" t="s">
        <v>423</v>
      </c>
      <c r="Z103" s="69">
        <v>0.9384589044437579</v>
      </c>
      <c r="AA103" s="69">
        <v>4.9359071662677258E-2</v>
      </c>
      <c r="AB103" s="69">
        <v>0</v>
      </c>
      <c r="AC103" s="69">
        <v>0</v>
      </c>
      <c r="AD103" s="69">
        <v>0</v>
      </c>
      <c r="AE103" s="69">
        <v>1.2182023893564825E-2</v>
      </c>
      <c r="AF103" s="69">
        <v>0</v>
      </c>
      <c r="AG103" s="69">
        <v>0</v>
      </c>
      <c r="AH103" s="69">
        <v>0</v>
      </c>
      <c r="AI103" s="69">
        <v>0</v>
      </c>
      <c r="AJ103" s="69">
        <v>0</v>
      </c>
      <c r="AK103" s="69">
        <v>0</v>
      </c>
      <c r="AL103" s="69">
        <v>0</v>
      </c>
      <c r="AM103" s="69">
        <v>0</v>
      </c>
      <c r="AN103" s="69">
        <v>0</v>
      </c>
      <c r="AO103" s="69">
        <v>0</v>
      </c>
      <c r="AP103" s="69">
        <v>0</v>
      </c>
      <c r="AQ103" s="69">
        <v>0</v>
      </c>
      <c r="AR103" s="69">
        <v>0</v>
      </c>
      <c r="AS103" s="69">
        <v>0</v>
      </c>
      <c r="AT103" s="69"/>
      <c r="AV103" s="18" t="s">
        <v>423</v>
      </c>
      <c r="AW103" s="72">
        <v>21.901235285084148</v>
      </c>
      <c r="AX103" s="72">
        <v>91.659853931373817</v>
      </c>
      <c r="AY103" s="72">
        <v>0</v>
      </c>
      <c r="AZ103" s="72">
        <v>0</v>
      </c>
      <c r="BA103" s="72">
        <v>0</v>
      </c>
      <c r="BB103" s="72">
        <v>83.75468331120166</v>
      </c>
      <c r="BC103" s="72">
        <v>0</v>
      </c>
      <c r="BD103" s="72">
        <v>0</v>
      </c>
      <c r="BE103" s="72">
        <v>0</v>
      </c>
      <c r="BF103" s="72">
        <v>0</v>
      </c>
      <c r="BG103" s="72">
        <v>0</v>
      </c>
      <c r="BH103" s="72">
        <v>0</v>
      </c>
      <c r="BI103" s="72">
        <v>0</v>
      </c>
      <c r="BJ103" s="72">
        <v>0</v>
      </c>
      <c r="BK103" s="72">
        <v>0</v>
      </c>
      <c r="BL103" s="72">
        <v>0</v>
      </c>
      <c r="BM103" s="72">
        <v>0</v>
      </c>
      <c r="BN103" s="72">
        <v>0</v>
      </c>
      <c r="BO103" s="72">
        <v>0</v>
      </c>
      <c r="BP103" s="72">
        <v>0</v>
      </c>
      <c r="BQ103" s="72">
        <v>21.070179008954163</v>
      </c>
    </row>
    <row r="104" spans="1:69" x14ac:dyDescent="0.2">
      <c r="A104" s="13"/>
      <c r="B104" s="64" t="s">
        <v>173</v>
      </c>
      <c r="C104" s="67">
        <v>4535.2119464099987</v>
      </c>
      <c r="D104" s="67">
        <v>334.49730910019997</v>
      </c>
      <c r="E104" s="67">
        <v>32.858495315399999</v>
      </c>
      <c r="F104" s="67">
        <v>198.22489560690002</v>
      </c>
      <c r="G104" s="67">
        <v>0</v>
      </c>
      <c r="H104" s="67">
        <v>0</v>
      </c>
      <c r="I104" s="67">
        <v>0</v>
      </c>
      <c r="J104" s="67">
        <v>0</v>
      </c>
      <c r="K104" s="67">
        <v>0</v>
      </c>
      <c r="L104" s="67">
        <v>0</v>
      </c>
      <c r="M104" s="67">
        <v>0</v>
      </c>
      <c r="N104" s="67">
        <v>0</v>
      </c>
      <c r="O104" s="67">
        <v>0</v>
      </c>
      <c r="P104" s="67">
        <v>0</v>
      </c>
      <c r="Q104" s="67">
        <v>0</v>
      </c>
      <c r="R104" s="67">
        <v>0</v>
      </c>
      <c r="S104" s="67">
        <v>0</v>
      </c>
      <c r="T104" s="67">
        <v>0</v>
      </c>
      <c r="U104" s="67">
        <v>0</v>
      </c>
      <c r="V104" s="67">
        <v>0</v>
      </c>
      <c r="W104" s="67">
        <v>5100.7926464324983</v>
      </c>
      <c r="Y104" s="42" t="s">
        <v>173</v>
      </c>
      <c r="Z104" s="69">
        <v>0.88911905673757052</v>
      </c>
      <c r="AA104" s="69">
        <v>6.5577515552244198E-2</v>
      </c>
      <c r="AB104" s="69">
        <v>6.4418410221755004E-3</v>
      </c>
      <c r="AC104" s="69">
        <v>3.886158668800991E-2</v>
      </c>
      <c r="AD104" s="69">
        <v>0</v>
      </c>
      <c r="AE104" s="69">
        <v>0</v>
      </c>
      <c r="AF104" s="69">
        <v>0</v>
      </c>
      <c r="AG104" s="69">
        <v>0</v>
      </c>
      <c r="AH104" s="69">
        <v>0</v>
      </c>
      <c r="AI104" s="69">
        <v>0</v>
      </c>
      <c r="AJ104" s="69">
        <v>0</v>
      </c>
      <c r="AK104" s="69">
        <v>0</v>
      </c>
      <c r="AL104" s="69">
        <v>0</v>
      </c>
      <c r="AM104" s="69">
        <v>0</v>
      </c>
      <c r="AN104" s="69">
        <v>0</v>
      </c>
      <c r="AO104" s="69">
        <v>0</v>
      </c>
      <c r="AP104" s="69">
        <v>0</v>
      </c>
      <c r="AQ104" s="69">
        <v>0</v>
      </c>
      <c r="AR104" s="69">
        <v>0</v>
      </c>
      <c r="AS104" s="69">
        <v>0</v>
      </c>
      <c r="AT104" s="69"/>
      <c r="AV104" s="18" t="s">
        <v>173</v>
      </c>
      <c r="AW104" s="72">
        <v>17.888600767136978</v>
      </c>
      <c r="AX104" s="72">
        <v>52.196103952479866</v>
      </c>
      <c r="AY104" s="72">
        <v>85.669931284679777</v>
      </c>
      <c r="AZ104" s="72">
        <v>92.770843439305708</v>
      </c>
      <c r="BA104" s="72">
        <v>0</v>
      </c>
      <c r="BB104" s="72">
        <v>0</v>
      </c>
      <c r="BC104" s="72">
        <v>0</v>
      </c>
      <c r="BD104" s="72">
        <v>0</v>
      </c>
      <c r="BE104" s="72">
        <v>0</v>
      </c>
      <c r="BF104" s="72">
        <v>0</v>
      </c>
      <c r="BG104" s="72">
        <v>0</v>
      </c>
      <c r="BH104" s="72">
        <v>0</v>
      </c>
      <c r="BI104" s="72">
        <v>0</v>
      </c>
      <c r="BJ104" s="72">
        <v>0</v>
      </c>
      <c r="BK104" s="72">
        <v>0</v>
      </c>
      <c r="BL104" s="72">
        <v>0</v>
      </c>
      <c r="BM104" s="72">
        <v>0</v>
      </c>
      <c r="BN104" s="72">
        <v>0</v>
      </c>
      <c r="BO104" s="72">
        <v>0</v>
      </c>
      <c r="BP104" s="72">
        <v>0</v>
      </c>
      <c r="BQ104" s="72">
        <v>16.673045461682861</v>
      </c>
    </row>
    <row r="105" spans="1:69" x14ac:dyDescent="0.2">
      <c r="A105" s="13"/>
      <c r="B105" s="64" t="s">
        <v>181</v>
      </c>
      <c r="C105" s="67">
        <v>8407.750100837</v>
      </c>
      <c r="D105" s="67">
        <v>943.32172803399999</v>
      </c>
      <c r="E105" s="67">
        <v>0</v>
      </c>
      <c r="F105" s="67">
        <v>0</v>
      </c>
      <c r="G105" s="67">
        <v>0</v>
      </c>
      <c r="H105" s="67">
        <v>0</v>
      </c>
      <c r="I105" s="67">
        <v>0</v>
      </c>
      <c r="J105" s="67">
        <v>0</v>
      </c>
      <c r="K105" s="67">
        <v>0</v>
      </c>
      <c r="L105" s="67">
        <v>0</v>
      </c>
      <c r="M105" s="67">
        <v>0</v>
      </c>
      <c r="N105" s="67">
        <v>0</v>
      </c>
      <c r="O105" s="67">
        <v>0</v>
      </c>
      <c r="P105" s="67">
        <v>0</v>
      </c>
      <c r="Q105" s="67">
        <v>0</v>
      </c>
      <c r="R105" s="67">
        <v>0</v>
      </c>
      <c r="S105" s="67">
        <v>0</v>
      </c>
      <c r="T105" s="67">
        <v>0</v>
      </c>
      <c r="U105" s="67">
        <v>0</v>
      </c>
      <c r="V105" s="67">
        <v>0</v>
      </c>
      <c r="W105" s="67">
        <v>9351.0718288710013</v>
      </c>
      <c r="Y105" s="42" t="s">
        <v>181</v>
      </c>
      <c r="Z105" s="69">
        <v>0.89912153972322839</v>
      </c>
      <c r="AA105" s="69">
        <v>0.10087846027677147</v>
      </c>
      <c r="AB105" s="69">
        <v>0</v>
      </c>
      <c r="AC105" s="69">
        <v>0</v>
      </c>
      <c r="AD105" s="69">
        <v>0</v>
      </c>
      <c r="AE105" s="69">
        <v>0</v>
      </c>
      <c r="AF105" s="69">
        <v>0</v>
      </c>
      <c r="AG105" s="69">
        <v>0</v>
      </c>
      <c r="AH105" s="69">
        <v>0</v>
      </c>
      <c r="AI105" s="69">
        <v>0</v>
      </c>
      <c r="AJ105" s="69">
        <v>0</v>
      </c>
      <c r="AK105" s="69">
        <v>0</v>
      </c>
      <c r="AL105" s="69">
        <v>0</v>
      </c>
      <c r="AM105" s="69">
        <v>0</v>
      </c>
      <c r="AN105" s="69">
        <v>0</v>
      </c>
      <c r="AO105" s="69">
        <v>0</v>
      </c>
      <c r="AP105" s="69">
        <v>0</v>
      </c>
      <c r="AQ105" s="69">
        <v>0</v>
      </c>
      <c r="AR105" s="69">
        <v>0</v>
      </c>
      <c r="AS105" s="69">
        <v>0</v>
      </c>
      <c r="AT105" s="69"/>
      <c r="AV105" s="18" t="s">
        <v>181</v>
      </c>
      <c r="AW105" s="72">
        <v>12.92131255864154</v>
      </c>
      <c r="AX105" s="72">
        <v>45.496034908658899</v>
      </c>
      <c r="AY105" s="72">
        <v>0</v>
      </c>
      <c r="AZ105" s="72">
        <v>0</v>
      </c>
      <c r="BA105" s="72">
        <v>0</v>
      </c>
      <c r="BB105" s="72">
        <v>0</v>
      </c>
      <c r="BC105" s="72">
        <v>0</v>
      </c>
      <c r="BD105" s="72">
        <v>0</v>
      </c>
      <c r="BE105" s="72">
        <v>0</v>
      </c>
      <c r="BF105" s="72">
        <v>0</v>
      </c>
      <c r="BG105" s="72">
        <v>0</v>
      </c>
      <c r="BH105" s="72">
        <v>0</v>
      </c>
      <c r="BI105" s="72">
        <v>0</v>
      </c>
      <c r="BJ105" s="72">
        <v>0</v>
      </c>
      <c r="BK105" s="72">
        <v>0</v>
      </c>
      <c r="BL105" s="72">
        <v>0</v>
      </c>
      <c r="BM105" s="72">
        <v>0</v>
      </c>
      <c r="BN105" s="72">
        <v>0</v>
      </c>
      <c r="BO105" s="72">
        <v>0</v>
      </c>
      <c r="BP105" s="72">
        <v>0</v>
      </c>
      <c r="BQ105" s="72">
        <v>12.491522586545177</v>
      </c>
    </row>
    <row r="106" spans="1:69" x14ac:dyDescent="0.2">
      <c r="A106" s="13"/>
      <c r="B106" s="64" t="s">
        <v>169</v>
      </c>
      <c r="C106" s="67">
        <v>7133.002259584001</v>
      </c>
      <c r="D106" s="67">
        <v>760.6551106108999</v>
      </c>
      <c r="E106" s="67">
        <v>47.651952323000003</v>
      </c>
      <c r="F106" s="67">
        <v>140.07830676769998</v>
      </c>
      <c r="G106" s="67">
        <v>0</v>
      </c>
      <c r="H106" s="67">
        <v>0</v>
      </c>
      <c r="I106" s="67">
        <v>0</v>
      </c>
      <c r="J106" s="67">
        <v>0</v>
      </c>
      <c r="K106" s="67">
        <v>0</v>
      </c>
      <c r="L106" s="67">
        <v>0</v>
      </c>
      <c r="M106" s="67">
        <v>0</v>
      </c>
      <c r="N106" s="67">
        <v>0</v>
      </c>
      <c r="O106" s="67">
        <v>0</v>
      </c>
      <c r="P106" s="67">
        <v>0</v>
      </c>
      <c r="Q106" s="67">
        <v>0</v>
      </c>
      <c r="R106" s="67">
        <v>0</v>
      </c>
      <c r="S106" s="67">
        <v>0</v>
      </c>
      <c r="T106" s="67">
        <v>0</v>
      </c>
      <c r="U106" s="67">
        <v>0</v>
      </c>
      <c r="V106" s="67">
        <v>0</v>
      </c>
      <c r="W106" s="67">
        <v>8081.3876292856012</v>
      </c>
      <c r="Y106" s="42" t="s">
        <v>169</v>
      </c>
      <c r="Z106" s="69">
        <v>0.88264572704509192</v>
      </c>
      <c r="AA106" s="69">
        <v>9.4124319424353883E-2</v>
      </c>
      <c r="AB106" s="69">
        <v>5.8965062077108235E-3</v>
      </c>
      <c r="AC106" s="69">
        <v>1.7333447322843365E-2</v>
      </c>
      <c r="AD106" s="69">
        <v>0</v>
      </c>
      <c r="AE106" s="69">
        <v>0</v>
      </c>
      <c r="AF106" s="69">
        <v>0</v>
      </c>
      <c r="AG106" s="69">
        <v>0</v>
      </c>
      <c r="AH106" s="69">
        <v>0</v>
      </c>
      <c r="AI106" s="69">
        <v>0</v>
      </c>
      <c r="AJ106" s="69">
        <v>0</v>
      </c>
      <c r="AK106" s="69">
        <v>0</v>
      </c>
      <c r="AL106" s="69">
        <v>0</v>
      </c>
      <c r="AM106" s="69">
        <v>0</v>
      </c>
      <c r="AN106" s="69">
        <v>0</v>
      </c>
      <c r="AO106" s="69">
        <v>0</v>
      </c>
      <c r="AP106" s="69">
        <v>0</v>
      </c>
      <c r="AQ106" s="69">
        <v>0</v>
      </c>
      <c r="AR106" s="69">
        <v>0</v>
      </c>
      <c r="AS106" s="69">
        <v>0</v>
      </c>
      <c r="AT106" s="69"/>
      <c r="AV106" s="18" t="s">
        <v>169</v>
      </c>
      <c r="AW106" s="72">
        <v>13.35945968811682</v>
      </c>
      <c r="AX106" s="72">
        <v>35.356074566001375</v>
      </c>
      <c r="AY106" s="72">
        <v>54.605956396367418</v>
      </c>
      <c r="AZ106" s="72">
        <v>90.938023972380009</v>
      </c>
      <c r="BA106" s="72">
        <v>0</v>
      </c>
      <c r="BB106" s="72">
        <v>0</v>
      </c>
      <c r="BC106" s="72">
        <v>0</v>
      </c>
      <c r="BD106" s="72">
        <v>0</v>
      </c>
      <c r="BE106" s="72">
        <v>0</v>
      </c>
      <c r="BF106" s="72">
        <v>0</v>
      </c>
      <c r="BG106" s="72">
        <v>0</v>
      </c>
      <c r="BH106" s="72">
        <v>0</v>
      </c>
      <c r="BI106" s="72">
        <v>0</v>
      </c>
      <c r="BJ106" s="72">
        <v>0</v>
      </c>
      <c r="BK106" s="72">
        <v>0</v>
      </c>
      <c r="BL106" s="72">
        <v>0</v>
      </c>
      <c r="BM106" s="72">
        <v>0</v>
      </c>
      <c r="BN106" s="72">
        <v>0</v>
      </c>
      <c r="BO106" s="72">
        <v>0</v>
      </c>
      <c r="BP106" s="72">
        <v>0</v>
      </c>
      <c r="BQ106" s="72">
        <v>12.3574461787404</v>
      </c>
    </row>
    <row r="107" spans="1:69" x14ac:dyDescent="0.2">
      <c r="A107" s="13"/>
      <c r="B107" s="64" t="s">
        <v>372</v>
      </c>
      <c r="C107" s="67">
        <v>264.35169073999998</v>
      </c>
      <c r="D107" s="67">
        <v>0</v>
      </c>
      <c r="E107" s="67">
        <v>0</v>
      </c>
      <c r="F107" s="67">
        <v>0</v>
      </c>
      <c r="G107" s="67">
        <v>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264.35169073999998</v>
      </c>
      <c r="Y107" s="42" t="s">
        <v>372</v>
      </c>
      <c r="Z107" s="69">
        <v>1</v>
      </c>
      <c r="AA107" s="69">
        <v>0</v>
      </c>
      <c r="AB107" s="69">
        <v>0</v>
      </c>
      <c r="AC107" s="69">
        <v>0</v>
      </c>
      <c r="AD107" s="69">
        <v>0</v>
      </c>
      <c r="AE107" s="69">
        <v>0</v>
      </c>
      <c r="AF107" s="69">
        <v>0</v>
      </c>
      <c r="AG107" s="69">
        <v>0</v>
      </c>
      <c r="AH107" s="69">
        <v>0</v>
      </c>
      <c r="AI107" s="69">
        <v>0</v>
      </c>
      <c r="AJ107" s="69">
        <v>0</v>
      </c>
      <c r="AK107" s="69">
        <v>0</v>
      </c>
      <c r="AL107" s="69">
        <v>0</v>
      </c>
      <c r="AM107" s="69">
        <v>0</v>
      </c>
      <c r="AN107" s="69">
        <v>0</v>
      </c>
      <c r="AO107" s="69">
        <v>0</v>
      </c>
      <c r="AP107" s="69">
        <v>0</v>
      </c>
      <c r="AQ107" s="69">
        <v>0</v>
      </c>
      <c r="AR107" s="69">
        <v>0</v>
      </c>
      <c r="AS107" s="69">
        <v>0</v>
      </c>
      <c r="AT107" s="69"/>
      <c r="AV107" s="18" t="s">
        <v>372</v>
      </c>
      <c r="AW107" s="72">
        <v>82.542966813911079</v>
      </c>
      <c r="AX107" s="72">
        <v>0</v>
      </c>
      <c r="AY107" s="72">
        <v>0</v>
      </c>
      <c r="AZ107" s="72">
        <v>0</v>
      </c>
      <c r="BA107" s="72">
        <v>0</v>
      </c>
      <c r="BB107" s="72">
        <v>0</v>
      </c>
      <c r="BC107" s="72">
        <v>0</v>
      </c>
      <c r="BD107" s="72">
        <v>0</v>
      </c>
      <c r="BE107" s="72">
        <v>0</v>
      </c>
      <c r="BF107" s="72">
        <v>0</v>
      </c>
      <c r="BG107" s="72">
        <v>0</v>
      </c>
      <c r="BH107" s="72">
        <v>0</v>
      </c>
      <c r="BI107" s="72">
        <v>0</v>
      </c>
      <c r="BJ107" s="72">
        <v>0</v>
      </c>
      <c r="BK107" s="72">
        <v>0</v>
      </c>
      <c r="BL107" s="72">
        <v>0</v>
      </c>
      <c r="BM107" s="72">
        <v>0</v>
      </c>
      <c r="BN107" s="72">
        <v>0</v>
      </c>
      <c r="BO107" s="72">
        <v>0</v>
      </c>
      <c r="BP107" s="72">
        <v>0</v>
      </c>
      <c r="BQ107" s="72">
        <v>82.542966813911079</v>
      </c>
    </row>
    <row r="108" spans="1:69" x14ac:dyDescent="0.2">
      <c r="A108" s="13"/>
      <c r="B108" s="64" t="s">
        <v>399</v>
      </c>
      <c r="C108" s="67">
        <v>4047.3096913185009</v>
      </c>
      <c r="D108" s="67">
        <v>225.18121243590002</v>
      </c>
      <c r="E108" s="67">
        <v>83.089627175000004</v>
      </c>
      <c r="F108" s="67">
        <v>0</v>
      </c>
      <c r="G108" s="67">
        <v>0</v>
      </c>
      <c r="H108" s="67">
        <v>0</v>
      </c>
      <c r="I108" s="67">
        <v>0</v>
      </c>
      <c r="J108" s="67">
        <v>0</v>
      </c>
      <c r="K108" s="67">
        <v>0</v>
      </c>
      <c r="L108" s="67">
        <v>0</v>
      </c>
      <c r="M108" s="67">
        <v>0</v>
      </c>
      <c r="N108" s="67">
        <v>0</v>
      </c>
      <c r="O108" s="67">
        <v>0</v>
      </c>
      <c r="P108" s="67">
        <v>0</v>
      </c>
      <c r="Q108" s="67">
        <v>0</v>
      </c>
      <c r="R108" s="67">
        <v>0</v>
      </c>
      <c r="S108" s="67">
        <v>0</v>
      </c>
      <c r="T108" s="67">
        <v>0</v>
      </c>
      <c r="U108" s="67">
        <v>0</v>
      </c>
      <c r="V108" s="67">
        <v>0</v>
      </c>
      <c r="W108" s="67">
        <v>4355.580530929401</v>
      </c>
      <c r="Y108" s="42" t="s">
        <v>399</v>
      </c>
      <c r="Z108" s="69">
        <v>0.92922393756197619</v>
      </c>
      <c r="AA108" s="69">
        <v>5.1699471709193832E-2</v>
      </c>
      <c r="AB108" s="69">
        <v>1.9076590728829942E-2</v>
      </c>
      <c r="AC108" s="69">
        <v>0</v>
      </c>
      <c r="AD108" s="69">
        <v>0</v>
      </c>
      <c r="AE108" s="69">
        <v>0</v>
      </c>
      <c r="AF108" s="69">
        <v>0</v>
      </c>
      <c r="AG108" s="69">
        <v>0</v>
      </c>
      <c r="AH108" s="69">
        <v>0</v>
      </c>
      <c r="AI108" s="69">
        <v>0</v>
      </c>
      <c r="AJ108" s="69">
        <v>0</v>
      </c>
      <c r="AK108" s="69">
        <v>0</v>
      </c>
      <c r="AL108" s="69">
        <v>0</v>
      </c>
      <c r="AM108" s="69">
        <v>0</v>
      </c>
      <c r="AN108" s="69">
        <v>0</v>
      </c>
      <c r="AO108" s="69">
        <v>0</v>
      </c>
      <c r="AP108" s="69">
        <v>0</v>
      </c>
      <c r="AQ108" s="69">
        <v>0</v>
      </c>
      <c r="AR108" s="69">
        <v>0</v>
      </c>
      <c r="AS108" s="69">
        <v>0</v>
      </c>
      <c r="AT108" s="69"/>
      <c r="AV108" s="18" t="s">
        <v>399</v>
      </c>
      <c r="AW108" s="72">
        <v>17.012993470196491</v>
      </c>
      <c r="AX108" s="72">
        <v>41.953463687398063</v>
      </c>
      <c r="AY108" s="72">
        <v>77.434004349121992</v>
      </c>
      <c r="AZ108" s="72">
        <v>0</v>
      </c>
      <c r="BA108" s="72">
        <v>0</v>
      </c>
      <c r="BB108" s="72">
        <v>0</v>
      </c>
      <c r="BC108" s="72">
        <v>0</v>
      </c>
      <c r="BD108" s="72">
        <v>0</v>
      </c>
      <c r="BE108" s="72">
        <v>0</v>
      </c>
      <c r="BF108" s="72">
        <v>0</v>
      </c>
      <c r="BG108" s="72">
        <v>0</v>
      </c>
      <c r="BH108" s="72">
        <v>0</v>
      </c>
      <c r="BI108" s="72">
        <v>0</v>
      </c>
      <c r="BJ108" s="72">
        <v>0</v>
      </c>
      <c r="BK108" s="72">
        <v>0</v>
      </c>
      <c r="BL108" s="72">
        <v>0</v>
      </c>
      <c r="BM108" s="72">
        <v>0</v>
      </c>
      <c r="BN108" s="72">
        <v>0</v>
      </c>
      <c r="BO108" s="72">
        <v>0</v>
      </c>
      <c r="BP108" s="72">
        <v>0</v>
      </c>
      <c r="BQ108" s="72">
        <v>16.025205210882298</v>
      </c>
    </row>
    <row r="109" spans="1:69" x14ac:dyDescent="0.2">
      <c r="A109" s="13"/>
      <c r="B109" s="64" t="s">
        <v>400</v>
      </c>
      <c r="C109" s="67">
        <v>36798.900097630009</v>
      </c>
      <c r="D109" s="67">
        <v>1564.3167896779</v>
      </c>
      <c r="E109" s="67">
        <v>84.231236237700003</v>
      </c>
      <c r="F109" s="67">
        <v>104.41509124640001</v>
      </c>
      <c r="G109" s="67">
        <v>0</v>
      </c>
      <c r="H109" s="67">
        <v>210.31859444</v>
      </c>
      <c r="I109" s="67">
        <v>0</v>
      </c>
      <c r="J109" s="67">
        <v>0</v>
      </c>
      <c r="K109" s="67">
        <v>112.4069269296</v>
      </c>
      <c r="L109" s="67">
        <v>210.31859444</v>
      </c>
      <c r="M109" s="67">
        <v>0</v>
      </c>
      <c r="N109" s="67">
        <v>0</v>
      </c>
      <c r="O109" s="67">
        <v>0</v>
      </c>
      <c r="P109" s="67">
        <v>0</v>
      </c>
      <c r="Q109" s="67">
        <v>0</v>
      </c>
      <c r="R109" s="67">
        <v>0</v>
      </c>
      <c r="S109" s="67">
        <v>0</v>
      </c>
      <c r="T109" s="67">
        <v>0</v>
      </c>
      <c r="U109" s="67">
        <v>0</v>
      </c>
      <c r="V109" s="67">
        <v>0</v>
      </c>
      <c r="W109" s="67">
        <v>39084.907330601607</v>
      </c>
      <c r="Y109" s="42" t="s">
        <v>400</v>
      </c>
      <c r="Z109" s="69">
        <v>0.94151176530533143</v>
      </c>
      <c r="AA109" s="69">
        <v>4.0023551199598599E-2</v>
      </c>
      <c r="AB109" s="69">
        <v>2.1550834322114662E-3</v>
      </c>
      <c r="AC109" s="69">
        <v>2.6714938931081461E-3</v>
      </c>
      <c r="AD109" s="69">
        <v>0</v>
      </c>
      <c r="AE109" s="69">
        <v>5.3810692874620338E-3</v>
      </c>
      <c r="AF109" s="69">
        <v>0</v>
      </c>
      <c r="AG109" s="69">
        <v>0</v>
      </c>
      <c r="AH109" s="69">
        <v>2.8759675948263224E-3</v>
      </c>
      <c r="AI109" s="69">
        <v>5.3810692874620338E-3</v>
      </c>
      <c r="AJ109" s="69">
        <v>0</v>
      </c>
      <c r="AK109" s="69">
        <v>0</v>
      </c>
      <c r="AL109" s="69">
        <v>0</v>
      </c>
      <c r="AM109" s="69">
        <v>0</v>
      </c>
      <c r="AN109" s="69">
        <v>0</v>
      </c>
      <c r="AO109" s="69">
        <v>0</v>
      </c>
      <c r="AP109" s="69">
        <v>0</v>
      </c>
      <c r="AQ109" s="69">
        <v>0</v>
      </c>
      <c r="AR109" s="69">
        <v>0</v>
      </c>
      <c r="AS109" s="69">
        <v>0</v>
      </c>
      <c r="AT109" s="69"/>
      <c r="AV109" s="18" t="s">
        <v>400</v>
      </c>
      <c r="AW109" s="72">
        <v>3.4662138630038495</v>
      </c>
      <c r="AX109" s="72">
        <v>31.817125579219827</v>
      </c>
      <c r="AY109" s="72">
        <v>52.876162069492679</v>
      </c>
      <c r="AZ109" s="72">
        <v>61.805853357239855</v>
      </c>
      <c r="BA109" s="72">
        <v>0</v>
      </c>
      <c r="BB109" s="72">
        <v>58.45276358342192</v>
      </c>
      <c r="BC109" s="72">
        <v>0</v>
      </c>
      <c r="BD109" s="72">
        <v>0</v>
      </c>
      <c r="BE109" s="72">
        <v>115.96520478291907</v>
      </c>
      <c r="BF109" s="72">
        <v>58.45276358342192</v>
      </c>
      <c r="BG109" s="72">
        <v>0</v>
      </c>
      <c r="BH109" s="72">
        <v>0</v>
      </c>
      <c r="BI109" s="72">
        <v>0</v>
      </c>
      <c r="BJ109" s="72">
        <v>0</v>
      </c>
      <c r="BK109" s="72">
        <v>0</v>
      </c>
      <c r="BL109" s="72">
        <v>0</v>
      </c>
      <c r="BM109" s="72">
        <v>0</v>
      </c>
      <c r="BN109" s="72">
        <v>0</v>
      </c>
      <c r="BO109" s="72">
        <v>0</v>
      </c>
      <c r="BP109" s="72">
        <v>0</v>
      </c>
      <c r="BQ109" s="72">
        <v>3.5526456486170237</v>
      </c>
    </row>
    <row r="110" spans="1:69" x14ac:dyDescent="0.2">
      <c r="A110" s="13"/>
      <c r="B110" s="64" t="s">
        <v>151</v>
      </c>
      <c r="C110" s="67">
        <v>1913.1123464901998</v>
      </c>
      <c r="D110" s="67">
        <v>100.10991232870001</v>
      </c>
      <c r="E110" s="67">
        <v>136.9385947392</v>
      </c>
      <c r="F110" s="67">
        <v>0</v>
      </c>
      <c r="G110" s="67">
        <v>0</v>
      </c>
      <c r="H110" s="67">
        <v>0</v>
      </c>
      <c r="I110" s="67">
        <v>225.33153304000001</v>
      </c>
      <c r="J110" s="67">
        <v>0</v>
      </c>
      <c r="K110" s="67">
        <v>0</v>
      </c>
      <c r="L110" s="67">
        <v>232.84287879999999</v>
      </c>
      <c r="M110" s="67">
        <v>0</v>
      </c>
      <c r="N110" s="67">
        <v>0</v>
      </c>
      <c r="O110" s="67">
        <v>0</v>
      </c>
      <c r="P110" s="67">
        <v>0</v>
      </c>
      <c r="Q110" s="67">
        <v>0</v>
      </c>
      <c r="R110" s="67">
        <v>0</v>
      </c>
      <c r="S110" s="67">
        <v>0</v>
      </c>
      <c r="T110" s="67">
        <v>0</v>
      </c>
      <c r="U110" s="67">
        <v>0</v>
      </c>
      <c r="V110" s="67">
        <v>0</v>
      </c>
      <c r="W110" s="67">
        <v>2608.3352653981001</v>
      </c>
      <c r="Y110" s="42" t="s">
        <v>151</v>
      </c>
      <c r="Z110" s="69">
        <v>0.7334610591933276</v>
      </c>
      <c r="AA110" s="69">
        <v>3.8380768629227811E-2</v>
      </c>
      <c r="AB110" s="69">
        <v>5.2500380819832833E-2</v>
      </c>
      <c r="AC110" s="69">
        <v>0</v>
      </c>
      <c r="AD110" s="69">
        <v>0</v>
      </c>
      <c r="AE110" s="69">
        <v>0</v>
      </c>
      <c r="AF110" s="69">
        <v>8.6389022158778556E-2</v>
      </c>
      <c r="AG110" s="69">
        <v>0</v>
      </c>
      <c r="AH110" s="69">
        <v>0</v>
      </c>
      <c r="AI110" s="69">
        <v>8.9268769198833073E-2</v>
      </c>
      <c r="AJ110" s="69">
        <v>0</v>
      </c>
      <c r="AK110" s="69">
        <v>0</v>
      </c>
      <c r="AL110" s="69">
        <v>0</v>
      </c>
      <c r="AM110" s="69">
        <v>0</v>
      </c>
      <c r="AN110" s="69">
        <v>0</v>
      </c>
      <c r="AO110" s="69">
        <v>0</v>
      </c>
      <c r="AP110" s="69">
        <v>0</v>
      </c>
      <c r="AQ110" s="69">
        <v>0</v>
      </c>
      <c r="AR110" s="69">
        <v>0</v>
      </c>
      <c r="AS110" s="69">
        <v>0</v>
      </c>
      <c r="AT110" s="69"/>
      <c r="AV110" s="18" t="s">
        <v>151</v>
      </c>
      <c r="AW110" s="72">
        <v>22.423296015159885</v>
      </c>
      <c r="AX110" s="72">
        <v>62.814116208648329</v>
      </c>
      <c r="AY110" s="72">
        <v>65.815305842581623</v>
      </c>
      <c r="AZ110" s="72">
        <v>0</v>
      </c>
      <c r="BA110" s="72">
        <v>0</v>
      </c>
      <c r="BB110" s="72">
        <v>0</v>
      </c>
      <c r="BC110" s="72">
        <v>92.915396034731472</v>
      </c>
      <c r="BD110" s="72">
        <v>0</v>
      </c>
      <c r="BE110" s="72">
        <v>0</v>
      </c>
      <c r="BF110" s="72">
        <v>92.915395585800113</v>
      </c>
      <c r="BG110" s="72">
        <v>0</v>
      </c>
      <c r="BH110" s="72">
        <v>0</v>
      </c>
      <c r="BI110" s="72">
        <v>0</v>
      </c>
      <c r="BJ110" s="72">
        <v>0</v>
      </c>
      <c r="BK110" s="72">
        <v>0</v>
      </c>
      <c r="BL110" s="72">
        <v>0</v>
      </c>
      <c r="BM110" s="72">
        <v>0</v>
      </c>
      <c r="BN110" s="72">
        <v>0</v>
      </c>
      <c r="BO110" s="72">
        <v>0</v>
      </c>
      <c r="BP110" s="72">
        <v>0</v>
      </c>
      <c r="BQ110" s="72">
        <v>20.529760592087985</v>
      </c>
    </row>
    <row r="111" spans="1:69" x14ac:dyDescent="0.2">
      <c r="A111" s="13"/>
      <c r="B111" s="64" t="s">
        <v>373</v>
      </c>
      <c r="C111" s="67">
        <v>0</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171.28302659680003</v>
      </c>
      <c r="Y111" s="42" t="s">
        <v>373</v>
      </c>
      <c r="Z111" s="69">
        <v>0</v>
      </c>
      <c r="AA111" s="69">
        <v>0</v>
      </c>
      <c r="AB111" s="69">
        <v>0</v>
      </c>
      <c r="AC111" s="69">
        <v>0</v>
      </c>
      <c r="AD111" s="69">
        <v>0</v>
      </c>
      <c r="AE111" s="69">
        <v>0</v>
      </c>
      <c r="AF111" s="69">
        <v>0</v>
      </c>
      <c r="AG111" s="69">
        <v>0</v>
      </c>
      <c r="AH111" s="69">
        <v>0</v>
      </c>
      <c r="AI111" s="69">
        <v>0</v>
      </c>
      <c r="AJ111" s="69">
        <v>0</v>
      </c>
      <c r="AK111" s="69">
        <v>0</v>
      </c>
      <c r="AL111" s="69">
        <v>0</v>
      </c>
      <c r="AM111" s="69">
        <v>0</v>
      </c>
      <c r="AN111" s="69">
        <v>0</v>
      </c>
      <c r="AO111" s="69">
        <v>0</v>
      </c>
      <c r="AP111" s="69">
        <v>0</v>
      </c>
      <c r="AQ111" s="69">
        <v>0</v>
      </c>
      <c r="AR111" s="69">
        <v>0</v>
      </c>
      <c r="AS111" s="69">
        <v>0</v>
      </c>
      <c r="AT111" s="69"/>
      <c r="AV111" s="18" t="s">
        <v>373</v>
      </c>
      <c r="AW111" s="72">
        <v>0</v>
      </c>
      <c r="AX111" s="72">
        <v>0</v>
      </c>
      <c r="AY111" s="72">
        <v>0</v>
      </c>
      <c r="AZ111" s="72">
        <v>0</v>
      </c>
      <c r="BA111" s="72">
        <v>0</v>
      </c>
      <c r="BB111" s="72">
        <v>0</v>
      </c>
      <c r="BC111" s="72">
        <v>0</v>
      </c>
      <c r="BD111" s="72">
        <v>0</v>
      </c>
      <c r="BE111" s="72">
        <v>0</v>
      </c>
      <c r="BF111" s="72">
        <v>0</v>
      </c>
      <c r="BG111" s="72">
        <v>0</v>
      </c>
      <c r="BH111" s="72">
        <v>0</v>
      </c>
      <c r="BI111" s="72">
        <v>0</v>
      </c>
      <c r="BJ111" s="72">
        <v>0</v>
      </c>
      <c r="BK111" s="72">
        <v>0</v>
      </c>
      <c r="BL111" s="72">
        <v>0</v>
      </c>
      <c r="BM111" s="72">
        <v>0</v>
      </c>
      <c r="BN111" s="72">
        <v>0</v>
      </c>
      <c r="BO111" s="72">
        <v>0</v>
      </c>
      <c r="BP111" s="72">
        <v>0</v>
      </c>
      <c r="BQ111" s="72">
        <v>54.057390401909196</v>
      </c>
    </row>
    <row r="112" spans="1:69" x14ac:dyDescent="0.2">
      <c r="A112" s="13"/>
      <c r="B112" s="64" t="s">
        <v>374</v>
      </c>
      <c r="C112" s="67">
        <v>0</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Y112" s="42" t="s">
        <v>374</v>
      </c>
      <c r="Z112" s="69">
        <v>0</v>
      </c>
      <c r="AA112" s="69">
        <v>0</v>
      </c>
      <c r="AB112" s="69">
        <v>0</v>
      </c>
      <c r="AC112" s="69">
        <v>0</v>
      </c>
      <c r="AD112" s="69">
        <v>0</v>
      </c>
      <c r="AE112" s="69">
        <v>0</v>
      </c>
      <c r="AF112" s="69">
        <v>0</v>
      </c>
      <c r="AG112" s="69">
        <v>0</v>
      </c>
      <c r="AH112" s="69">
        <v>0</v>
      </c>
      <c r="AI112" s="69">
        <v>0</v>
      </c>
      <c r="AJ112" s="69">
        <v>0</v>
      </c>
      <c r="AK112" s="69">
        <v>0</v>
      </c>
      <c r="AL112" s="69">
        <v>0</v>
      </c>
      <c r="AM112" s="69">
        <v>0</v>
      </c>
      <c r="AN112" s="69">
        <v>0</v>
      </c>
      <c r="AO112" s="69">
        <v>0</v>
      </c>
      <c r="AP112" s="69">
        <v>0</v>
      </c>
      <c r="AQ112" s="69">
        <v>0</v>
      </c>
      <c r="AR112" s="69">
        <v>0</v>
      </c>
      <c r="AS112" s="69">
        <v>0</v>
      </c>
      <c r="AT112" s="69"/>
      <c r="AV112" s="18" t="s">
        <v>374</v>
      </c>
      <c r="AW112" s="72">
        <v>0</v>
      </c>
      <c r="AX112" s="72">
        <v>0</v>
      </c>
      <c r="AY112" s="72">
        <v>0</v>
      </c>
      <c r="AZ112" s="72">
        <v>0</v>
      </c>
      <c r="BA112" s="72">
        <v>0</v>
      </c>
      <c r="BB112" s="72">
        <v>0</v>
      </c>
      <c r="BC112" s="72">
        <v>0</v>
      </c>
      <c r="BD112" s="72">
        <v>0</v>
      </c>
      <c r="BE112" s="72">
        <v>0</v>
      </c>
      <c r="BF112" s="72">
        <v>0</v>
      </c>
      <c r="BG112" s="72">
        <v>0</v>
      </c>
      <c r="BH112" s="72">
        <v>0</v>
      </c>
      <c r="BI112" s="72">
        <v>0</v>
      </c>
      <c r="BJ112" s="72">
        <v>0</v>
      </c>
      <c r="BK112" s="72">
        <v>0</v>
      </c>
      <c r="BL112" s="72">
        <v>0</v>
      </c>
      <c r="BM112" s="72">
        <v>0</v>
      </c>
      <c r="BN112" s="72">
        <v>0</v>
      </c>
      <c r="BO112" s="72">
        <v>0</v>
      </c>
      <c r="BP112" s="72">
        <v>0</v>
      </c>
      <c r="BQ112" s="72">
        <v>0</v>
      </c>
    </row>
    <row r="113" spans="1:69" x14ac:dyDescent="0.2">
      <c r="A113" s="13"/>
      <c r="B113" s="64" t="s">
        <v>374</v>
      </c>
      <c r="C113" s="67">
        <v>0</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Y113" s="42" t="s">
        <v>374</v>
      </c>
      <c r="Z113" s="69">
        <v>0</v>
      </c>
      <c r="AA113" s="69">
        <v>0</v>
      </c>
      <c r="AB113" s="69">
        <v>0</v>
      </c>
      <c r="AC113" s="69">
        <v>0</v>
      </c>
      <c r="AD113" s="69">
        <v>0</v>
      </c>
      <c r="AE113" s="69">
        <v>0</v>
      </c>
      <c r="AF113" s="69">
        <v>0</v>
      </c>
      <c r="AG113" s="69">
        <v>0</v>
      </c>
      <c r="AH113" s="69">
        <v>0</v>
      </c>
      <c r="AI113" s="69">
        <v>0</v>
      </c>
      <c r="AJ113" s="69">
        <v>0</v>
      </c>
      <c r="AK113" s="69">
        <v>0</v>
      </c>
      <c r="AL113" s="69">
        <v>0</v>
      </c>
      <c r="AM113" s="69">
        <v>0</v>
      </c>
      <c r="AN113" s="69">
        <v>0</v>
      </c>
      <c r="AO113" s="69">
        <v>0</v>
      </c>
      <c r="AP113" s="69">
        <v>0</v>
      </c>
      <c r="AQ113" s="69">
        <v>0</v>
      </c>
      <c r="AR113" s="69">
        <v>0</v>
      </c>
      <c r="AS113" s="69">
        <v>0</v>
      </c>
      <c r="AT113" s="69"/>
      <c r="AV113" s="18" t="s">
        <v>374</v>
      </c>
      <c r="AW113" s="72">
        <v>0</v>
      </c>
      <c r="AX113" s="72">
        <v>0</v>
      </c>
      <c r="AY113" s="72">
        <v>0</v>
      </c>
      <c r="AZ113" s="72">
        <v>0</v>
      </c>
      <c r="BA113" s="72">
        <v>0</v>
      </c>
      <c r="BB113" s="72">
        <v>0</v>
      </c>
      <c r="BC113" s="72">
        <v>0</v>
      </c>
      <c r="BD113" s="72">
        <v>0</v>
      </c>
      <c r="BE113" s="72">
        <v>0</v>
      </c>
      <c r="BF113" s="72">
        <v>0</v>
      </c>
      <c r="BG113" s="72">
        <v>0</v>
      </c>
      <c r="BH113" s="72">
        <v>0</v>
      </c>
      <c r="BI113" s="72">
        <v>0</v>
      </c>
      <c r="BJ113" s="72">
        <v>0</v>
      </c>
      <c r="BK113" s="72">
        <v>0</v>
      </c>
      <c r="BL113" s="72">
        <v>0</v>
      </c>
      <c r="BM113" s="72">
        <v>0</v>
      </c>
      <c r="BN113" s="72">
        <v>0</v>
      </c>
      <c r="BO113" s="72">
        <v>0</v>
      </c>
      <c r="BP113" s="72">
        <v>0</v>
      </c>
      <c r="BQ113" s="72">
        <v>0</v>
      </c>
    </row>
    <row r="114" spans="1:69" x14ac:dyDescent="0.2">
      <c r="A114" s="13"/>
      <c r="B114" s="64" t="s">
        <v>374</v>
      </c>
      <c r="C114" s="67">
        <v>0</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Y114" s="42" t="s">
        <v>374</v>
      </c>
      <c r="Z114" s="69">
        <v>0</v>
      </c>
      <c r="AA114" s="69">
        <v>0</v>
      </c>
      <c r="AB114" s="69">
        <v>0</v>
      </c>
      <c r="AC114" s="69">
        <v>0</v>
      </c>
      <c r="AD114" s="69">
        <v>0</v>
      </c>
      <c r="AE114" s="69">
        <v>0</v>
      </c>
      <c r="AF114" s="69">
        <v>0</v>
      </c>
      <c r="AG114" s="69">
        <v>0</v>
      </c>
      <c r="AH114" s="69">
        <v>0</v>
      </c>
      <c r="AI114" s="69">
        <v>0</v>
      </c>
      <c r="AJ114" s="69">
        <v>0</v>
      </c>
      <c r="AK114" s="69">
        <v>0</v>
      </c>
      <c r="AL114" s="69">
        <v>0</v>
      </c>
      <c r="AM114" s="69">
        <v>0</v>
      </c>
      <c r="AN114" s="69">
        <v>0</v>
      </c>
      <c r="AO114" s="69">
        <v>0</v>
      </c>
      <c r="AP114" s="69">
        <v>0</v>
      </c>
      <c r="AQ114" s="69">
        <v>0</v>
      </c>
      <c r="AR114" s="69">
        <v>0</v>
      </c>
      <c r="AS114" s="69">
        <v>0</v>
      </c>
      <c r="AT114" s="69"/>
      <c r="AV114" s="18" t="s">
        <v>374</v>
      </c>
      <c r="AW114" s="72">
        <v>0</v>
      </c>
      <c r="AX114" s="72">
        <v>0</v>
      </c>
      <c r="AY114" s="72">
        <v>0</v>
      </c>
      <c r="AZ114" s="72">
        <v>0</v>
      </c>
      <c r="BA114" s="72">
        <v>0</v>
      </c>
      <c r="BB114" s="72">
        <v>0</v>
      </c>
      <c r="BC114" s="72">
        <v>0</v>
      </c>
      <c r="BD114" s="72">
        <v>0</v>
      </c>
      <c r="BE114" s="72">
        <v>0</v>
      </c>
      <c r="BF114" s="72">
        <v>0</v>
      </c>
      <c r="BG114" s="72">
        <v>0</v>
      </c>
      <c r="BH114" s="72">
        <v>0</v>
      </c>
      <c r="BI114" s="72">
        <v>0</v>
      </c>
      <c r="BJ114" s="72">
        <v>0</v>
      </c>
      <c r="BK114" s="72">
        <v>0</v>
      </c>
      <c r="BL114" s="72">
        <v>0</v>
      </c>
      <c r="BM114" s="72">
        <v>0</v>
      </c>
      <c r="BN114" s="72">
        <v>0</v>
      </c>
      <c r="BO114" s="72">
        <v>0</v>
      </c>
      <c r="BP114" s="72">
        <v>0</v>
      </c>
      <c r="BQ114" s="72">
        <v>0</v>
      </c>
    </row>
    <row r="115" spans="1:69" x14ac:dyDescent="0.2">
      <c r="A115" s="13"/>
      <c r="B115" s="64" t="s">
        <v>374</v>
      </c>
      <c r="C115" s="67">
        <v>0</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Y115" s="42" t="s">
        <v>374</v>
      </c>
      <c r="Z115" s="69">
        <v>0</v>
      </c>
      <c r="AA115" s="69">
        <v>0</v>
      </c>
      <c r="AB115" s="69">
        <v>0</v>
      </c>
      <c r="AC115" s="69">
        <v>0</v>
      </c>
      <c r="AD115" s="69">
        <v>0</v>
      </c>
      <c r="AE115" s="69">
        <v>0</v>
      </c>
      <c r="AF115" s="69">
        <v>0</v>
      </c>
      <c r="AG115" s="69">
        <v>0</v>
      </c>
      <c r="AH115" s="69">
        <v>0</v>
      </c>
      <c r="AI115" s="69">
        <v>0</v>
      </c>
      <c r="AJ115" s="69">
        <v>0</v>
      </c>
      <c r="AK115" s="69">
        <v>0</v>
      </c>
      <c r="AL115" s="69">
        <v>0</v>
      </c>
      <c r="AM115" s="69">
        <v>0</v>
      </c>
      <c r="AN115" s="69">
        <v>0</v>
      </c>
      <c r="AO115" s="69">
        <v>0</v>
      </c>
      <c r="AP115" s="69">
        <v>0</v>
      </c>
      <c r="AQ115" s="69">
        <v>0</v>
      </c>
      <c r="AR115" s="69">
        <v>0</v>
      </c>
      <c r="AS115" s="69">
        <v>0</v>
      </c>
      <c r="AT115" s="69"/>
      <c r="AV115" s="18" t="s">
        <v>374</v>
      </c>
      <c r="AW115" s="72">
        <v>0</v>
      </c>
      <c r="AX115" s="72">
        <v>0</v>
      </c>
      <c r="AY115" s="72">
        <v>0</v>
      </c>
      <c r="AZ115" s="72">
        <v>0</v>
      </c>
      <c r="BA115" s="72">
        <v>0</v>
      </c>
      <c r="BB115" s="72">
        <v>0</v>
      </c>
      <c r="BC115" s="72">
        <v>0</v>
      </c>
      <c r="BD115" s="72">
        <v>0</v>
      </c>
      <c r="BE115" s="72">
        <v>0</v>
      </c>
      <c r="BF115" s="72">
        <v>0</v>
      </c>
      <c r="BG115" s="72">
        <v>0</v>
      </c>
      <c r="BH115" s="72">
        <v>0</v>
      </c>
      <c r="BI115" s="72">
        <v>0</v>
      </c>
      <c r="BJ115" s="72">
        <v>0</v>
      </c>
      <c r="BK115" s="72">
        <v>0</v>
      </c>
      <c r="BL115" s="72">
        <v>0</v>
      </c>
      <c r="BM115" s="72">
        <v>0</v>
      </c>
      <c r="BN115" s="72">
        <v>0</v>
      </c>
      <c r="BO115" s="72">
        <v>0</v>
      </c>
      <c r="BP115" s="72">
        <v>0</v>
      </c>
      <c r="BQ115" s="72">
        <v>0</v>
      </c>
    </row>
    <row r="116" spans="1:69" s="20" customFormat="1" x14ac:dyDescent="0.2">
      <c r="A116" s="19"/>
      <c r="B116" s="64" t="s">
        <v>374</v>
      </c>
      <c r="C116" s="67">
        <v>0</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Y116" s="42" t="s">
        <v>374</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c r="AV116" s="18" t="s">
        <v>374</v>
      </c>
      <c r="AW116" s="72">
        <v>0</v>
      </c>
      <c r="AX116" s="72">
        <v>0</v>
      </c>
      <c r="AY116" s="72">
        <v>0</v>
      </c>
      <c r="AZ116" s="72">
        <v>0</v>
      </c>
      <c r="BA116" s="72">
        <v>0</v>
      </c>
      <c r="BB116" s="72">
        <v>0</v>
      </c>
      <c r="BC116" s="72">
        <v>0</v>
      </c>
      <c r="BD116" s="72">
        <v>0</v>
      </c>
      <c r="BE116" s="72">
        <v>0</v>
      </c>
      <c r="BF116" s="72">
        <v>0</v>
      </c>
      <c r="BG116" s="72">
        <v>0</v>
      </c>
      <c r="BH116" s="72">
        <v>0</v>
      </c>
      <c r="BI116" s="72">
        <v>0</v>
      </c>
      <c r="BJ116" s="72">
        <v>0</v>
      </c>
      <c r="BK116" s="72">
        <v>0</v>
      </c>
      <c r="BL116" s="72">
        <v>0</v>
      </c>
      <c r="BM116" s="72">
        <v>0</v>
      </c>
      <c r="BN116" s="72">
        <v>0</v>
      </c>
      <c r="BO116" s="72">
        <v>0</v>
      </c>
      <c r="BP116" s="72">
        <v>0</v>
      </c>
      <c r="BQ116" s="72">
        <v>0</v>
      </c>
    </row>
    <row r="117" spans="1:69" x14ac:dyDescent="0.2">
      <c r="A117" s="13"/>
      <c r="B117" s="65" t="s">
        <v>374</v>
      </c>
      <c r="C117" s="67">
        <v>0</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Y117" s="43" t="s">
        <v>374</v>
      </c>
      <c r="Z117" s="69">
        <v>0</v>
      </c>
      <c r="AA117" s="69">
        <v>0</v>
      </c>
      <c r="AB117" s="69">
        <v>0</v>
      </c>
      <c r="AC117" s="69">
        <v>0</v>
      </c>
      <c r="AD117" s="69">
        <v>0</v>
      </c>
      <c r="AE117" s="69">
        <v>0</v>
      </c>
      <c r="AF117" s="69">
        <v>0</v>
      </c>
      <c r="AG117" s="69">
        <v>0</v>
      </c>
      <c r="AH117" s="69">
        <v>0</v>
      </c>
      <c r="AI117" s="69">
        <v>0</v>
      </c>
      <c r="AJ117" s="69">
        <v>0</v>
      </c>
      <c r="AK117" s="69">
        <v>0</v>
      </c>
      <c r="AL117" s="69">
        <v>0</v>
      </c>
      <c r="AM117" s="69">
        <v>0</v>
      </c>
      <c r="AN117" s="69">
        <v>0</v>
      </c>
      <c r="AO117" s="69">
        <v>0</v>
      </c>
      <c r="AP117" s="69">
        <v>0</v>
      </c>
      <c r="AQ117" s="69">
        <v>0</v>
      </c>
      <c r="AR117" s="69">
        <v>0</v>
      </c>
      <c r="AS117" s="69">
        <v>0</v>
      </c>
      <c r="AT117" s="69"/>
      <c r="AV117" s="22" t="s">
        <v>374</v>
      </c>
      <c r="AW117" s="72">
        <v>0</v>
      </c>
      <c r="AX117" s="72">
        <v>0</v>
      </c>
      <c r="AY117" s="72">
        <v>0</v>
      </c>
      <c r="AZ117" s="72">
        <v>0</v>
      </c>
      <c r="BA117" s="72">
        <v>0</v>
      </c>
      <c r="BB117" s="72">
        <v>0</v>
      </c>
      <c r="BC117" s="72">
        <v>0</v>
      </c>
      <c r="BD117" s="72">
        <v>0</v>
      </c>
      <c r="BE117" s="72">
        <v>0</v>
      </c>
      <c r="BF117" s="72">
        <v>0</v>
      </c>
      <c r="BG117" s="72">
        <v>0</v>
      </c>
      <c r="BH117" s="72">
        <v>0</v>
      </c>
      <c r="BI117" s="72">
        <v>0</v>
      </c>
      <c r="BJ117" s="72">
        <v>0</v>
      </c>
      <c r="BK117" s="72">
        <v>0</v>
      </c>
      <c r="BL117" s="72">
        <v>0</v>
      </c>
      <c r="BM117" s="72">
        <v>0</v>
      </c>
      <c r="BN117" s="72">
        <v>0</v>
      </c>
      <c r="BO117" s="72">
        <v>0</v>
      </c>
      <c r="BP117" s="72">
        <v>0</v>
      </c>
      <c r="BQ117" s="72">
        <v>0</v>
      </c>
    </row>
    <row r="118" spans="1:69" x14ac:dyDescent="0.2">
      <c r="A118" s="13"/>
      <c r="B118" s="66" t="s">
        <v>194</v>
      </c>
      <c r="C118" s="67">
        <v>109737.43422155415</v>
      </c>
      <c r="D118" s="67">
        <v>7458.1849987021005</v>
      </c>
      <c r="E118" s="67">
        <v>1861.9618848921002</v>
      </c>
      <c r="F118" s="67">
        <v>752.35725078400003</v>
      </c>
      <c r="G118" s="67">
        <v>60.659528262199998</v>
      </c>
      <c r="H118" s="67">
        <v>491.93309255150001</v>
      </c>
      <c r="I118" s="67">
        <v>490.1654146198</v>
      </c>
      <c r="J118" s="67">
        <v>0</v>
      </c>
      <c r="K118" s="67">
        <v>112.4069269296</v>
      </c>
      <c r="L118" s="67">
        <v>443.16147323999996</v>
      </c>
      <c r="M118" s="67">
        <v>0</v>
      </c>
      <c r="N118" s="67">
        <v>0</v>
      </c>
      <c r="O118" s="67">
        <v>0</v>
      </c>
      <c r="P118" s="67">
        <v>0</v>
      </c>
      <c r="Q118" s="67">
        <v>0</v>
      </c>
      <c r="R118" s="67">
        <v>0</v>
      </c>
      <c r="S118" s="67">
        <v>0</v>
      </c>
      <c r="T118" s="67">
        <v>0</v>
      </c>
      <c r="U118" s="67">
        <v>0</v>
      </c>
      <c r="V118" s="67">
        <v>0</v>
      </c>
      <c r="W118" s="67"/>
      <c r="Y118" s="44" t="s">
        <v>194</v>
      </c>
      <c r="Z118" s="70"/>
      <c r="AA118" s="70"/>
      <c r="AB118" s="70"/>
      <c r="AC118" s="70"/>
      <c r="AD118" s="70"/>
      <c r="AE118" s="70"/>
      <c r="AF118" s="70"/>
      <c r="AG118" s="70"/>
      <c r="AH118" s="70"/>
      <c r="AI118" s="70"/>
      <c r="AJ118" s="70"/>
      <c r="AK118" s="70"/>
      <c r="AL118" s="70"/>
      <c r="AM118" s="70"/>
      <c r="AN118" s="69"/>
      <c r="AO118" s="69"/>
      <c r="AP118" s="69"/>
      <c r="AQ118" s="69"/>
      <c r="AR118" s="69"/>
      <c r="AS118" s="69"/>
      <c r="AT118" s="70"/>
      <c r="AV118" s="24" t="s">
        <v>194</v>
      </c>
      <c r="AW118" s="72"/>
      <c r="AX118" s="72"/>
      <c r="AY118" s="72"/>
      <c r="AZ118" s="72"/>
      <c r="BA118" s="72"/>
      <c r="BB118" s="72"/>
      <c r="BC118" s="72"/>
      <c r="BD118" s="72"/>
      <c r="BE118" s="72"/>
      <c r="BF118" s="72"/>
      <c r="BG118" s="72"/>
      <c r="BH118" s="72"/>
      <c r="BI118" s="72"/>
      <c r="BJ118" s="72"/>
      <c r="BK118" s="72"/>
      <c r="BL118" s="72"/>
      <c r="BM118" s="72"/>
      <c r="BN118" s="72"/>
      <c r="BO118" s="72"/>
      <c r="BP118" s="72"/>
      <c r="BQ118" s="72"/>
    </row>
    <row r="121" spans="1:69" x14ac:dyDescent="0.2">
      <c r="A121" s="8" t="s">
        <v>140</v>
      </c>
      <c r="B121" s="14" t="s">
        <v>187</v>
      </c>
      <c r="C121" s="28" t="s">
        <v>8</v>
      </c>
      <c r="D121" s="28" t="s">
        <v>7</v>
      </c>
      <c r="E121" s="28" t="s">
        <v>6</v>
      </c>
      <c r="F121" s="28" t="s">
        <v>5</v>
      </c>
      <c r="G121" s="28" t="s">
        <v>4</v>
      </c>
      <c r="H121" s="28" t="s">
        <v>3</v>
      </c>
      <c r="I121" s="28" t="s">
        <v>2</v>
      </c>
      <c r="J121" s="28" t="s">
        <v>1</v>
      </c>
      <c r="K121" s="28" t="s">
        <v>0</v>
      </c>
      <c r="L121" s="28" t="s">
        <v>10</v>
      </c>
      <c r="M121" s="28" t="s">
        <v>38</v>
      </c>
      <c r="N121" s="28" t="s">
        <v>37</v>
      </c>
      <c r="O121" s="28" t="s">
        <v>36</v>
      </c>
      <c r="P121" s="28" t="s">
        <v>35</v>
      </c>
      <c r="Q121" s="28" t="s">
        <v>34</v>
      </c>
      <c r="R121" s="28" t="s">
        <v>33</v>
      </c>
      <c r="S121" s="28" t="s">
        <v>32</v>
      </c>
      <c r="T121" s="28" t="s">
        <v>31</v>
      </c>
      <c r="U121" s="28" t="s">
        <v>30</v>
      </c>
      <c r="V121" s="28" t="s">
        <v>29</v>
      </c>
      <c r="W121" s="28" t="s">
        <v>194</v>
      </c>
      <c r="Y121" s="41" t="s">
        <v>187</v>
      </c>
      <c r="Z121" s="68" t="s">
        <v>8</v>
      </c>
      <c r="AA121" s="68" t="s">
        <v>7</v>
      </c>
      <c r="AB121" s="68" t="s">
        <v>6</v>
      </c>
      <c r="AC121" s="68" t="s">
        <v>5</v>
      </c>
      <c r="AD121" s="68" t="s">
        <v>4</v>
      </c>
      <c r="AE121" s="68" t="s">
        <v>3</v>
      </c>
      <c r="AF121" s="68" t="s">
        <v>2</v>
      </c>
      <c r="AG121" s="68" t="s">
        <v>1</v>
      </c>
      <c r="AH121" s="68" t="s">
        <v>0</v>
      </c>
      <c r="AI121" s="68" t="s">
        <v>10</v>
      </c>
      <c r="AJ121" s="68" t="s">
        <v>38</v>
      </c>
      <c r="AK121" s="68" t="s">
        <v>37</v>
      </c>
      <c r="AL121" s="68" t="s">
        <v>36</v>
      </c>
      <c r="AM121" s="68" t="s">
        <v>35</v>
      </c>
      <c r="AN121" s="68" t="s">
        <v>34</v>
      </c>
      <c r="AO121" s="68" t="s">
        <v>33</v>
      </c>
      <c r="AP121" s="68" t="s">
        <v>32</v>
      </c>
      <c r="AQ121" s="68" t="s">
        <v>31</v>
      </c>
      <c r="AR121" s="68" t="s">
        <v>30</v>
      </c>
      <c r="AS121" s="68" t="s">
        <v>29</v>
      </c>
      <c r="AT121" s="68" t="s">
        <v>194</v>
      </c>
      <c r="AV121" s="16" t="s">
        <v>187</v>
      </c>
      <c r="AW121" s="71" t="s">
        <v>8</v>
      </c>
      <c r="AX121" s="71" t="s">
        <v>7</v>
      </c>
      <c r="AY121" s="71" t="s">
        <v>6</v>
      </c>
      <c r="AZ121" s="71" t="s">
        <v>5</v>
      </c>
      <c r="BA121" s="71" t="s">
        <v>4</v>
      </c>
      <c r="BB121" s="71" t="s">
        <v>3</v>
      </c>
      <c r="BC121" s="71" t="s">
        <v>2</v>
      </c>
      <c r="BD121" s="71" t="s">
        <v>1</v>
      </c>
      <c r="BE121" s="71" t="s">
        <v>0</v>
      </c>
      <c r="BF121" s="71" t="s">
        <v>10</v>
      </c>
      <c r="BG121" s="71" t="s">
        <v>38</v>
      </c>
      <c r="BH121" s="71" t="s">
        <v>37</v>
      </c>
      <c r="BI121" s="71" t="s">
        <v>36</v>
      </c>
      <c r="BJ121" s="71" t="s">
        <v>35</v>
      </c>
      <c r="BK121" s="71" t="s">
        <v>34</v>
      </c>
      <c r="BL121" s="71" t="s">
        <v>33</v>
      </c>
      <c r="BM121" s="71" t="s">
        <v>32</v>
      </c>
      <c r="BN121" s="71" t="s">
        <v>31</v>
      </c>
      <c r="BO121" s="71" t="s">
        <v>30</v>
      </c>
      <c r="BP121" s="71" t="s">
        <v>29</v>
      </c>
      <c r="BQ121" s="71" t="s">
        <v>194</v>
      </c>
    </row>
    <row r="122" spans="1:69" x14ac:dyDescent="0.2">
      <c r="A122" s="13"/>
      <c r="B122" s="64" t="s">
        <v>177</v>
      </c>
      <c r="C122" s="67">
        <v>1154.3792539719</v>
      </c>
      <c r="D122" s="67">
        <v>254.68454480299999</v>
      </c>
      <c r="E122" s="67">
        <v>0</v>
      </c>
      <c r="F122" s="67">
        <v>0</v>
      </c>
      <c r="G122" s="67">
        <v>0</v>
      </c>
      <c r="H122" s="67">
        <v>0</v>
      </c>
      <c r="I122" s="67">
        <v>0</v>
      </c>
      <c r="J122" s="67">
        <v>0</v>
      </c>
      <c r="K122" s="67">
        <v>0</v>
      </c>
      <c r="L122" s="67">
        <v>0</v>
      </c>
      <c r="M122" s="67">
        <v>0</v>
      </c>
      <c r="N122" s="67">
        <v>0</v>
      </c>
      <c r="O122" s="67">
        <v>0</v>
      </c>
      <c r="P122" s="67">
        <v>0</v>
      </c>
      <c r="Q122" s="67">
        <v>0</v>
      </c>
      <c r="R122" s="67">
        <v>0</v>
      </c>
      <c r="S122" s="67">
        <v>0</v>
      </c>
      <c r="T122" s="67">
        <v>0</v>
      </c>
      <c r="U122" s="67">
        <v>0</v>
      </c>
      <c r="V122" s="67">
        <v>0</v>
      </c>
      <c r="W122" s="67">
        <v>1409.0637987748999</v>
      </c>
      <c r="Y122" s="42" t="s">
        <v>177</v>
      </c>
      <c r="Z122" s="69">
        <v>0.81925265199174557</v>
      </c>
      <c r="AA122" s="69">
        <v>0.18074734800825457</v>
      </c>
      <c r="AB122" s="69">
        <v>0</v>
      </c>
      <c r="AC122" s="69">
        <v>0</v>
      </c>
      <c r="AD122" s="69">
        <v>0</v>
      </c>
      <c r="AE122" s="69">
        <v>0</v>
      </c>
      <c r="AF122" s="69">
        <v>0</v>
      </c>
      <c r="AG122" s="69">
        <v>0</v>
      </c>
      <c r="AH122" s="69">
        <v>0</v>
      </c>
      <c r="AI122" s="69">
        <v>0</v>
      </c>
      <c r="AJ122" s="69">
        <v>0</v>
      </c>
      <c r="AK122" s="69">
        <v>0</v>
      </c>
      <c r="AL122" s="69">
        <v>0</v>
      </c>
      <c r="AM122" s="69">
        <v>0</v>
      </c>
      <c r="AN122" s="69">
        <v>0</v>
      </c>
      <c r="AO122" s="69">
        <v>0</v>
      </c>
      <c r="AP122" s="69">
        <v>0</v>
      </c>
      <c r="AQ122" s="69">
        <v>0</v>
      </c>
      <c r="AR122" s="69">
        <v>0</v>
      </c>
      <c r="AS122" s="69">
        <v>0</v>
      </c>
      <c r="AT122" s="69"/>
      <c r="AV122" s="18" t="s">
        <v>177</v>
      </c>
      <c r="AW122" s="72">
        <v>30.072278849360067</v>
      </c>
      <c r="AX122" s="72">
        <v>62.527396447767117</v>
      </c>
      <c r="AY122" s="72">
        <v>0</v>
      </c>
      <c r="AZ122" s="72">
        <v>0</v>
      </c>
      <c r="BA122" s="72">
        <v>0</v>
      </c>
      <c r="BB122" s="72">
        <v>0</v>
      </c>
      <c r="BC122" s="72">
        <v>0</v>
      </c>
      <c r="BD122" s="72">
        <v>0</v>
      </c>
      <c r="BE122" s="72">
        <v>0</v>
      </c>
      <c r="BF122" s="72">
        <v>0</v>
      </c>
      <c r="BG122" s="72">
        <v>0</v>
      </c>
      <c r="BH122" s="72">
        <v>0</v>
      </c>
      <c r="BI122" s="72">
        <v>0</v>
      </c>
      <c r="BJ122" s="72">
        <v>0</v>
      </c>
      <c r="BK122" s="72">
        <v>0</v>
      </c>
      <c r="BL122" s="72">
        <v>0</v>
      </c>
      <c r="BM122" s="72">
        <v>0</v>
      </c>
      <c r="BN122" s="72">
        <v>0</v>
      </c>
      <c r="BO122" s="72">
        <v>0</v>
      </c>
      <c r="BP122" s="72">
        <v>0</v>
      </c>
      <c r="BQ122" s="72">
        <v>27.105334745966257</v>
      </c>
    </row>
    <row r="123" spans="1:69" x14ac:dyDescent="0.2">
      <c r="A123" s="13"/>
      <c r="B123" s="64" t="s">
        <v>371</v>
      </c>
      <c r="C123" s="67">
        <v>16958.721075162397</v>
      </c>
      <c r="D123" s="67">
        <v>5111.1256975599999</v>
      </c>
      <c r="E123" s="67">
        <v>592.1933053347999</v>
      </c>
      <c r="F123" s="67">
        <v>604.74405779400001</v>
      </c>
      <c r="G123" s="67">
        <v>0</v>
      </c>
      <c r="H123" s="67">
        <v>227.1088378</v>
      </c>
      <c r="I123" s="67">
        <v>0</v>
      </c>
      <c r="J123" s="67">
        <v>0</v>
      </c>
      <c r="K123" s="67">
        <v>0</v>
      </c>
      <c r="L123" s="67">
        <v>0</v>
      </c>
      <c r="M123" s="67">
        <v>0</v>
      </c>
      <c r="N123" s="67">
        <v>0</v>
      </c>
      <c r="O123" s="67">
        <v>0</v>
      </c>
      <c r="P123" s="67">
        <v>0</v>
      </c>
      <c r="Q123" s="67">
        <v>0</v>
      </c>
      <c r="R123" s="67">
        <v>0</v>
      </c>
      <c r="S123" s="67">
        <v>0</v>
      </c>
      <c r="T123" s="67">
        <v>0</v>
      </c>
      <c r="U123" s="67">
        <v>0</v>
      </c>
      <c r="V123" s="67">
        <v>0</v>
      </c>
      <c r="W123" s="67">
        <v>23493.892973651193</v>
      </c>
      <c r="Y123" s="42" t="s">
        <v>371</v>
      </c>
      <c r="Z123" s="69">
        <v>0.7218352911619158</v>
      </c>
      <c r="AA123" s="69">
        <v>0.21755124632993841</v>
      </c>
      <c r="AB123" s="69">
        <v>2.5206265560116195E-2</v>
      </c>
      <c r="AC123" s="69">
        <v>2.5740478960733792E-2</v>
      </c>
      <c r="AD123" s="69">
        <v>0</v>
      </c>
      <c r="AE123" s="69">
        <v>9.6667179872959533E-3</v>
      </c>
      <c r="AF123" s="69">
        <v>0</v>
      </c>
      <c r="AG123" s="69">
        <v>0</v>
      </c>
      <c r="AH123" s="69">
        <v>0</v>
      </c>
      <c r="AI123" s="69">
        <v>0</v>
      </c>
      <c r="AJ123" s="69">
        <v>0</v>
      </c>
      <c r="AK123" s="69">
        <v>0</v>
      </c>
      <c r="AL123" s="69">
        <v>0</v>
      </c>
      <c r="AM123" s="69">
        <v>0</v>
      </c>
      <c r="AN123" s="69">
        <v>0</v>
      </c>
      <c r="AO123" s="69">
        <v>0</v>
      </c>
      <c r="AP123" s="69">
        <v>0</v>
      </c>
      <c r="AQ123" s="69">
        <v>0</v>
      </c>
      <c r="AR123" s="69">
        <v>0</v>
      </c>
      <c r="AS123" s="69">
        <v>0</v>
      </c>
      <c r="AT123" s="69"/>
      <c r="AV123" s="18" t="s">
        <v>371</v>
      </c>
      <c r="AW123" s="72">
        <v>9.939310371084721</v>
      </c>
      <c r="AX123" s="72">
        <v>16.498226741124416</v>
      </c>
      <c r="AY123" s="72">
        <v>50.540057530923519</v>
      </c>
      <c r="AZ123" s="72">
        <v>50.799081431690261</v>
      </c>
      <c r="BA123" s="72">
        <v>0</v>
      </c>
      <c r="BB123" s="72">
        <v>93.499051477234914</v>
      </c>
      <c r="BC123" s="72">
        <v>0</v>
      </c>
      <c r="BD123" s="72">
        <v>0</v>
      </c>
      <c r="BE123" s="72">
        <v>0</v>
      </c>
      <c r="BF123" s="72">
        <v>0</v>
      </c>
      <c r="BG123" s="72">
        <v>0</v>
      </c>
      <c r="BH123" s="72">
        <v>0</v>
      </c>
      <c r="BI123" s="72">
        <v>0</v>
      </c>
      <c r="BJ123" s="72">
        <v>0</v>
      </c>
      <c r="BK123" s="72">
        <v>0</v>
      </c>
      <c r="BL123" s="72">
        <v>0</v>
      </c>
      <c r="BM123" s="72">
        <v>0</v>
      </c>
      <c r="BN123" s="72">
        <v>0</v>
      </c>
      <c r="BO123" s="72">
        <v>0</v>
      </c>
      <c r="BP123" s="72">
        <v>0</v>
      </c>
      <c r="BQ123" s="72">
        <v>8.2768421499894487</v>
      </c>
    </row>
    <row r="124" spans="1:69" x14ac:dyDescent="0.2">
      <c r="A124" s="13"/>
      <c r="B124" s="64" t="s">
        <v>165</v>
      </c>
      <c r="C124" s="67">
        <v>0</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Y124" s="42" t="s">
        <v>165</v>
      </c>
      <c r="Z124" s="69">
        <v>0</v>
      </c>
      <c r="AA124" s="69">
        <v>0</v>
      </c>
      <c r="AB124" s="69">
        <v>0</v>
      </c>
      <c r="AC124" s="69">
        <v>0</v>
      </c>
      <c r="AD124" s="69">
        <v>0</v>
      </c>
      <c r="AE124" s="69">
        <v>0</v>
      </c>
      <c r="AF124" s="69">
        <v>0</v>
      </c>
      <c r="AG124" s="69">
        <v>0</v>
      </c>
      <c r="AH124" s="69">
        <v>0</v>
      </c>
      <c r="AI124" s="69">
        <v>0</v>
      </c>
      <c r="AJ124" s="69">
        <v>0</v>
      </c>
      <c r="AK124" s="69">
        <v>0</v>
      </c>
      <c r="AL124" s="69">
        <v>0</v>
      </c>
      <c r="AM124" s="69">
        <v>0</v>
      </c>
      <c r="AN124" s="69">
        <v>0</v>
      </c>
      <c r="AO124" s="69">
        <v>0</v>
      </c>
      <c r="AP124" s="69">
        <v>0</v>
      </c>
      <c r="AQ124" s="69">
        <v>0</v>
      </c>
      <c r="AR124" s="69">
        <v>0</v>
      </c>
      <c r="AS124" s="69">
        <v>0</v>
      </c>
      <c r="AT124" s="69"/>
      <c r="AV124" s="18" t="s">
        <v>165</v>
      </c>
      <c r="AW124" s="72">
        <v>0</v>
      </c>
      <c r="AX124" s="72">
        <v>0</v>
      </c>
      <c r="AY124" s="72">
        <v>0</v>
      </c>
      <c r="AZ124" s="72">
        <v>0</v>
      </c>
      <c r="BA124" s="72">
        <v>0</v>
      </c>
      <c r="BB124" s="72">
        <v>0</v>
      </c>
      <c r="BC124" s="72">
        <v>0</v>
      </c>
      <c r="BD124" s="72">
        <v>0</v>
      </c>
      <c r="BE124" s="72">
        <v>0</v>
      </c>
      <c r="BF124" s="72">
        <v>0</v>
      </c>
      <c r="BG124" s="72">
        <v>0</v>
      </c>
      <c r="BH124" s="72">
        <v>0</v>
      </c>
      <c r="BI124" s="72">
        <v>0</v>
      </c>
      <c r="BJ124" s="72">
        <v>0</v>
      </c>
      <c r="BK124" s="72">
        <v>0</v>
      </c>
      <c r="BL124" s="72">
        <v>0</v>
      </c>
      <c r="BM124" s="72">
        <v>0</v>
      </c>
      <c r="BN124" s="72">
        <v>0</v>
      </c>
      <c r="BO124" s="72">
        <v>0</v>
      </c>
      <c r="BP124" s="72">
        <v>0</v>
      </c>
      <c r="BQ124" s="72">
        <v>0</v>
      </c>
    </row>
    <row r="125" spans="1:69" x14ac:dyDescent="0.2">
      <c r="A125" s="13"/>
      <c r="B125" s="64" t="s">
        <v>422</v>
      </c>
      <c r="C125" s="67">
        <v>0</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Y125" s="42" t="s">
        <v>422</v>
      </c>
      <c r="Z125" s="69">
        <v>0</v>
      </c>
      <c r="AA125" s="69">
        <v>0</v>
      </c>
      <c r="AB125" s="69">
        <v>0</v>
      </c>
      <c r="AC125" s="69">
        <v>0</v>
      </c>
      <c r="AD125" s="69">
        <v>0</v>
      </c>
      <c r="AE125" s="69">
        <v>0</v>
      </c>
      <c r="AF125" s="69">
        <v>0</v>
      </c>
      <c r="AG125" s="69">
        <v>0</v>
      </c>
      <c r="AH125" s="69">
        <v>0</v>
      </c>
      <c r="AI125" s="69">
        <v>0</v>
      </c>
      <c r="AJ125" s="69">
        <v>0</v>
      </c>
      <c r="AK125" s="69">
        <v>0</v>
      </c>
      <c r="AL125" s="69">
        <v>0</v>
      </c>
      <c r="AM125" s="69">
        <v>0</v>
      </c>
      <c r="AN125" s="69">
        <v>0</v>
      </c>
      <c r="AO125" s="69">
        <v>0</v>
      </c>
      <c r="AP125" s="69">
        <v>0</v>
      </c>
      <c r="AQ125" s="69">
        <v>0</v>
      </c>
      <c r="AR125" s="69">
        <v>0</v>
      </c>
      <c r="AS125" s="69">
        <v>0</v>
      </c>
      <c r="AT125" s="69"/>
      <c r="AV125" s="18" t="s">
        <v>422</v>
      </c>
      <c r="AW125" s="72">
        <v>0</v>
      </c>
      <c r="AX125" s="72">
        <v>0</v>
      </c>
      <c r="AY125" s="72">
        <v>0</v>
      </c>
      <c r="AZ125" s="72">
        <v>0</v>
      </c>
      <c r="BA125" s="72">
        <v>0</v>
      </c>
      <c r="BB125" s="72">
        <v>0</v>
      </c>
      <c r="BC125" s="72">
        <v>0</v>
      </c>
      <c r="BD125" s="72">
        <v>0</v>
      </c>
      <c r="BE125" s="72">
        <v>0</v>
      </c>
      <c r="BF125" s="72">
        <v>0</v>
      </c>
      <c r="BG125" s="72">
        <v>0</v>
      </c>
      <c r="BH125" s="72">
        <v>0</v>
      </c>
      <c r="BI125" s="72">
        <v>0</v>
      </c>
      <c r="BJ125" s="72">
        <v>0</v>
      </c>
      <c r="BK125" s="72">
        <v>0</v>
      </c>
      <c r="BL125" s="72">
        <v>0</v>
      </c>
      <c r="BM125" s="72">
        <v>0</v>
      </c>
      <c r="BN125" s="72">
        <v>0</v>
      </c>
      <c r="BO125" s="72">
        <v>0</v>
      </c>
      <c r="BP125" s="72">
        <v>0</v>
      </c>
      <c r="BQ125" s="72">
        <v>0</v>
      </c>
    </row>
    <row r="126" spans="1:69" x14ac:dyDescent="0.2">
      <c r="A126" s="13"/>
      <c r="B126" s="64" t="s">
        <v>423</v>
      </c>
      <c r="C126" s="67">
        <v>3369.6375194969996</v>
      </c>
      <c r="D126" s="67">
        <v>150.506607425</v>
      </c>
      <c r="E126" s="67">
        <v>107.4644374066</v>
      </c>
      <c r="F126" s="67">
        <v>0</v>
      </c>
      <c r="G126" s="67">
        <v>0</v>
      </c>
      <c r="H126" s="67">
        <v>0</v>
      </c>
      <c r="I126" s="67">
        <v>0</v>
      </c>
      <c r="J126" s="67">
        <v>0</v>
      </c>
      <c r="K126" s="67">
        <v>0</v>
      </c>
      <c r="L126" s="67">
        <v>0</v>
      </c>
      <c r="M126" s="67">
        <v>0</v>
      </c>
      <c r="N126" s="67">
        <v>0</v>
      </c>
      <c r="O126" s="67">
        <v>0</v>
      </c>
      <c r="P126" s="67">
        <v>0</v>
      </c>
      <c r="Q126" s="67">
        <v>0</v>
      </c>
      <c r="R126" s="67">
        <v>0</v>
      </c>
      <c r="S126" s="67">
        <v>0</v>
      </c>
      <c r="T126" s="67">
        <v>0</v>
      </c>
      <c r="U126" s="67">
        <v>0</v>
      </c>
      <c r="V126" s="67">
        <v>0</v>
      </c>
      <c r="W126" s="67">
        <v>3627.6085643285996</v>
      </c>
      <c r="Y126" s="42" t="s">
        <v>423</v>
      </c>
      <c r="Z126" s="69">
        <v>0.92888674721735154</v>
      </c>
      <c r="AA126" s="69">
        <v>4.1489208318939964E-2</v>
      </c>
      <c r="AB126" s="69">
        <v>2.9624044463708445E-2</v>
      </c>
      <c r="AC126" s="69">
        <v>0</v>
      </c>
      <c r="AD126" s="69">
        <v>0</v>
      </c>
      <c r="AE126" s="69">
        <v>0</v>
      </c>
      <c r="AF126" s="69">
        <v>0</v>
      </c>
      <c r="AG126" s="69">
        <v>0</v>
      </c>
      <c r="AH126" s="69">
        <v>0</v>
      </c>
      <c r="AI126" s="69">
        <v>0</v>
      </c>
      <c r="AJ126" s="69">
        <v>0</v>
      </c>
      <c r="AK126" s="69">
        <v>0</v>
      </c>
      <c r="AL126" s="69">
        <v>0</v>
      </c>
      <c r="AM126" s="69">
        <v>0</v>
      </c>
      <c r="AN126" s="69">
        <v>0</v>
      </c>
      <c r="AO126" s="69">
        <v>0</v>
      </c>
      <c r="AP126" s="69">
        <v>0</v>
      </c>
      <c r="AQ126" s="69">
        <v>0</v>
      </c>
      <c r="AR126" s="69">
        <v>0</v>
      </c>
      <c r="AS126" s="69">
        <v>0</v>
      </c>
      <c r="AT126" s="69"/>
      <c r="AV126" s="18" t="s">
        <v>423</v>
      </c>
      <c r="AW126" s="72">
        <v>19.478986578108863</v>
      </c>
      <c r="AX126" s="72">
        <v>91.113350320761953</v>
      </c>
      <c r="AY126" s="72">
        <v>73.270146063668719</v>
      </c>
      <c r="AZ126" s="72">
        <v>0</v>
      </c>
      <c r="BA126" s="72">
        <v>0</v>
      </c>
      <c r="BB126" s="72">
        <v>0</v>
      </c>
      <c r="BC126" s="72">
        <v>0</v>
      </c>
      <c r="BD126" s="72">
        <v>0</v>
      </c>
      <c r="BE126" s="72">
        <v>0</v>
      </c>
      <c r="BF126" s="72">
        <v>0</v>
      </c>
      <c r="BG126" s="72">
        <v>0</v>
      </c>
      <c r="BH126" s="72">
        <v>0</v>
      </c>
      <c r="BI126" s="72">
        <v>0</v>
      </c>
      <c r="BJ126" s="72">
        <v>0</v>
      </c>
      <c r="BK126" s="72">
        <v>0</v>
      </c>
      <c r="BL126" s="72">
        <v>0</v>
      </c>
      <c r="BM126" s="72">
        <v>0</v>
      </c>
      <c r="BN126" s="72">
        <v>0</v>
      </c>
      <c r="BO126" s="72">
        <v>0</v>
      </c>
      <c r="BP126" s="72">
        <v>0</v>
      </c>
      <c r="BQ126" s="72">
        <v>18.611447929047944</v>
      </c>
    </row>
    <row r="127" spans="1:69" x14ac:dyDescent="0.2">
      <c r="A127" s="13"/>
      <c r="B127" s="64" t="s">
        <v>173</v>
      </c>
      <c r="C127" s="67">
        <v>3475.7634575058996</v>
      </c>
      <c r="D127" s="67">
        <v>1141.2321969509999</v>
      </c>
      <c r="E127" s="67">
        <v>348.33373189170004</v>
      </c>
      <c r="F127" s="67">
        <v>0</v>
      </c>
      <c r="G127" s="67">
        <v>0</v>
      </c>
      <c r="H127" s="67">
        <v>0</v>
      </c>
      <c r="I127" s="67">
        <v>0</v>
      </c>
      <c r="J127" s="67">
        <v>0</v>
      </c>
      <c r="K127" s="67">
        <v>0</v>
      </c>
      <c r="L127" s="67">
        <v>0</v>
      </c>
      <c r="M127" s="67">
        <v>0</v>
      </c>
      <c r="N127" s="67">
        <v>0</v>
      </c>
      <c r="O127" s="67">
        <v>0</v>
      </c>
      <c r="P127" s="67">
        <v>0</v>
      </c>
      <c r="Q127" s="67">
        <v>0</v>
      </c>
      <c r="R127" s="67">
        <v>0</v>
      </c>
      <c r="S127" s="67">
        <v>0</v>
      </c>
      <c r="T127" s="67">
        <v>0</v>
      </c>
      <c r="U127" s="67">
        <v>0</v>
      </c>
      <c r="V127" s="67">
        <v>0</v>
      </c>
      <c r="W127" s="67">
        <v>4965.3293863485997</v>
      </c>
      <c r="Y127" s="42" t="s">
        <v>173</v>
      </c>
      <c r="Z127" s="69">
        <v>0.70000662333942443</v>
      </c>
      <c r="AA127" s="69">
        <v>0.22984017940252668</v>
      </c>
      <c r="AB127" s="69">
        <v>7.0153197258048861E-2</v>
      </c>
      <c r="AC127" s="69">
        <v>0</v>
      </c>
      <c r="AD127" s="69">
        <v>0</v>
      </c>
      <c r="AE127" s="69">
        <v>0</v>
      </c>
      <c r="AF127" s="69">
        <v>0</v>
      </c>
      <c r="AG127" s="69">
        <v>0</v>
      </c>
      <c r="AH127" s="69">
        <v>0</v>
      </c>
      <c r="AI127" s="69">
        <v>0</v>
      </c>
      <c r="AJ127" s="69">
        <v>0</v>
      </c>
      <c r="AK127" s="69">
        <v>0</v>
      </c>
      <c r="AL127" s="69">
        <v>0</v>
      </c>
      <c r="AM127" s="69">
        <v>0</v>
      </c>
      <c r="AN127" s="69">
        <v>0</v>
      </c>
      <c r="AO127" s="69">
        <v>0</v>
      </c>
      <c r="AP127" s="69">
        <v>0</v>
      </c>
      <c r="AQ127" s="69">
        <v>0</v>
      </c>
      <c r="AR127" s="69">
        <v>0</v>
      </c>
      <c r="AS127" s="69">
        <v>0</v>
      </c>
      <c r="AT127" s="69"/>
      <c r="AV127" s="18" t="s">
        <v>173</v>
      </c>
      <c r="AW127" s="72">
        <v>24.039537196201945</v>
      </c>
      <c r="AX127" s="72">
        <v>36.30018883082252</v>
      </c>
      <c r="AY127" s="72">
        <v>64.096229496682383</v>
      </c>
      <c r="AZ127" s="72">
        <v>0</v>
      </c>
      <c r="BA127" s="72">
        <v>0</v>
      </c>
      <c r="BB127" s="72">
        <v>0</v>
      </c>
      <c r="BC127" s="72">
        <v>0</v>
      </c>
      <c r="BD127" s="72">
        <v>0</v>
      </c>
      <c r="BE127" s="72">
        <v>0</v>
      </c>
      <c r="BF127" s="72">
        <v>0</v>
      </c>
      <c r="BG127" s="72">
        <v>0</v>
      </c>
      <c r="BH127" s="72">
        <v>0</v>
      </c>
      <c r="BI127" s="72">
        <v>0</v>
      </c>
      <c r="BJ127" s="72">
        <v>0</v>
      </c>
      <c r="BK127" s="72">
        <v>0</v>
      </c>
      <c r="BL127" s="72">
        <v>0</v>
      </c>
      <c r="BM127" s="72">
        <v>0</v>
      </c>
      <c r="BN127" s="72">
        <v>0</v>
      </c>
      <c r="BO127" s="72">
        <v>0</v>
      </c>
      <c r="BP127" s="72">
        <v>0</v>
      </c>
      <c r="BQ127" s="72">
        <v>19.313330522880172</v>
      </c>
    </row>
    <row r="128" spans="1:69" x14ac:dyDescent="0.2">
      <c r="A128" s="13"/>
      <c r="B128" s="64" t="s">
        <v>181</v>
      </c>
      <c r="C128" s="67">
        <v>1239.2708165609999</v>
      </c>
      <c r="D128" s="67">
        <v>95.907259060000001</v>
      </c>
      <c r="E128" s="67">
        <v>0</v>
      </c>
      <c r="F128" s="67">
        <v>177.87229636999999</v>
      </c>
      <c r="G128" s="67">
        <v>0</v>
      </c>
      <c r="H128" s="67">
        <v>0</v>
      </c>
      <c r="I128" s="67">
        <v>0</v>
      </c>
      <c r="J128" s="67">
        <v>0</v>
      </c>
      <c r="K128" s="67">
        <v>0</v>
      </c>
      <c r="L128" s="67">
        <v>0</v>
      </c>
      <c r="M128" s="67">
        <v>0</v>
      </c>
      <c r="N128" s="67">
        <v>0</v>
      </c>
      <c r="O128" s="67">
        <v>0</v>
      </c>
      <c r="P128" s="67">
        <v>0</v>
      </c>
      <c r="Q128" s="67">
        <v>0</v>
      </c>
      <c r="R128" s="67">
        <v>0</v>
      </c>
      <c r="S128" s="67">
        <v>0</v>
      </c>
      <c r="T128" s="67">
        <v>0</v>
      </c>
      <c r="U128" s="67">
        <v>0</v>
      </c>
      <c r="V128" s="67">
        <v>0</v>
      </c>
      <c r="W128" s="67">
        <v>1513.050371991</v>
      </c>
      <c r="Y128" s="42" t="s">
        <v>181</v>
      </c>
      <c r="Z128" s="69">
        <v>0.81905456652461761</v>
      </c>
      <c r="AA128" s="69">
        <v>6.338669276013402E-2</v>
      </c>
      <c r="AB128" s="69">
        <v>0</v>
      </c>
      <c r="AC128" s="69">
        <v>0.11755874071524831</v>
      </c>
      <c r="AD128" s="69">
        <v>0</v>
      </c>
      <c r="AE128" s="69">
        <v>0</v>
      </c>
      <c r="AF128" s="69">
        <v>0</v>
      </c>
      <c r="AG128" s="69">
        <v>0</v>
      </c>
      <c r="AH128" s="69">
        <v>0</v>
      </c>
      <c r="AI128" s="69">
        <v>0</v>
      </c>
      <c r="AJ128" s="69">
        <v>0</v>
      </c>
      <c r="AK128" s="69">
        <v>0</v>
      </c>
      <c r="AL128" s="69">
        <v>0</v>
      </c>
      <c r="AM128" s="69">
        <v>0</v>
      </c>
      <c r="AN128" s="69">
        <v>0</v>
      </c>
      <c r="AO128" s="69">
        <v>0</v>
      </c>
      <c r="AP128" s="69">
        <v>0</v>
      </c>
      <c r="AQ128" s="69">
        <v>0</v>
      </c>
      <c r="AR128" s="69">
        <v>0</v>
      </c>
      <c r="AS128" s="69">
        <v>0</v>
      </c>
      <c r="AT128" s="69"/>
      <c r="AV128" s="18" t="s">
        <v>181</v>
      </c>
      <c r="AW128" s="72">
        <v>34.83675014913949</v>
      </c>
      <c r="AX128" s="72">
        <v>93.522028987019084</v>
      </c>
      <c r="AY128" s="72">
        <v>0</v>
      </c>
      <c r="AZ128" s="72">
        <v>67.763944629758655</v>
      </c>
      <c r="BA128" s="72">
        <v>0</v>
      </c>
      <c r="BB128" s="72">
        <v>0</v>
      </c>
      <c r="BC128" s="72">
        <v>0</v>
      </c>
      <c r="BD128" s="72">
        <v>0</v>
      </c>
      <c r="BE128" s="72">
        <v>0</v>
      </c>
      <c r="BF128" s="72">
        <v>0</v>
      </c>
      <c r="BG128" s="72">
        <v>0</v>
      </c>
      <c r="BH128" s="72">
        <v>0</v>
      </c>
      <c r="BI128" s="72">
        <v>0</v>
      </c>
      <c r="BJ128" s="72">
        <v>0</v>
      </c>
      <c r="BK128" s="72">
        <v>0</v>
      </c>
      <c r="BL128" s="72">
        <v>0</v>
      </c>
      <c r="BM128" s="72">
        <v>0</v>
      </c>
      <c r="BN128" s="72">
        <v>0</v>
      </c>
      <c r="BO128" s="72">
        <v>0</v>
      </c>
      <c r="BP128" s="72">
        <v>0</v>
      </c>
      <c r="BQ128" s="72">
        <v>30.211691564531282</v>
      </c>
    </row>
    <row r="129" spans="1:69" x14ac:dyDescent="0.2">
      <c r="A129" s="13"/>
      <c r="B129" s="64" t="s">
        <v>169</v>
      </c>
      <c r="C129" s="67">
        <v>3700.5315465749995</v>
      </c>
      <c r="D129" s="67">
        <v>1022.36674247</v>
      </c>
      <c r="E129" s="67">
        <v>222.40712403430001</v>
      </c>
      <c r="F129" s="67">
        <v>62.874667259399999</v>
      </c>
      <c r="G129" s="67">
        <v>0</v>
      </c>
      <c r="H129" s="67">
        <v>0</v>
      </c>
      <c r="I129" s="67">
        <v>0</v>
      </c>
      <c r="J129" s="67">
        <v>0</v>
      </c>
      <c r="K129" s="67">
        <v>0</v>
      </c>
      <c r="L129" s="67">
        <v>0</v>
      </c>
      <c r="M129" s="67">
        <v>0</v>
      </c>
      <c r="N129" s="67">
        <v>0</v>
      </c>
      <c r="O129" s="67">
        <v>0</v>
      </c>
      <c r="P129" s="67">
        <v>0</v>
      </c>
      <c r="Q129" s="67">
        <v>0</v>
      </c>
      <c r="R129" s="67">
        <v>0</v>
      </c>
      <c r="S129" s="67">
        <v>0</v>
      </c>
      <c r="T129" s="67">
        <v>0</v>
      </c>
      <c r="U129" s="67">
        <v>0</v>
      </c>
      <c r="V129" s="67">
        <v>0</v>
      </c>
      <c r="W129" s="67">
        <v>5008.1800803386986</v>
      </c>
      <c r="Y129" s="42" t="s">
        <v>169</v>
      </c>
      <c r="Z129" s="69">
        <v>0.73889746119607103</v>
      </c>
      <c r="AA129" s="69">
        <v>0.20413937319938746</v>
      </c>
      <c r="AB129" s="69">
        <v>4.4408771343393633E-2</v>
      </c>
      <c r="AC129" s="69">
        <v>1.2554394261148022E-2</v>
      </c>
      <c r="AD129" s="69">
        <v>0</v>
      </c>
      <c r="AE129" s="69">
        <v>0</v>
      </c>
      <c r="AF129" s="69">
        <v>0</v>
      </c>
      <c r="AG129" s="69">
        <v>0</v>
      </c>
      <c r="AH129" s="69">
        <v>0</v>
      </c>
      <c r="AI129" s="69">
        <v>0</v>
      </c>
      <c r="AJ129" s="69">
        <v>0</v>
      </c>
      <c r="AK129" s="69">
        <v>0</v>
      </c>
      <c r="AL129" s="69">
        <v>0</v>
      </c>
      <c r="AM129" s="69">
        <v>0</v>
      </c>
      <c r="AN129" s="69">
        <v>0</v>
      </c>
      <c r="AO129" s="69">
        <v>0</v>
      </c>
      <c r="AP129" s="69">
        <v>0</v>
      </c>
      <c r="AQ129" s="69">
        <v>0</v>
      </c>
      <c r="AR129" s="69">
        <v>0</v>
      </c>
      <c r="AS129" s="69">
        <v>0</v>
      </c>
      <c r="AT129" s="69"/>
      <c r="AV129" s="18" t="s">
        <v>169</v>
      </c>
      <c r="AW129" s="72">
        <v>15.519512780426</v>
      </c>
      <c r="AX129" s="72">
        <v>31.71417811477852</v>
      </c>
      <c r="AY129" s="72">
        <v>91.127028761618561</v>
      </c>
      <c r="AZ129" s="72">
        <v>55.236437181127599</v>
      </c>
      <c r="BA129" s="72">
        <v>0</v>
      </c>
      <c r="BB129" s="72">
        <v>0</v>
      </c>
      <c r="BC129" s="72">
        <v>0</v>
      </c>
      <c r="BD129" s="72">
        <v>0</v>
      </c>
      <c r="BE129" s="72">
        <v>0</v>
      </c>
      <c r="BF129" s="72">
        <v>0</v>
      </c>
      <c r="BG129" s="72">
        <v>0</v>
      </c>
      <c r="BH129" s="72">
        <v>0</v>
      </c>
      <c r="BI129" s="72">
        <v>0</v>
      </c>
      <c r="BJ129" s="72">
        <v>0</v>
      </c>
      <c r="BK129" s="72">
        <v>0</v>
      </c>
      <c r="BL129" s="72">
        <v>0</v>
      </c>
      <c r="BM129" s="72">
        <v>0</v>
      </c>
      <c r="BN129" s="72">
        <v>0</v>
      </c>
      <c r="BO129" s="72">
        <v>0</v>
      </c>
      <c r="BP129" s="72">
        <v>0</v>
      </c>
      <c r="BQ129" s="72">
        <v>13.79389548817195</v>
      </c>
    </row>
    <row r="130" spans="1:69" x14ac:dyDescent="0.2">
      <c r="A130" s="13"/>
      <c r="B130" s="64" t="s">
        <v>372</v>
      </c>
      <c r="C130" s="67">
        <v>14.846853101400001</v>
      </c>
      <c r="D130" s="67">
        <v>0</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14.846853101400001</v>
      </c>
      <c r="Y130" s="42" t="s">
        <v>372</v>
      </c>
      <c r="Z130" s="69">
        <v>1</v>
      </c>
      <c r="AA130" s="69">
        <v>0</v>
      </c>
      <c r="AB130" s="69">
        <v>0</v>
      </c>
      <c r="AC130" s="69">
        <v>0</v>
      </c>
      <c r="AD130" s="69">
        <v>0</v>
      </c>
      <c r="AE130" s="69">
        <v>0</v>
      </c>
      <c r="AF130" s="69">
        <v>0</v>
      </c>
      <c r="AG130" s="69">
        <v>0</v>
      </c>
      <c r="AH130" s="69">
        <v>0</v>
      </c>
      <c r="AI130" s="69">
        <v>0</v>
      </c>
      <c r="AJ130" s="69">
        <v>0</v>
      </c>
      <c r="AK130" s="69">
        <v>0</v>
      </c>
      <c r="AL130" s="69">
        <v>0</v>
      </c>
      <c r="AM130" s="69">
        <v>0</v>
      </c>
      <c r="AN130" s="69">
        <v>0</v>
      </c>
      <c r="AO130" s="69">
        <v>0</v>
      </c>
      <c r="AP130" s="69">
        <v>0</v>
      </c>
      <c r="AQ130" s="69">
        <v>0</v>
      </c>
      <c r="AR130" s="69">
        <v>0</v>
      </c>
      <c r="AS130" s="69">
        <v>0</v>
      </c>
      <c r="AT130" s="69"/>
      <c r="AV130" s="18" t="s">
        <v>372</v>
      </c>
      <c r="AW130" s="72">
        <v>108.89561961960489</v>
      </c>
      <c r="AX130" s="72">
        <v>0</v>
      </c>
      <c r="AY130" s="72">
        <v>0</v>
      </c>
      <c r="AZ130" s="72">
        <v>0</v>
      </c>
      <c r="BA130" s="72">
        <v>0</v>
      </c>
      <c r="BB130" s="72">
        <v>0</v>
      </c>
      <c r="BC130" s="72">
        <v>0</v>
      </c>
      <c r="BD130" s="72">
        <v>0</v>
      </c>
      <c r="BE130" s="72">
        <v>0</v>
      </c>
      <c r="BF130" s="72">
        <v>0</v>
      </c>
      <c r="BG130" s="72">
        <v>0</v>
      </c>
      <c r="BH130" s="72">
        <v>0</v>
      </c>
      <c r="BI130" s="72">
        <v>0</v>
      </c>
      <c r="BJ130" s="72">
        <v>0</v>
      </c>
      <c r="BK130" s="72">
        <v>0</v>
      </c>
      <c r="BL130" s="72">
        <v>0</v>
      </c>
      <c r="BM130" s="72">
        <v>0</v>
      </c>
      <c r="BN130" s="72">
        <v>0</v>
      </c>
      <c r="BO130" s="72">
        <v>0</v>
      </c>
      <c r="BP130" s="72">
        <v>0</v>
      </c>
      <c r="BQ130" s="72">
        <v>108.89561961960489</v>
      </c>
    </row>
    <row r="131" spans="1:69" x14ac:dyDescent="0.2">
      <c r="A131" s="13"/>
      <c r="B131" s="64" t="s">
        <v>399</v>
      </c>
      <c r="C131" s="67">
        <v>2025.2563598956999</v>
      </c>
      <c r="D131" s="67">
        <v>5.0413636083000002</v>
      </c>
      <c r="E131" s="67">
        <v>9.4290960141999989</v>
      </c>
      <c r="F131" s="67">
        <v>0</v>
      </c>
      <c r="G131" s="67">
        <v>0</v>
      </c>
      <c r="H131" s="67">
        <v>0</v>
      </c>
      <c r="I131" s="67">
        <v>0</v>
      </c>
      <c r="J131" s="67">
        <v>0</v>
      </c>
      <c r="K131" s="67">
        <v>0</v>
      </c>
      <c r="L131" s="67">
        <v>17.893373769</v>
      </c>
      <c r="M131" s="67">
        <v>0</v>
      </c>
      <c r="N131" s="67">
        <v>0</v>
      </c>
      <c r="O131" s="67">
        <v>0</v>
      </c>
      <c r="P131" s="67">
        <v>0</v>
      </c>
      <c r="Q131" s="67">
        <v>0</v>
      </c>
      <c r="R131" s="67">
        <v>0</v>
      </c>
      <c r="S131" s="67">
        <v>0</v>
      </c>
      <c r="T131" s="67">
        <v>0</v>
      </c>
      <c r="U131" s="67">
        <v>0</v>
      </c>
      <c r="V131" s="67">
        <v>0</v>
      </c>
      <c r="W131" s="67">
        <v>2057.6201932872</v>
      </c>
      <c r="Y131" s="42" t="s">
        <v>399</v>
      </c>
      <c r="Z131" s="69">
        <v>0.98427123066876765</v>
      </c>
      <c r="AA131" s="69">
        <v>2.450094349164629E-3</v>
      </c>
      <c r="AB131" s="69">
        <v>4.5825250184468314E-3</v>
      </c>
      <c r="AC131" s="69">
        <v>0</v>
      </c>
      <c r="AD131" s="69">
        <v>0</v>
      </c>
      <c r="AE131" s="69">
        <v>0</v>
      </c>
      <c r="AF131" s="69">
        <v>0</v>
      </c>
      <c r="AG131" s="69">
        <v>0</v>
      </c>
      <c r="AH131" s="69">
        <v>0</v>
      </c>
      <c r="AI131" s="69">
        <v>8.6961499636208448E-3</v>
      </c>
      <c r="AJ131" s="69">
        <v>0</v>
      </c>
      <c r="AK131" s="69">
        <v>0</v>
      </c>
      <c r="AL131" s="69">
        <v>0</v>
      </c>
      <c r="AM131" s="69">
        <v>0</v>
      </c>
      <c r="AN131" s="69">
        <v>0</v>
      </c>
      <c r="AO131" s="69">
        <v>0</v>
      </c>
      <c r="AP131" s="69">
        <v>0</v>
      </c>
      <c r="AQ131" s="69">
        <v>0</v>
      </c>
      <c r="AR131" s="69">
        <v>0</v>
      </c>
      <c r="AS131" s="69">
        <v>0</v>
      </c>
      <c r="AT131" s="69"/>
      <c r="AV131" s="18" t="s">
        <v>399</v>
      </c>
      <c r="AW131" s="72">
        <v>23.79880664920023</v>
      </c>
      <c r="AX131" s="72">
        <v>112.38188278731093</v>
      </c>
      <c r="AY131" s="72">
        <v>85.086846340409636</v>
      </c>
      <c r="AZ131" s="72">
        <v>0</v>
      </c>
      <c r="BA131" s="72">
        <v>0</v>
      </c>
      <c r="BB131" s="72">
        <v>0</v>
      </c>
      <c r="BC131" s="72">
        <v>0</v>
      </c>
      <c r="BD131" s="72">
        <v>0</v>
      </c>
      <c r="BE131" s="72">
        <v>0</v>
      </c>
      <c r="BF131" s="72">
        <v>94.095802440735582</v>
      </c>
      <c r="BG131" s="72">
        <v>0</v>
      </c>
      <c r="BH131" s="72">
        <v>0</v>
      </c>
      <c r="BI131" s="72">
        <v>0</v>
      </c>
      <c r="BJ131" s="72">
        <v>0</v>
      </c>
      <c r="BK131" s="72">
        <v>0</v>
      </c>
      <c r="BL131" s="72">
        <v>0</v>
      </c>
      <c r="BM131" s="72">
        <v>0</v>
      </c>
      <c r="BN131" s="72">
        <v>0</v>
      </c>
      <c r="BO131" s="72">
        <v>0</v>
      </c>
      <c r="BP131" s="72">
        <v>0</v>
      </c>
      <c r="BQ131" s="72">
        <v>23.443628380357541</v>
      </c>
    </row>
    <row r="132" spans="1:69" x14ac:dyDescent="0.2">
      <c r="A132" s="13"/>
      <c r="B132" s="64" t="s">
        <v>400</v>
      </c>
      <c r="C132" s="67">
        <v>65125.356304726003</v>
      </c>
      <c r="D132" s="67">
        <v>7667.8016527170003</v>
      </c>
      <c r="E132" s="67">
        <v>578.63309704059998</v>
      </c>
      <c r="F132" s="67">
        <v>271.52699536529997</v>
      </c>
      <c r="G132" s="67">
        <v>138.53641313</v>
      </c>
      <c r="H132" s="67">
        <v>0</v>
      </c>
      <c r="I132" s="67">
        <v>113.5488454127</v>
      </c>
      <c r="J132" s="67">
        <v>0</v>
      </c>
      <c r="K132" s="67">
        <v>0</v>
      </c>
      <c r="L132" s="67">
        <v>0</v>
      </c>
      <c r="M132" s="67">
        <v>0</v>
      </c>
      <c r="N132" s="67">
        <v>0</v>
      </c>
      <c r="O132" s="67">
        <v>0</v>
      </c>
      <c r="P132" s="67">
        <v>0</v>
      </c>
      <c r="Q132" s="67">
        <v>0</v>
      </c>
      <c r="R132" s="67">
        <v>0</v>
      </c>
      <c r="S132" s="67">
        <v>0</v>
      </c>
      <c r="T132" s="67">
        <v>0</v>
      </c>
      <c r="U132" s="67">
        <v>0</v>
      </c>
      <c r="V132" s="67">
        <v>0</v>
      </c>
      <c r="W132" s="67">
        <v>73895.403308391615</v>
      </c>
      <c r="Y132" s="42" t="s">
        <v>400</v>
      </c>
      <c r="Z132" s="69">
        <v>0.88131809813575135</v>
      </c>
      <c r="AA132" s="69">
        <v>0.10376561070675203</v>
      </c>
      <c r="AB132" s="69">
        <v>7.8304342507714546E-3</v>
      </c>
      <c r="AC132" s="69">
        <v>3.6744774804478965E-3</v>
      </c>
      <c r="AD132" s="69">
        <v>1.8747636108275723E-3</v>
      </c>
      <c r="AE132" s="69">
        <v>0</v>
      </c>
      <c r="AF132" s="69">
        <v>1.5366158154495831E-3</v>
      </c>
      <c r="AG132" s="69">
        <v>0</v>
      </c>
      <c r="AH132" s="69">
        <v>0</v>
      </c>
      <c r="AI132" s="69">
        <v>0</v>
      </c>
      <c r="AJ132" s="69">
        <v>0</v>
      </c>
      <c r="AK132" s="69">
        <v>0</v>
      </c>
      <c r="AL132" s="69">
        <v>0</v>
      </c>
      <c r="AM132" s="69">
        <v>0</v>
      </c>
      <c r="AN132" s="69">
        <v>0</v>
      </c>
      <c r="AO132" s="69">
        <v>0</v>
      </c>
      <c r="AP132" s="69">
        <v>0</v>
      </c>
      <c r="AQ132" s="69">
        <v>0</v>
      </c>
      <c r="AR132" s="69">
        <v>0</v>
      </c>
      <c r="AS132" s="69">
        <v>0</v>
      </c>
      <c r="AT132" s="69"/>
      <c r="AV132" s="18" t="s">
        <v>400</v>
      </c>
      <c r="AW132" s="72">
        <v>2.112842076324394</v>
      </c>
      <c r="AX132" s="72">
        <v>12.873630123993953</v>
      </c>
      <c r="AY132" s="72">
        <v>30.181986362872902</v>
      </c>
      <c r="AZ132" s="72">
        <v>39.07346959154075</v>
      </c>
      <c r="BA132" s="72">
        <v>67.763938904502496</v>
      </c>
      <c r="BB132" s="72">
        <v>0</v>
      </c>
      <c r="BC132" s="72">
        <v>67.664548792595767</v>
      </c>
      <c r="BD132" s="72">
        <v>0</v>
      </c>
      <c r="BE132" s="72">
        <v>0</v>
      </c>
      <c r="BF132" s="72">
        <v>0</v>
      </c>
      <c r="BG132" s="72">
        <v>0</v>
      </c>
      <c r="BH132" s="72">
        <v>0</v>
      </c>
      <c r="BI132" s="72">
        <v>0</v>
      </c>
      <c r="BJ132" s="72">
        <v>0</v>
      </c>
      <c r="BK132" s="72">
        <v>0</v>
      </c>
      <c r="BL132" s="72">
        <v>0</v>
      </c>
      <c r="BM132" s="72">
        <v>0</v>
      </c>
      <c r="BN132" s="72">
        <v>0</v>
      </c>
      <c r="BO132" s="72">
        <v>0</v>
      </c>
      <c r="BP132" s="72">
        <v>0</v>
      </c>
      <c r="BQ132" s="72">
        <v>2.3141418285080126</v>
      </c>
    </row>
    <row r="133" spans="1:69" x14ac:dyDescent="0.2">
      <c r="A133" s="13"/>
      <c r="B133" s="64" t="s">
        <v>151</v>
      </c>
      <c r="C133" s="67">
        <v>1236.1553556581</v>
      </c>
      <c r="D133" s="67">
        <v>215.42577997199999</v>
      </c>
      <c r="E133" s="67">
        <v>13.422256644599999</v>
      </c>
      <c r="F133" s="67">
        <v>0</v>
      </c>
      <c r="G133" s="67">
        <v>53.224212837000003</v>
      </c>
      <c r="H133" s="67">
        <v>0</v>
      </c>
      <c r="I133" s="67">
        <v>0</v>
      </c>
      <c r="J133" s="67">
        <v>0</v>
      </c>
      <c r="K133" s="67">
        <v>0</v>
      </c>
      <c r="L133" s="67">
        <v>0</v>
      </c>
      <c r="M133" s="67">
        <v>0</v>
      </c>
      <c r="N133" s="67">
        <v>0</v>
      </c>
      <c r="O133" s="67">
        <v>0</v>
      </c>
      <c r="P133" s="67">
        <v>0</v>
      </c>
      <c r="Q133" s="67">
        <v>0</v>
      </c>
      <c r="R133" s="67">
        <v>0</v>
      </c>
      <c r="S133" s="67">
        <v>0</v>
      </c>
      <c r="T133" s="67">
        <v>0</v>
      </c>
      <c r="U133" s="67">
        <v>0</v>
      </c>
      <c r="V133" s="67">
        <v>0</v>
      </c>
      <c r="W133" s="67">
        <v>1518.2276051117001</v>
      </c>
      <c r="Y133" s="42" t="s">
        <v>151</v>
      </c>
      <c r="Z133" s="69">
        <v>0.81420951081122828</v>
      </c>
      <c r="AA133" s="69">
        <v>0.14189294098374039</v>
      </c>
      <c r="AB133" s="69">
        <v>8.840740742302922E-3</v>
      </c>
      <c r="AC133" s="69">
        <v>0</v>
      </c>
      <c r="AD133" s="69">
        <v>3.505680746272833E-2</v>
      </c>
      <c r="AE133" s="69">
        <v>0</v>
      </c>
      <c r="AF133" s="69">
        <v>0</v>
      </c>
      <c r="AG133" s="69">
        <v>0</v>
      </c>
      <c r="AH133" s="69">
        <v>0</v>
      </c>
      <c r="AI133" s="69">
        <v>0</v>
      </c>
      <c r="AJ133" s="69">
        <v>0</v>
      </c>
      <c r="AK133" s="69">
        <v>0</v>
      </c>
      <c r="AL133" s="69">
        <v>0</v>
      </c>
      <c r="AM133" s="69">
        <v>0</v>
      </c>
      <c r="AN133" s="69">
        <v>0</v>
      </c>
      <c r="AO133" s="69">
        <v>0</v>
      </c>
      <c r="AP133" s="69">
        <v>0</v>
      </c>
      <c r="AQ133" s="69">
        <v>0</v>
      </c>
      <c r="AR133" s="69">
        <v>0</v>
      </c>
      <c r="AS133" s="69">
        <v>0</v>
      </c>
      <c r="AT133" s="69"/>
      <c r="AV133" s="18" t="s">
        <v>151</v>
      </c>
      <c r="AW133" s="72">
        <v>27.090717142374448</v>
      </c>
      <c r="AX133" s="72">
        <v>60.163934415765468</v>
      </c>
      <c r="AY133" s="72">
        <v>57.876574720990654</v>
      </c>
      <c r="AZ133" s="72">
        <v>0</v>
      </c>
      <c r="BA133" s="72">
        <v>59.153226027122194</v>
      </c>
      <c r="BB133" s="72">
        <v>0</v>
      </c>
      <c r="BC133" s="72">
        <v>0</v>
      </c>
      <c r="BD133" s="72">
        <v>0</v>
      </c>
      <c r="BE133" s="72">
        <v>0</v>
      </c>
      <c r="BF133" s="72">
        <v>0</v>
      </c>
      <c r="BG133" s="72">
        <v>0</v>
      </c>
      <c r="BH133" s="72">
        <v>0</v>
      </c>
      <c r="BI133" s="72">
        <v>0</v>
      </c>
      <c r="BJ133" s="72">
        <v>0</v>
      </c>
      <c r="BK133" s="72">
        <v>0</v>
      </c>
      <c r="BL133" s="72">
        <v>0</v>
      </c>
      <c r="BM133" s="72">
        <v>0</v>
      </c>
      <c r="BN133" s="72">
        <v>0</v>
      </c>
      <c r="BO133" s="72">
        <v>0</v>
      </c>
      <c r="BP133" s="72">
        <v>0</v>
      </c>
      <c r="BQ133" s="72">
        <v>23.748134686367173</v>
      </c>
    </row>
    <row r="134" spans="1:69" x14ac:dyDescent="0.2">
      <c r="A134" s="13"/>
      <c r="B134" s="64" t="s">
        <v>373</v>
      </c>
      <c r="C134" s="67">
        <v>0</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23.385999426000005</v>
      </c>
      <c r="Y134" s="42" t="s">
        <v>373</v>
      </c>
      <c r="Z134" s="69">
        <v>0</v>
      </c>
      <c r="AA134" s="69">
        <v>0</v>
      </c>
      <c r="AB134" s="69">
        <v>0</v>
      </c>
      <c r="AC134" s="69">
        <v>0</v>
      </c>
      <c r="AD134" s="69">
        <v>0</v>
      </c>
      <c r="AE134" s="69">
        <v>0</v>
      </c>
      <c r="AF134" s="69">
        <v>0</v>
      </c>
      <c r="AG134" s="69">
        <v>0</v>
      </c>
      <c r="AH134" s="69">
        <v>0</v>
      </c>
      <c r="AI134" s="69">
        <v>0</v>
      </c>
      <c r="AJ134" s="69">
        <v>0</v>
      </c>
      <c r="AK134" s="69">
        <v>0</v>
      </c>
      <c r="AL134" s="69">
        <v>0</v>
      </c>
      <c r="AM134" s="69">
        <v>0</v>
      </c>
      <c r="AN134" s="69">
        <v>0</v>
      </c>
      <c r="AO134" s="69">
        <v>0</v>
      </c>
      <c r="AP134" s="69">
        <v>0</v>
      </c>
      <c r="AQ134" s="69">
        <v>0</v>
      </c>
      <c r="AR134" s="69">
        <v>0</v>
      </c>
      <c r="AS134" s="69">
        <v>0</v>
      </c>
      <c r="AT134" s="69"/>
      <c r="AV134" s="18" t="s">
        <v>373</v>
      </c>
      <c r="AW134" s="72">
        <v>0</v>
      </c>
      <c r="AX134" s="72">
        <v>0</v>
      </c>
      <c r="AY134" s="72">
        <v>0</v>
      </c>
      <c r="AZ134" s="72">
        <v>0</v>
      </c>
      <c r="BA134" s="72">
        <v>0</v>
      </c>
      <c r="BB134" s="72">
        <v>0</v>
      </c>
      <c r="BC134" s="72">
        <v>0</v>
      </c>
      <c r="BD134" s="72">
        <v>0</v>
      </c>
      <c r="BE134" s="72">
        <v>0</v>
      </c>
      <c r="BF134" s="72">
        <v>0</v>
      </c>
      <c r="BG134" s="72">
        <v>0</v>
      </c>
      <c r="BH134" s="72">
        <v>0</v>
      </c>
      <c r="BI134" s="72">
        <v>0</v>
      </c>
      <c r="BJ134" s="72">
        <v>0</v>
      </c>
      <c r="BK134" s="72">
        <v>0</v>
      </c>
      <c r="BL134" s="72">
        <v>0</v>
      </c>
      <c r="BM134" s="72">
        <v>0</v>
      </c>
      <c r="BN134" s="72">
        <v>0</v>
      </c>
      <c r="BO134" s="72">
        <v>0</v>
      </c>
      <c r="BP134" s="72">
        <v>0</v>
      </c>
      <c r="BQ134" s="72">
        <v>44.00385013560723</v>
      </c>
    </row>
    <row r="135" spans="1:69" x14ac:dyDescent="0.2">
      <c r="A135" s="13"/>
      <c r="B135" s="64" t="s">
        <v>374</v>
      </c>
      <c r="C135" s="67">
        <v>0</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Y135" s="42" t="s">
        <v>374</v>
      </c>
      <c r="Z135" s="69">
        <v>0</v>
      </c>
      <c r="AA135" s="69">
        <v>0</v>
      </c>
      <c r="AB135" s="69">
        <v>0</v>
      </c>
      <c r="AC135" s="69">
        <v>0</v>
      </c>
      <c r="AD135" s="69">
        <v>0</v>
      </c>
      <c r="AE135" s="69">
        <v>0</v>
      </c>
      <c r="AF135" s="69">
        <v>0</v>
      </c>
      <c r="AG135" s="69">
        <v>0</v>
      </c>
      <c r="AH135" s="69">
        <v>0</v>
      </c>
      <c r="AI135" s="69">
        <v>0</v>
      </c>
      <c r="AJ135" s="69">
        <v>0</v>
      </c>
      <c r="AK135" s="69">
        <v>0</v>
      </c>
      <c r="AL135" s="69">
        <v>0</v>
      </c>
      <c r="AM135" s="69">
        <v>0</v>
      </c>
      <c r="AN135" s="69">
        <v>0</v>
      </c>
      <c r="AO135" s="69">
        <v>0</v>
      </c>
      <c r="AP135" s="69">
        <v>0</v>
      </c>
      <c r="AQ135" s="69">
        <v>0</v>
      </c>
      <c r="AR135" s="69">
        <v>0</v>
      </c>
      <c r="AS135" s="69">
        <v>0</v>
      </c>
      <c r="AT135" s="69"/>
      <c r="AV135" s="18" t="s">
        <v>374</v>
      </c>
      <c r="AW135" s="72">
        <v>0</v>
      </c>
      <c r="AX135" s="72">
        <v>0</v>
      </c>
      <c r="AY135" s="72">
        <v>0</v>
      </c>
      <c r="AZ135" s="72">
        <v>0</v>
      </c>
      <c r="BA135" s="72">
        <v>0</v>
      </c>
      <c r="BB135" s="72">
        <v>0</v>
      </c>
      <c r="BC135" s="72">
        <v>0</v>
      </c>
      <c r="BD135" s="72">
        <v>0</v>
      </c>
      <c r="BE135" s="72">
        <v>0</v>
      </c>
      <c r="BF135" s="72">
        <v>0</v>
      </c>
      <c r="BG135" s="72">
        <v>0</v>
      </c>
      <c r="BH135" s="72">
        <v>0</v>
      </c>
      <c r="BI135" s="72">
        <v>0</v>
      </c>
      <c r="BJ135" s="72">
        <v>0</v>
      </c>
      <c r="BK135" s="72">
        <v>0</v>
      </c>
      <c r="BL135" s="72">
        <v>0</v>
      </c>
      <c r="BM135" s="72">
        <v>0</v>
      </c>
      <c r="BN135" s="72">
        <v>0</v>
      </c>
      <c r="BO135" s="72">
        <v>0</v>
      </c>
      <c r="BP135" s="72">
        <v>0</v>
      </c>
      <c r="BQ135" s="72">
        <v>0</v>
      </c>
    </row>
    <row r="136" spans="1:69" x14ac:dyDescent="0.2">
      <c r="A136" s="13"/>
      <c r="B136" s="64" t="s">
        <v>374</v>
      </c>
      <c r="C136" s="67">
        <v>0</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Y136" s="42" t="s">
        <v>374</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0</v>
      </c>
      <c r="AT136" s="69"/>
      <c r="AV136" s="18" t="s">
        <v>374</v>
      </c>
      <c r="AW136" s="72">
        <v>0</v>
      </c>
      <c r="AX136" s="72">
        <v>0</v>
      </c>
      <c r="AY136" s="72">
        <v>0</v>
      </c>
      <c r="AZ136" s="72">
        <v>0</v>
      </c>
      <c r="BA136" s="72">
        <v>0</v>
      </c>
      <c r="BB136" s="72">
        <v>0</v>
      </c>
      <c r="BC136" s="72">
        <v>0</v>
      </c>
      <c r="BD136" s="72">
        <v>0</v>
      </c>
      <c r="BE136" s="72">
        <v>0</v>
      </c>
      <c r="BF136" s="72">
        <v>0</v>
      </c>
      <c r="BG136" s="72">
        <v>0</v>
      </c>
      <c r="BH136" s="72">
        <v>0</v>
      </c>
      <c r="BI136" s="72">
        <v>0</v>
      </c>
      <c r="BJ136" s="72">
        <v>0</v>
      </c>
      <c r="BK136" s="72">
        <v>0</v>
      </c>
      <c r="BL136" s="72">
        <v>0</v>
      </c>
      <c r="BM136" s="72">
        <v>0</v>
      </c>
      <c r="BN136" s="72">
        <v>0</v>
      </c>
      <c r="BO136" s="72">
        <v>0</v>
      </c>
      <c r="BP136" s="72">
        <v>0</v>
      </c>
      <c r="BQ136" s="72">
        <v>0</v>
      </c>
    </row>
    <row r="137" spans="1:69" x14ac:dyDescent="0.2">
      <c r="A137" s="13"/>
      <c r="B137" s="64" t="s">
        <v>374</v>
      </c>
      <c r="C137" s="67">
        <v>0</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Y137" s="42" t="s">
        <v>374</v>
      </c>
      <c r="Z137" s="69">
        <v>0</v>
      </c>
      <c r="AA137" s="69">
        <v>0</v>
      </c>
      <c r="AB137" s="69">
        <v>0</v>
      </c>
      <c r="AC137" s="69">
        <v>0</v>
      </c>
      <c r="AD137" s="69">
        <v>0</v>
      </c>
      <c r="AE137" s="69">
        <v>0</v>
      </c>
      <c r="AF137" s="69">
        <v>0</v>
      </c>
      <c r="AG137" s="69">
        <v>0</v>
      </c>
      <c r="AH137" s="69">
        <v>0</v>
      </c>
      <c r="AI137" s="69">
        <v>0</v>
      </c>
      <c r="AJ137" s="69">
        <v>0</v>
      </c>
      <c r="AK137" s="69">
        <v>0</v>
      </c>
      <c r="AL137" s="69">
        <v>0</v>
      </c>
      <c r="AM137" s="69">
        <v>0</v>
      </c>
      <c r="AN137" s="69">
        <v>0</v>
      </c>
      <c r="AO137" s="69">
        <v>0</v>
      </c>
      <c r="AP137" s="69">
        <v>0</v>
      </c>
      <c r="AQ137" s="69">
        <v>0</v>
      </c>
      <c r="AR137" s="69">
        <v>0</v>
      </c>
      <c r="AS137" s="69">
        <v>0</v>
      </c>
      <c r="AT137" s="69"/>
      <c r="AV137" s="18" t="s">
        <v>374</v>
      </c>
      <c r="AW137" s="72">
        <v>0</v>
      </c>
      <c r="AX137" s="72">
        <v>0</v>
      </c>
      <c r="AY137" s="72">
        <v>0</v>
      </c>
      <c r="AZ137" s="72">
        <v>0</v>
      </c>
      <c r="BA137" s="72">
        <v>0</v>
      </c>
      <c r="BB137" s="72">
        <v>0</v>
      </c>
      <c r="BC137" s="72">
        <v>0</v>
      </c>
      <c r="BD137" s="72">
        <v>0</v>
      </c>
      <c r="BE137" s="72">
        <v>0</v>
      </c>
      <c r="BF137" s="72">
        <v>0</v>
      </c>
      <c r="BG137" s="72">
        <v>0</v>
      </c>
      <c r="BH137" s="72">
        <v>0</v>
      </c>
      <c r="BI137" s="72">
        <v>0</v>
      </c>
      <c r="BJ137" s="72">
        <v>0</v>
      </c>
      <c r="BK137" s="72">
        <v>0</v>
      </c>
      <c r="BL137" s="72">
        <v>0</v>
      </c>
      <c r="BM137" s="72">
        <v>0</v>
      </c>
      <c r="BN137" s="72">
        <v>0</v>
      </c>
      <c r="BO137" s="72">
        <v>0</v>
      </c>
      <c r="BP137" s="72">
        <v>0</v>
      </c>
      <c r="BQ137" s="72">
        <v>0</v>
      </c>
    </row>
    <row r="138" spans="1:69" x14ac:dyDescent="0.2">
      <c r="A138" s="13"/>
      <c r="B138" s="64" t="s">
        <v>374</v>
      </c>
      <c r="C138" s="67">
        <v>0</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Y138" s="42" t="s">
        <v>374</v>
      </c>
      <c r="Z138" s="69">
        <v>0</v>
      </c>
      <c r="AA138" s="69">
        <v>0</v>
      </c>
      <c r="AB138" s="69">
        <v>0</v>
      </c>
      <c r="AC138" s="69">
        <v>0</v>
      </c>
      <c r="AD138" s="69">
        <v>0</v>
      </c>
      <c r="AE138" s="69">
        <v>0</v>
      </c>
      <c r="AF138" s="69">
        <v>0</v>
      </c>
      <c r="AG138" s="69">
        <v>0</v>
      </c>
      <c r="AH138" s="69">
        <v>0</v>
      </c>
      <c r="AI138" s="69">
        <v>0</v>
      </c>
      <c r="AJ138" s="69">
        <v>0</v>
      </c>
      <c r="AK138" s="69">
        <v>0</v>
      </c>
      <c r="AL138" s="69">
        <v>0</v>
      </c>
      <c r="AM138" s="69">
        <v>0</v>
      </c>
      <c r="AN138" s="69">
        <v>0</v>
      </c>
      <c r="AO138" s="69">
        <v>0</v>
      </c>
      <c r="AP138" s="69">
        <v>0</v>
      </c>
      <c r="AQ138" s="69">
        <v>0</v>
      </c>
      <c r="AR138" s="69">
        <v>0</v>
      </c>
      <c r="AS138" s="69">
        <v>0</v>
      </c>
      <c r="AT138" s="69"/>
      <c r="AV138" s="18" t="s">
        <v>374</v>
      </c>
      <c r="AW138" s="72">
        <v>0</v>
      </c>
      <c r="AX138" s="72">
        <v>0</v>
      </c>
      <c r="AY138" s="72">
        <v>0</v>
      </c>
      <c r="AZ138" s="72">
        <v>0</v>
      </c>
      <c r="BA138" s="72">
        <v>0</v>
      </c>
      <c r="BB138" s="72">
        <v>0</v>
      </c>
      <c r="BC138" s="72">
        <v>0</v>
      </c>
      <c r="BD138" s="72">
        <v>0</v>
      </c>
      <c r="BE138" s="72">
        <v>0</v>
      </c>
      <c r="BF138" s="72">
        <v>0</v>
      </c>
      <c r="BG138" s="72">
        <v>0</v>
      </c>
      <c r="BH138" s="72">
        <v>0</v>
      </c>
      <c r="BI138" s="72">
        <v>0</v>
      </c>
      <c r="BJ138" s="72">
        <v>0</v>
      </c>
      <c r="BK138" s="72">
        <v>0</v>
      </c>
      <c r="BL138" s="72">
        <v>0</v>
      </c>
      <c r="BM138" s="72">
        <v>0</v>
      </c>
      <c r="BN138" s="72">
        <v>0</v>
      </c>
      <c r="BO138" s="72">
        <v>0</v>
      </c>
      <c r="BP138" s="72">
        <v>0</v>
      </c>
      <c r="BQ138" s="72">
        <v>0</v>
      </c>
    </row>
    <row r="139" spans="1:69" s="20" customFormat="1" x14ac:dyDescent="0.2">
      <c r="A139" s="19"/>
      <c r="B139" s="64" t="s">
        <v>374</v>
      </c>
      <c r="C139" s="67">
        <v>0</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Y139" s="42" t="s">
        <v>374</v>
      </c>
      <c r="Z139" s="69">
        <v>0</v>
      </c>
      <c r="AA139" s="69">
        <v>0</v>
      </c>
      <c r="AB139" s="69">
        <v>0</v>
      </c>
      <c r="AC139" s="69">
        <v>0</v>
      </c>
      <c r="AD139" s="69">
        <v>0</v>
      </c>
      <c r="AE139" s="69">
        <v>0</v>
      </c>
      <c r="AF139" s="69">
        <v>0</v>
      </c>
      <c r="AG139" s="69">
        <v>0</v>
      </c>
      <c r="AH139" s="69">
        <v>0</v>
      </c>
      <c r="AI139" s="69">
        <v>0</v>
      </c>
      <c r="AJ139" s="69">
        <v>0</v>
      </c>
      <c r="AK139" s="69">
        <v>0</v>
      </c>
      <c r="AL139" s="69">
        <v>0</v>
      </c>
      <c r="AM139" s="69">
        <v>0</v>
      </c>
      <c r="AN139" s="69">
        <v>0</v>
      </c>
      <c r="AO139" s="69">
        <v>0</v>
      </c>
      <c r="AP139" s="69">
        <v>0</v>
      </c>
      <c r="AQ139" s="69">
        <v>0</v>
      </c>
      <c r="AR139" s="69">
        <v>0</v>
      </c>
      <c r="AS139" s="69">
        <v>0</v>
      </c>
      <c r="AT139" s="69"/>
      <c r="AV139" s="18" t="s">
        <v>374</v>
      </c>
      <c r="AW139" s="72">
        <v>0</v>
      </c>
      <c r="AX139" s="72">
        <v>0</v>
      </c>
      <c r="AY139" s="72">
        <v>0</v>
      </c>
      <c r="AZ139" s="72">
        <v>0</v>
      </c>
      <c r="BA139" s="72">
        <v>0</v>
      </c>
      <c r="BB139" s="72">
        <v>0</v>
      </c>
      <c r="BC139" s="72">
        <v>0</v>
      </c>
      <c r="BD139" s="72">
        <v>0</v>
      </c>
      <c r="BE139" s="72">
        <v>0</v>
      </c>
      <c r="BF139" s="72">
        <v>0</v>
      </c>
      <c r="BG139" s="72">
        <v>0</v>
      </c>
      <c r="BH139" s="72">
        <v>0</v>
      </c>
      <c r="BI139" s="72">
        <v>0</v>
      </c>
      <c r="BJ139" s="72">
        <v>0</v>
      </c>
      <c r="BK139" s="72">
        <v>0</v>
      </c>
      <c r="BL139" s="72">
        <v>0</v>
      </c>
      <c r="BM139" s="72">
        <v>0</v>
      </c>
      <c r="BN139" s="72">
        <v>0</v>
      </c>
      <c r="BO139" s="72">
        <v>0</v>
      </c>
      <c r="BP139" s="72">
        <v>0</v>
      </c>
      <c r="BQ139" s="72">
        <v>0</v>
      </c>
    </row>
    <row r="140" spans="1:69" x14ac:dyDescent="0.2">
      <c r="A140" s="13"/>
      <c r="B140" s="65" t="s">
        <v>374</v>
      </c>
      <c r="C140" s="67">
        <v>0</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Y140" s="43" t="s">
        <v>374</v>
      </c>
      <c r="Z140" s="69">
        <v>0</v>
      </c>
      <c r="AA140" s="69">
        <v>0</v>
      </c>
      <c r="AB140" s="69">
        <v>0</v>
      </c>
      <c r="AC140" s="69">
        <v>0</v>
      </c>
      <c r="AD140" s="69">
        <v>0</v>
      </c>
      <c r="AE140" s="69">
        <v>0</v>
      </c>
      <c r="AF140" s="69">
        <v>0</v>
      </c>
      <c r="AG140" s="69">
        <v>0</v>
      </c>
      <c r="AH140" s="69">
        <v>0</v>
      </c>
      <c r="AI140" s="69">
        <v>0</v>
      </c>
      <c r="AJ140" s="69">
        <v>0</v>
      </c>
      <c r="AK140" s="69">
        <v>0</v>
      </c>
      <c r="AL140" s="69">
        <v>0</v>
      </c>
      <c r="AM140" s="69">
        <v>0</v>
      </c>
      <c r="AN140" s="69">
        <v>0</v>
      </c>
      <c r="AO140" s="69">
        <v>0</v>
      </c>
      <c r="AP140" s="69">
        <v>0</v>
      </c>
      <c r="AQ140" s="69">
        <v>0</v>
      </c>
      <c r="AR140" s="69">
        <v>0</v>
      </c>
      <c r="AS140" s="69">
        <v>0</v>
      </c>
      <c r="AT140" s="69"/>
      <c r="AV140" s="22" t="s">
        <v>374</v>
      </c>
      <c r="AW140" s="72">
        <v>0</v>
      </c>
      <c r="AX140" s="72">
        <v>0</v>
      </c>
      <c r="AY140" s="72">
        <v>0</v>
      </c>
      <c r="AZ140" s="72">
        <v>0</v>
      </c>
      <c r="BA140" s="72">
        <v>0</v>
      </c>
      <c r="BB140" s="72">
        <v>0</v>
      </c>
      <c r="BC140" s="72">
        <v>0</v>
      </c>
      <c r="BD140" s="72">
        <v>0</v>
      </c>
      <c r="BE140" s="72">
        <v>0</v>
      </c>
      <c r="BF140" s="72">
        <v>0</v>
      </c>
      <c r="BG140" s="72">
        <v>0</v>
      </c>
      <c r="BH140" s="72">
        <v>0</v>
      </c>
      <c r="BI140" s="72">
        <v>0</v>
      </c>
      <c r="BJ140" s="72">
        <v>0</v>
      </c>
      <c r="BK140" s="72">
        <v>0</v>
      </c>
      <c r="BL140" s="72">
        <v>0</v>
      </c>
      <c r="BM140" s="72">
        <v>0</v>
      </c>
      <c r="BN140" s="72">
        <v>0</v>
      </c>
      <c r="BO140" s="72">
        <v>0</v>
      </c>
      <c r="BP140" s="72">
        <v>0</v>
      </c>
      <c r="BQ140" s="72">
        <v>0</v>
      </c>
    </row>
    <row r="141" spans="1:69" x14ac:dyDescent="0.2">
      <c r="A141" s="13"/>
      <c r="B141" s="66" t="s">
        <v>194</v>
      </c>
      <c r="C141" s="67">
        <v>98299.91854265437</v>
      </c>
      <c r="D141" s="67">
        <v>15664.091844566301</v>
      </c>
      <c r="E141" s="67">
        <v>1871.8830483668003</v>
      </c>
      <c r="F141" s="67">
        <v>1117.0180167886999</v>
      </c>
      <c r="G141" s="67">
        <v>191.76062596700001</v>
      </c>
      <c r="H141" s="67">
        <v>227.1088378</v>
      </c>
      <c r="I141" s="67">
        <v>113.5488454127</v>
      </c>
      <c r="J141" s="67">
        <v>0</v>
      </c>
      <c r="K141" s="67">
        <v>0</v>
      </c>
      <c r="L141" s="67">
        <v>17.893373769</v>
      </c>
      <c r="M141" s="67">
        <v>0</v>
      </c>
      <c r="N141" s="67">
        <v>0</v>
      </c>
      <c r="O141" s="67">
        <v>0</v>
      </c>
      <c r="P141" s="67">
        <v>0</v>
      </c>
      <c r="Q141" s="67">
        <v>0</v>
      </c>
      <c r="R141" s="67">
        <v>0</v>
      </c>
      <c r="S141" s="67">
        <v>0</v>
      </c>
      <c r="T141" s="67">
        <v>0</v>
      </c>
      <c r="U141" s="67">
        <v>0</v>
      </c>
      <c r="V141" s="67">
        <v>0</v>
      </c>
      <c r="W141" s="67"/>
      <c r="Y141" s="44" t="s">
        <v>194</v>
      </c>
      <c r="Z141" s="70"/>
      <c r="AA141" s="70"/>
      <c r="AB141" s="70"/>
      <c r="AC141" s="70"/>
      <c r="AD141" s="70"/>
      <c r="AE141" s="70"/>
      <c r="AF141" s="70"/>
      <c r="AG141" s="70"/>
      <c r="AH141" s="70"/>
      <c r="AI141" s="70"/>
      <c r="AJ141" s="70"/>
      <c r="AK141" s="70"/>
      <c r="AL141" s="70"/>
      <c r="AM141" s="70"/>
      <c r="AN141" s="69"/>
      <c r="AO141" s="69"/>
      <c r="AP141" s="69"/>
      <c r="AQ141" s="69"/>
      <c r="AR141" s="69"/>
      <c r="AS141" s="69"/>
      <c r="AT141" s="70"/>
      <c r="AV141" s="24" t="s">
        <v>194</v>
      </c>
      <c r="AW141" s="72"/>
      <c r="AX141" s="72"/>
      <c r="AY141" s="72"/>
      <c r="AZ141" s="72"/>
      <c r="BA141" s="72"/>
      <c r="BB141" s="72"/>
      <c r="BC141" s="72"/>
      <c r="BD141" s="72"/>
      <c r="BE141" s="72"/>
      <c r="BF141" s="72"/>
      <c r="BG141" s="72"/>
      <c r="BH141" s="72"/>
      <c r="BI141" s="72"/>
      <c r="BJ141" s="72"/>
      <c r="BK141" s="72"/>
      <c r="BL141" s="72"/>
      <c r="BM141" s="72"/>
      <c r="BN141" s="72"/>
      <c r="BO141" s="72"/>
      <c r="BP141" s="72"/>
      <c r="BQ141" s="72"/>
    </row>
    <row r="144" spans="1:69" x14ac:dyDescent="0.2">
      <c r="A144" s="8" t="s">
        <v>138</v>
      </c>
      <c r="B144" s="14" t="s">
        <v>187</v>
      </c>
      <c r="C144" s="28" t="s">
        <v>8</v>
      </c>
      <c r="D144" s="28" t="s">
        <v>7</v>
      </c>
      <c r="E144" s="28" t="s">
        <v>6</v>
      </c>
      <c r="F144" s="28" t="s">
        <v>5</v>
      </c>
      <c r="G144" s="28" t="s">
        <v>4</v>
      </c>
      <c r="H144" s="28" t="s">
        <v>3</v>
      </c>
      <c r="I144" s="28" t="s">
        <v>2</v>
      </c>
      <c r="J144" s="28" t="s">
        <v>1</v>
      </c>
      <c r="K144" s="28" t="s">
        <v>0</v>
      </c>
      <c r="L144" s="28" t="s">
        <v>10</v>
      </c>
      <c r="M144" s="28" t="s">
        <v>38</v>
      </c>
      <c r="N144" s="28" t="s">
        <v>37</v>
      </c>
      <c r="O144" s="28" t="s">
        <v>36</v>
      </c>
      <c r="P144" s="28" t="s">
        <v>35</v>
      </c>
      <c r="Q144" s="28" t="s">
        <v>34</v>
      </c>
      <c r="R144" s="28" t="s">
        <v>33</v>
      </c>
      <c r="S144" s="28" t="s">
        <v>32</v>
      </c>
      <c r="T144" s="28" t="s">
        <v>31</v>
      </c>
      <c r="U144" s="28" t="s">
        <v>30</v>
      </c>
      <c r="V144" s="28" t="s">
        <v>29</v>
      </c>
      <c r="W144" s="28" t="s">
        <v>194</v>
      </c>
      <c r="Y144" s="41" t="s">
        <v>187</v>
      </c>
      <c r="Z144" s="68" t="s">
        <v>8</v>
      </c>
      <c r="AA144" s="68" t="s">
        <v>7</v>
      </c>
      <c r="AB144" s="68" t="s">
        <v>6</v>
      </c>
      <c r="AC144" s="68" t="s">
        <v>5</v>
      </c>
      <c r="AD144" s="68" t="s">
        <v>4</v>
      </c>
      <c r="AE144" s="68" t="s">
        <v>3</v>
      </c>
      <c r="AF144" s="68" t="s">
        <v>2</v>
      </c>
      <c r="AG144" s="68" t="s">
        <v>1</v>
      </c>
      <c r="AH144" s="68" t="s">
        <v>0</v>
      </c>
      <c r="AI144" s="68" t="s">
        <v>10</v>
      </c>
      <c r="AJ144" s="68" t="s">
        <v>38</v>
      </c>
      <c r="AK144" s="68" t="s">
        <v>37</v>
      </c>
      <c r="AL144" s="68" t="s">
        <v>36</v>
      </c>
      <c r="AM144" s="68" t="s">
        <v>35</v>
      </c>
      <c r="AN144" s="68" t="s">
        <v>34</v>
      </c>
      <c r="AO144" s="68" t="s">
        <v>33</v>
      </c>
      <c r="AP144" s="68" t="s">
        <v>32</v>
      </c>
      <c r="AQ144" s="68" t="s">
        <v>31</v>
      </c>
      <c r="AR144" s="68" t="s">
        <v>30</v>
      </c>
      <c r="AS144" s="68" t="s">
        <v>29</v>
      </c>
      <c r="AT144" s="68" t="s">
        <v>194</v>
      </c>
      <c r="AV144" s="16" t="s">
        <v>187</v>
      </c>
      <c r="AW144" s="71" t="s">
        <v>8</v>
      </c>
      <c r="AX144" s="71" t="s">
        <v>7</v>
      </c>
      <c r="AY144" s="71" t="s">
        <v>6</v>
      </c>
      <c r="AZ144" s="71" t="s">
        <v>5</v>
      </c>
      <c r="BA144" s="71" t="s">
        <v>4</v>
      </c>
      <c r="BB144" s="71" t="s">
        <v>3</v>
      </c>
      <c r="BC144" s="71" t="s">
        <v>2</v>
      </c>
      <c r="BD144" s="71" t="s">
        <v>1</v>
      </c>
      <c r="BE144" s="71" t="s">
        <v>0</v>
      </c>
      <c r="BF144" s="71" t="s">
        <v>10</v>
      </c>
      <c r="BG144" s="71" t="s">
        <v>38</v>
      </c>
      <c r="BH144" s="71" t="s">
        <v>37</v>
      </c>
      <c r="BI144" s="71" t="s">
        <v>36</v>
      </c>
      <c r="BJ144" s="71" t="s">
        <v>35</v>
      </c>
      <c r="BK144" s="71" t="s">
        <v>34</v>
      </c>
      <c r="BL144" s="71" t="s">
        <v>33</v>
      </c>
      <c r="BM144" s="71" t="s">
        <v>32</v>
      </c>
      <c r="BN144" s="71" t="s">
        <v>31</v>
      </c>
      <c r="BO144" s="71" t="s">
        <v>30</v>
      </c>
      <c r="BP144" s="71" t="s">
        <v>29</v>
      </c>
      <c r="BQ144" s="71" t="s">
        <v>194</v>
      </c>
    </row>
    <row r="145" spans="1:69" x14ac:dyDescent="0.2">
      <c r="A145" s="13"/>
      <c r="B145" s="64" t="s">
        <v>177</v>
      </c>
      <c r="C145" s="67">
        <v>3147.7406319740994</v>
      </c>
      <c r="D145" s="67">
        <v>197.44938030820001</v>
      </c>
      <c r="E145" s="67">
        <v>205.17872057080001</v>
      </c>
      <c r="F145" s="67">
        <v>33.093597783299998</v>
      </c>
      <c r="G145" s="67">
        <v>35.746874787599999</v>
      </c>
      <c r="H145" s="67">
        <v>48.607705132</v>
      </c>
      <c r="I145" s="67">
        <v>0</v>
      </c>
      <c r="J145" s="67">
        <v>12.279439648</v>
      </c>
      <c r="K145" s="67">
        <v>0</v>
      </c>
      <c r="L145" s="67">
        <v>0</v>
      </c>
      <c r="M145" s="67">
        <v>0</v>
      </c>
      <c r="N145" s="67">
        <v>0</v>
      </c>
      <c r="O145" s="67">
        <v>0</v>
      </c>
      <c r="P145" s="67">
        <v>0</v>
      </c>
      <c r="Q145" s="67">
        <v>0</v>
      </c>
      <c r="R145" s="67">
        <v>0</v>
      </c>
      <c r="S145" s="67">
        <v>0</v>
      </c>
      <c r="T145" s="67">
        <v>0</v>
      </c>
      <c r="U145" s="67">
        <v>0</v>
      </c>
      <c r="V145" s="67">
        <v>0</v>
      </c>
      <c r="W145" s="67">
        <v>3680.096350203999</v>
      </c>
      <c r="Y145" s="42" t="s">
        <v>177</v>
      </c>
      <c r="Z145" s="69">
        <v>0.85534190750185402</v>
      </c>
      <c r="AA145" s="69">
        <v>5.3653318152187719E-2</v>
      </c>
      <c r="AB145" s="69">
        <v>5.5753627363432028E-2</v>
      </c>
      <c r="AC145" s="69">
        <v>8.9925900395150023E-3</v>
      </c>
      <c r="AD145" s="69">
        <v>9.7135703486726475E-3</v>
      </c>
      <c r="AE145" s="69">
        <v>1.3208269704488995E-2</v>
      </c>
      <c r="AF145" s="69">
        <v>0</v>
      </c>
      <c r="AG145" s="69">
        <v>3.3367168898497217E-3</v>
      </c>
      <c r="AH145" s="69">
        <v>0</v>
      </c>
      <c r="AI145" s="69">
        <v>0</v>
      </c>
      <c r="AJ145" s="69">
        <v>0</v>
      </c>
      <c r="AK145" s="69">
        <v>0</v>
      </c>
      <c r="AL145" s="69">
        <v>0</v>
      </c>
      <c r="AM145" s="69">
        <v>0</v>
      </c>
      <c r="AN145" s="69">
        <v>0</v>
      </c>
      <c r="AO145" s="69">
        <v>0</v>
      </c>
      <c r="AP145" s="69">
        <v>0</v>
      </c>
      <c r="AQ145" s="69">
        <v>0</v>
      </c>
      <c r="AR145" s="69">
        <v>0</v>
      </c>
      <c r="AS145" s="69">
        <v>0</v>
      </c>
      <c r="AT145" s="69"/>
      <c r="AV145" s="18" t="s">
        <v>177</v>
      </c>
      <c r="AW145" s="72">
        <v>15.487243488398343</v>
      </c>
      <c r="AX145" s="72">
        <v>53.193082525522676</v>
      </c>
      <c r="AY145" s="72">
        <v>62.263066797189865</v>
      </c>
      <c r="AZ145" s="72">
        <v>92.622538276557805</v>
      </c>
      <c r="BA145" s="72">
        <v>83.678091731200993</v>
      </c>
      <c r="BB145" s="72">
        <v>99.515731509543656</v>
      </c>
      <c r="BC145" s="72">
        <v>0</v>
      </c>
      <c r="BD145" s="72">
        <v>107.69656803337463</v>
      </c>
      <c r="BE145" s="72">
        <v>0</v>
      </c>
      <c r="BF145" s="72">
        <v>0</v>
      </c>
      <c r="BG145" s="72">
        <v>0</v>
      </c>
      <c r="BH145" s="72">
        <v>0</v>
      </c>
      <c r="BI145" s="72">
        <v>0</v>
      </c>
      <c r="BJ145" s="72">
        <v>0</v>
      </c>
      <c r="BK145" s="72">
        <v>0</v>
      </c>
      <c r="BL145" s="72">
        <v>0</v>
      </c>
      <c r="BM145" s="72">
        <v>0</v>
      </c>
      <c r="BN145" s="72">
        <v>0</v>
      </c>
      <c r="BO145" s="72">
        <v>0</v>
      </c>
      <c r="BP145" s="72">
        <v>0</v>
      </c>
      <c r="BQ145" s="72">
        <v>14.102734594694006</v>
      </c>
    </row>
    <row r="146" spans="1:69" x14ac:dyDescent="0.2">
      <c r="A146" s="13"/>
      <c r="B146" s="64" t="s">
        <v>371</v>
      </c>
      <c r="C146" s="67">
        <v>46300.276114661996</v>
      </c>
      <c r="D146" s="67">
        <v>9205.5504579899989</v>
      </c>
      <c r="E146" s="67">
        <v>1933.6481407043</v>
      </c>
      <c r="F146" s="67">
        <v>1640.5178140478999</v>
      </c>
      <c r="G146" s="67">
        <v>320.117736218</v>
      </c>
      <c r="H146" s="67">
        <v>262.69728447120002</v>
      </c>
      <c r="I146" s="67">
        <v>210.166206324</v>
      </c>
      <c r="J146" s="67">
        <v>0</v>
      </c>
      <c r="K146" s="67">
        <v>0</v>
      </c>
      <c r="L146" s="67">
        <v>0</v>
      </c>
      <c r="M146" s="67">
        <v>0</v>
      </c>
      <c r="N146" s="67">
        <v>0</v>
      </c>
      <c r="O146" s="67">
        <v>0</v>
      </c>
      <c r="P146" s="67">
        <v>0</v>
      </c>
      <c r="Q146" s="67">
        <v>0</v>
      </c>
      <c r="R146" s="67">
        <v>0</v>
      </c>
      <c r="S146" s="67">
        <v>0</v>
      </c>
      <c r="T146" s="67">
        <v>0</v>
      </c>
      <c r="U146" s="67">
        <v>0</v>
      </c>
      <c r="V146" s="67">
        <v>0</v>
      </c>
      <c r="W146" s="67">
        <v>59872.973754417399</v>
      </c>
      <c r="Y146" s="42" t="s">
        <v>371</v>
      </c>
      <c r="Z146" s="69">
        <v>0.77330844304766111</v>
      </c>
      <c r="AA146" s="69">
        <v>0.15375134857588091</v>
      </c>
      <c r="AB146" s="69">
        <v>3.2295842672448456E-2</v>
      </c>
      <c r="AC146" s="69">
        <v>2.7399972160675641E-2</v>
      </c>
      <c r="AD146" s="69">
        <v>5.3466149440152344E-3</v>
      </c>
      <c r="AE146" s="69">
        <v>4.3875770318125935E-3</v>
      </c>
      <c r="AF146" s="69">
        <v>3.5102015675059742E-3</v>
      </c>
      <c r="AG146" s="69">
        <v>0</v>
      </c>
      <c r="AH146" s="69">
        <v>0</v>
      </c>
      <c r="AI146" s="69">
        <v>0</v>
      </c>
      <c r="AJ146" s="69">
        <v>0</v>
      </c>
      <c r="AK146" s="69">
        <v>0</v>
      </c>
      <c r="AL146" s="69">
        <v>0</v>
      </c>
      <c r="AM146" s="69">
        <v>0</v>
      </c>
      <c r="AN146" s="69">
        <v>0</v>
      </c>
      <c r="AO146" s="69">
        <v>0</v>
      </c>
      <c r="AP146" s="69">
        <v>0</v>
      </c>
      <c r="AQ146" s="69">
        <v>0</v>
      </c>
      <c r="AR146" s="69">
        <v>0</v>
      </c>
      <c r="AS146" s="69">
        <v>0</v>
      </c>
      <c r="AT146" s="69"/>
      <c r="AV146" s="18" t="s">
        <v>371</v>
      </c>
      <c r="AW146" s="72">
        <v>3.5993402998857991</v>
      </c>
      <c r="AX146" s="72">
        <v>9.6762914834545999</v>
      </c>
      <c r="AY146" s="72">
        <v>21.534666163553677</v>
      </c>
      <c r="AZ146" s="72">
        <v>24.601116719006697</v>
      </c>
      <c r="BA146" s="72">
        <v>52.06111728416132</v>
      </c>
      <c r="BB146" s="72">
        <v>58.653272453677388</v>
      </c>
      <c r="BC146" s="72">
        <v>57.632963184212379</v>
      </c>
      <c r="BD146" s="72">
        <v>0</v>
      </c>
      <c r="BE146" s="72">
        <v>0</v>
      </c>
      <c r="BF146" s="72">
        <v>0</v>
      </c>
      <c r="BG146" s="72">
        <v>0</v>
      </c>
      <c r="BH146" s="72">
        <v>0</v>
      </c>
      <c r="BI146" s="72">
        <v>0</v>
      </c>
      <c r="BJ146" s="72">
        <v>0</v>
      </c>
      <c r="BK146" s="72">
        <v>0</v>
      </c>
      <c r="BL146" s="72">
        <v>0</v>
      </c>
      <c r="BM146" s="72">
        <v>0</v>
      </c>
      <c r="BN146" s="72">
        <v>0</v>
      </c>
      <c r="BO146" s="72">
        <v>0</v>
      </c>
      <c r="BP146" s="72">
        <v>0</v>
      </c>
      <c r="BQ146" s="72">
        <v>3.3291727645202411</v>
      </c>
    </row>
    <row r="147" spans="1:69" x14ac:dyDescent="0.2">
      <c r="A147" s="13"/>
      <c r="B147" s="64" t="s">
        <v>165</v>
      </c>
      <c r="C147" s="67">
        <v>0</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Y147" s="42" t="s">
        <v>165</v>
      </c>
      <c r="Z147" s="69">
        <v>0</v>
      </c>
      <c r="AA147" s="69">
        <v>0</v>
      </c>
      <c r="AB147" s="69">
        <v>0</v>
      </c>
      <c r="AC147" s="69">
        <v>0</v>
      </c>
      <c r="AD147" s="69">
        <v>0</v>
      </c>
      <c r="AE147" s="69">
        <v>0</v>
      </c>
      <c r="AF147" s="69">
        <v>0</v>
      </c>
      <c r="AG147" s="69">
        <v>0</v>
      </c>
      <c r="AH147" s="69">
        <v>0</v>
      </c>
      <c r="AI147" s="69">
        <v>0</v>
      </c>
      <c r="AJ147" s="69">
        <v>0</v>
      </c>
      <c r="AK147" s="69">
        <v>0</v>
      </c>
      <c r="AL147" s="69">
        <v>0</v>
      </c>
      <c r="AM147" s="69">
        <v>0</v>
      </c>
      <c r="AN147" s="69">
        <v>0</v>
      </c>
      <c r="AO147" s="69">
        <v>0</v>
      </c>
      <c r="AP147" s="69">
        <v>0</v>
      </c>
      <c r="AQ147" s="69">
        <v>0</v>
      </c>
      <c r="AR147" s="69">
        <v>0</v>
      </c>
      <c r="AS147" s="69">
        <v>0</v>
      </c>
      <c r="AT147" s="69"/>
      <c r="AV147" s="18" t="s">
        <v>165</v>
      </c>
      <c r="AW147" s="72">
        <v>0</v>
      </c>
      <c r="AX147" s="72">
        <v>0</v>
      </c>
      <c r="AY147" s="72">
        <v>0</v>
      </c>
      <c r="AZ147" s="72">
        <v>0</v>
      </c>
      <c r="BA147" s="72">
        <v>0</v>
      </c>
      <c r="BB147" s="72">
        <v>0</v>
      </c>
      <c r="BC147" s="72">
        <v>0</v>
      </c>
      <c r="BD147" s="72">
        <v>0</v>
      </c>
      <c r="BE147" s="72">
        <v>0</v>
      </c>
      <c r="BF147" s="72">
        <v>0</v>
      </c>
      <c r="BG147" s="72">
        <v>0</v>
      </c>
      <c r="BH147" s="72">
        <v>0</v>
      </c>
      <c r="BI147" s="72">
        <v>0</v>
      </c>
      <c r="BJ147" s="72">
        <v>0</v>
      </c>
      <c r="BK147" s="72">
        <v>0</v>
      </c>
      <c r="BL147" s="72">
        <v>0</v>
      </c>
      <c r="BM147" s="72">
        <v>0</v>
      </c>
      <c r="BN147" s="72">
        <v>0</v>
      </c>
      <c r="BO147" s="72">
        <v>0</v>
      </c>
      <c r="BP147" s="72">
        <v>0</v>
      </c>
      <c r="BQ147" s="72">
        <v>0</v>
      </c>
    </row>
    <row r="148" spans="1:69" x14ac:dyDescent="0.2">
      <c r="A148" s="13"/>
      <c r="B148" s="64" t="s">
        <v>422</v>
      </c>
      <c r="C148" s="67">
        <v>0</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Y148" s="42" t="s">
        <v>422</v>
      </c>
      <c r="Z148" s="69">
        <v>0</v>
      </c>
      <c r="AA148" s="69">
        <v>0</v>
      </c>
      <c r="AB148" s="69">
        <v>0</v>
      </c>
      <c r="AC148" s="69">
        <v>0</v>
      </c>
      <c r="AD148" s="69">
        <v>0</v>
      </c>
      <c r="AE148" s="69">
        <v>0</v>
      </c>
      <c r="AF148" s="69">
        <v>0</v>
      </c>
      <c r="AG148" s="69">
        <v>0</v>
      </c>
      <c r="AH148" s="69">
        <v>0</v>
      </c>
      <c r="AI148" s="69">
        <v>0</v>
      </c>
      <c r="AJ148" s="69">
        <v>0</v>
      </c>
      <c r="AK148" s="69">
        <v>0</v>
      </c>
      <c r="AL148" s="69">
        <v>0</v>
      </c>
      <c r="AM148" s="69">
        <v>0</v>
      </c>
      <c r="AN148" s="69">
        <v>0</v>
      </c>
      <c r="AO148" s="69">
        <v>0</v>
      </c>
      <c r="AP148" s="69">
        <v>0</v>
      </c>
      <c r="AQ148" s="69">
        <v>0</v>
      </c>
      <c r="AR148" s="69">
        <v>0</v>
      </c>
      <c r="AS148" s="69">
        <v>0</v>
      </c>
      <c r="AT148" s="69"/>
      <c r="AV148" s="18" t="s">
        <v>422</v>
      </c>
      <c r="AW148" s="72">
        <v>0</v>
      </c>
      <c r="AX148" s="72">
        <v>0</v>
      </c>
      <c r="AY148" s="72">
        <v>0</v>
      </c>
      <c r="AZ148" s="72">
        <v>0</v>
      </c>
      <c r="BA148" s="72">
        <v>0</v>
      </c>
      <c r="BB148" s="72">
        <v>0</v>
      </c>
      <c r="BC148" s="72">
        <v>0</v>
      </c>
      <c r="BD148" s="72">
        <v>0</v>
      </c>
      <c r="BE148" s="72">
        <v>0</v>
      </c>
      <c r="BF148" s="72">
        <v>0</v>
      </c>
      <c r="BG148" s="72">
        <v>0</v>
      </c>
      <c r="BH148" s="72">
        <v>0</v>
      </c>
      <c r="BI148" s="72">
        <v>0</v>
      </c>
      <c r="BJ148" s="72">
        <v>0</v>
      </c>
      <c r="BK148" s="72">
        <v>0</v>
      </c>
      <c r="BL148" s="72">
        <v>0</v>
      </c>
      <c r="BM148" s="72">
        <v>0</v>
      </c>
      <c r="BN148" s="72">
        <v>0</v>
      </c>
      <c r="BO148" s="72">
        <v>0</v>
      </c>
      <c r="BP148" s="72">
        <v>0</v>
      </c>
      <c r="BQ148" s="72">
        <v>0</v>
      </c>
    </row>
    <row r="149" spans="1:69" x14ac:dyDescent="0.2">
      <c r="A149" s="13"/>
      <c r="B149" s="64" t="s">
        <v>423</v>
      </c>
      <c r="C149" s="67">
        <v>1264.4964605404</v>
      </c>
      <c r="D149" s="67">
        <v>156.51163199199999</v>
      </c>
      <c r="E149" s="67">
        <v>0</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7">
        <v>0</v>
      </c>
      <c r="V149" s="67">
        <v>0</v>
      </c>
      <c r="W149" s="67">
        <v>1421.0080925324</v>
      </c>
      <c r="Y149" s="42" t="s">
        <v>423</v>
      </c>
      <c r="Z149" s="69">
        <v>0.88985873281475947</v>
      </c>
      <c r="AA149" s="69">
        <v>0.11014126718524048</v>
      </c>
      <c r="AB149" s="69">
        <v>0</v>
      </c>
      <c r="AC149" s="69">
        <v>0</v>
      </c>
      <c r="AD149" s="69">
        <v>0</v>
      </c>
      <c r="AE149" s="69">
        <v>0</v>
      </c>
      <c r="AF149" s="69">
        <v>0</v>
      </c>
      <c r="AG149" s="69">
        <v>0</v>
      </c>
      <c r="AH149" s="69">
        <v>0</v>
      </c>
      <c r="AI149" s="69">
        <v>0</v>
      </c>
      <c r="AJ149" s="69">
        <v>0</v>
      </c>
      <c r="AK149" s="69">
        <v>0</v>
      </c>
      <c r="AL149" s="69">
        <v>0</v>
      </c>
      <c r="AM149" s="69">
        <v>0</v>
      </c>
      <c r="AN149" s="69">
        <v>0</v>
      </c>
      <c r="AO149" s="69">
        <v>0</v>
      </c>
      <c r="AP149" s="69">
        <v>0</v>
      </c>
      <c r="AQ149" s="69">
        <v>0</v>
      </c>
      <c r="AR149" s="69">
        <v>0</v>
      </c>
      <c r="AS149" s="69">
        <v>0</v>
      </c>
      <c r="AT149" s="69"/>
      <c r="AV149" s="18" t="s">
        <v>423</v>
      </c>
      <c r="AW149" s="72">
        <v>26.102973356005176</v>
      </c>
      <c r="AX149" s="72">
        <v>69.782994516018221</v>
      </c>
      <c r="AY149" s="72">
        <v>0</v>
      </c>
      <c r="AZ149" s="72">
        <v>0</v>
      </c>
      <c r="BA149" s="72">
        <v>0</v>
      </c>
      <c r="BB149" s="72">
        <v>0</v>
      </c>
      <c r="BC149" s="72">
        <v>0</v>
      </c>
      <c r="BD149" s="72">
        <v>0</v>
      </c>
      <c r="BE149" s="72">
        <v>0</v>
      </c>
      <c r="BF149" s="72">
        <v>0</v>
      </c>
      <c r="BG149" s="72">
        <v>0</v>
      </c>
      <c r="BH149" s="72">
        <v>0</v>
      </c>
      <c r="BI149" s="72">
        <v>0</v>
      </c>
      <c r="BJ149" s="72">
        <v>0</v>
      </c>
      <c r="BK149" s="72">
        <v>0</v>
      </c>
      <c r="BL149" s="72">
        <v>0</v>
      </c>
      <c r="BM149" s="72">
        <v>0</v>
      </c>
      <c r="BN149" s="72">
        <v>0</v>
      </c>
      <c r="BO149" s="72">
        <v>0</v>
      </c>
      <c r="BP149" s="72">
        <v>0</v>
      </c>
      <c r="BQ149" s="72">
        <v>24.466558251844319</v>
      </c>
    </row>
    <row r="150" spans="1:69" x14ac:dyDescent="0.2">
      <c r="A150" s="13"/>
      <c r="B150" s="64" t="s">
        <v>173</v>
      </c>
      <c r="C150" s="67">
        <v>2175.1304407565999</v>
      </c>
      <c r="D150" s="67">
        <v>539.10023308740006</v>
      </c>
      <c r="E150" s="67">
        <v>239.380528285</v>
      </c>
      <c r="F150" s="67">
        <v>146.6115381093</v>
      </c>
      <c r="G150" s="67">
        <v>11.512941239</v>
      </c>
      <c r="H150" s="67">
        <v>0</v>
      </c>
      <c r="I150" s="67">
        <v>129.16631161000001</v>
      </c>
      <c r="J150" s="67">
        <v>0</v>
      </c>
      <c r="K150" s="67">
        <v>0</v>
      </c>
      <c r="L150" s="67">
        <v>0</v>
      </c>
      <c r="M150" s="67">
        <v>0</v>
      </c>
      <c r="N150" s="67">
        <v>0</v>
      </c>
      <c r="O150" s="67">
        <v>0</v>
      </c>
      <c r="P150" s="67">
        <v>0</v>
      </c>
      <c r="Q150" s="67">
        <v>0</v>
      </c>
      <c r="R150" s="67">
        <v>0</v>
      </c>
      <c r="S150" s="67">
        <v>0</v>
      </c>
      <c r="T150" s="67">
        <v>0</v>
      </c>
      <c r="U150" s="67">
        <v>0</v>
      </c>
      <c r="V150" s="67">
        <v>0</v>
      </c>
      <c r="W150" s="67">
        <v>3240.9019930873005</v>
      </c>
      <c r="Y150" s="42" t="s">
        <v>173</v>
      </c>
      <c r="Z150" s="69">
        <v>0.67114971245537702</v>
      </c>
      <c r="AA150" s="69">
        <v>0.16634265221141423</v>
      </c>
      <c r="AB150" s="69">
        <v>7.3862316353776811E-2</v>
      </c>
      <c r="AC150" s="69">
        <v>4.5237880818986775E-2</v>
      </c>
      <c r="AD150" s="69">
        <v>3.5523879659294204E-3</v>
      </c>
      <c r="AE150" s="69">
        <v>0</v>
      </c>
      <c r="AF150" s="69">
        <v>3.9855050194515601E-2</v>
      </c>
      <c r="AG150" s="69">
        <v>0</v>
      </c>
      <c r="AH150" s="69">
        <v>0</v>
      </c>
      <c r="AI150" s="69">
        <v>0</v>
      </c>
      <c r="AJ150" s="69">
        <v>0</v>
      </c>
      <c r="AK150" s="69">
        <v>0</v>
      </c>
      <c r="AL150" s="69">
        <v>0</v>
      </c>
      <c r="AM150" s="69">
        <v>0</v>
      </c>
      <c r="AN150" s="69">
        <v>0</v>
      </c>
      <c r="AO150" s="69">
        <v>0</v>
      </c>
      <c r="AP150" s="69">
        <v>0</v>
      </c>
      <c r="AQ150" s="69">
        <v>0</v>
      </c>
      <c r="AR150" s="69">
        <v>0</v>
      </c>
      <c r="AS150" s="69">
        <v>0</v>
      </c>
      <c r="AT150" s="69"/>
      <c r="AV150" s="18" t="s">
        <v>173</v>
      </c>
      <c r="AW150" s="72">
        <v>20.08260544137196</v>
      </c>
      <c r="AX150" s="72">
        <v>33.241088400582711</v>
      </c>
      <c r="AY150" s="72">
        <v>54.506032507073513</v>
      </c>
      <c r="AZ150" s="72">
        <v>85.029620855421868</v>
      </c>
      <c r="BA150" s="72">
        <v>107.58445284371962</v>
      </c>
      <c r="BB150" s="72">
        <v>0</v>
      </c>
      <c r="BC150" s="72">
        <v>96.415294237639529</v>
      </c>
      <c r="BD150" s="72">
        <v>0</v>
      </c>
      <c r="BE150" s="72">
        <v>0</v>
      </c>
      <c r="BF150" s="72">
        <v>0</v>
      </c>
      <c r="BG150" s="72">
        <v>0</v>
      </c>
      <c r="BH150" s="72">
        <v>0</v>
      </c>
      <c r="BI150" s="72">
        <v>0</v>
      </c>
      <c r="BJ150" s="72">
        <v>0</v>
      </c>
      <c r="BK150" s="72">
        <v>0</v>
      </c>
      <c r="BL150" s="72">
        <v>0</v>
      </c>
      <c r="BM150" s="72">
        <v>0</v>
      </c>
      <c r="BN150" s="72">
        <v>0</v>
      </c>
      <c r="BO150" s="72">
        <v>0</v>
      </c>
      <c r="BP150" s="72">
        <v>0</v>
      </c>
      <c r="BQ150" s="72">
        <v>16.067318938313903</v>
      </c>
    </row>
    <row r="151" spans="1:69" x14ac:dyDescent="0.2">
      <c r="A151" s="13"/>
      <c r="B151" s="64" t="s">
        <v>181</v>
      </c>
      <c r="C151" s="67">
        <v>4488.1952814739998</v>
      </c>
      <c r="D151" s="67">
        <v>419.25750157000004</v>
      </c>
      <c r="E151" s="67">
        <v>178.33623535229998</v>
      </c>
      <c r="F151" s="67">
        <v>93.215260763000003</v>
      </c>
      <c r="G151" s="67">
        <v>0</v>
      </c>
      <c r="H151" s="67">
        <v>0</v>
      </c>
      <c r="I151" s="67">
        <v>0</v>
      </c>
      <c r="J151" s="67">
        <v>0</v>
      </c>
      <c r="K151" s="67">
        <v>0</v>
      </c>
      <c r="L151" s="67">
        <v>13.146240881300001</v>
      </c>
      <c r="M151" s="67">
        <v>0</v>
      </c>
      <c r="N151" s="67">
        <v>0</v>
      </c>
      <c r="O151" s="67">
        <v>0</v>
      </c>
      <c r="P151" s="67">
        <v>0</v>
      </c>
      <c r="Q151" s="67">
        <v>0</v>
      </c>
      <c r="R151" s="67">
        <v>0</v>
      </c>
      <c r="S151" s="67">
        <v>0</v>
      </c>
      <c r="T151" s="67">
        <v>0</v>
      </c>
      <c r="U151" s="67">
        <v>0</v>
      </c>
      <c r="V151" s="67">
        <v>0</v>
      </c>
      <c r="W151" s="67">
        <v>5192.1505200405991</v>
      </c>
      <c r="Y151" s="42" t="s">
        <v>181</v>
      </c>
      <c r="Z151" s="69">
        <v>0.86441933147941663</v>
      </c>
      <c r="AA151" s="69">
        <v>8.0748333460625821E-2</v>
      </c>
      <c r="AB151" s="69">
        <v>3.4347277619159913E-2</v>
      </c>
      <c r="AC151" s="69">
        <v>1.7953112184095756E-2</v>
      </c>
      <c r="AD151" s="69">
        <v>0</v>
      </c>
      <c r="AE151" s="69">
        <v>0</v>
      </c>
      <c r="AF151" s="69">
        <v>0</v>
      </c>
      <c r="AG151" s="69">
        <v>0</v>
      </c>
      <c r="AH151" s="69">
        <v>0</v>
      </c>
      <c r="AI151" s="69">
        <v>2.5319452567020739E-3</v>
      </c>
      <c r="AJ151" s="69">
        <v>0</v>
      </c>
      <c r="AK151" s="69">
        <v>0</v>
      </c>
      <c r="AL151" s="69">
        <v>0</v>
      </c>
      <c r="AM151" s="69">
        <v>0</v>
      </c>
      <c r="AN151" s="69">
        <v>0</v>
      </c>
      <c r="AO151" s="69">
        <v>0</v>
      </c>
      <c r="AP151" s="69">
        <v>0</v>
      </c>
      <c r="AQ151" s="69">
        <v>0</v>
      </c>
      <c r="AR151" s="69">
        <v>0</v>
      </c>
      <c r="AS151" s="69">
        <v>0</v>
      </c>
      <c r="AT151" s="69"/>
      <c r="AV151" s="18" t="s">
        <v>181</v>
      </c>
      <c r="AW151" s="72">
        <v>17.499306815396622</v>
      </c>
      <c r="AX151" s="72">
        <v>37.508080893229277</v>
      </c>
      <c r="AY151" s="72">
        <v>77.763981613789724</v>
      </c>
      <c r="AZ151" s="72">
        <v>63.121814336852658</v>
      </c>
      <c r="BA151" s="72">
        <v>0</v>
      </c>
      <c r="BB151" s="72">
        <v>0</v>
      </c>
      <c r="BC151" s="72">
        <v>0</v>
      </c>
      <c r="BD151" s="72">
        <v>0</v>
      </c>
      <c r="BE151" s="72">
        <v>0</v>
      </c>
      <c r="BF151" s="72">
        <v>63.055240944856344</v>
      </c>
      <c r="BG151" s="72">
        <v>0</v>
      </c>
      <c r="BH151" s="72">
        <v>0</v>
      </c>
      <c r="BI151" s="72">
        <v>0</v>
      </c>
      <c r="BJ151" s="72">
        <v>0</v>
      </c>
      <c r="BK151" s="72">
        <v>0</v>
      </c>
      <c r="BL151" s="72">
        <v>0</v>
      </c>
      <c r="BM151" s="72">
        <v>0</v>
      </c>
      <c r="BN151" s="72">
        <v>0</v>
      </c>
      <c r="BO151" s="72">
        <v>0</v>
      </c>
      <c r="BP151" s="72">
        <v>0</v>
      </c>
      <c r="BQ151" s="72">
        <v>15.698254561053419</v>
      </c>
    </row>
    <row r="152" spans="1:69" x14ac:dyDescent="0.2">
      <c r="A152" s="13"/>
      <c r="B152" s="64" t="s">
        <v>169</v>
      </c>
      <c r="C152" s="67">
        <v>5318.7199934721002</v>
      </c>
      <c r="D152" s="67">
        <v>334.31628135200003</v>
      </c>
      <c r="E152" s="67">
        <v>0</v>
      </c>
      <c r="F152" s="67">
        <v>0</v>
      </c>
      <c r="G152" s="67">
        <v>0</v>
      </c>
      <c r="H152" s="67">
        <v>0</v>
      </c>
      <c r="I152" s="67">
        <v>0</v>
      </c>
      <c r="J152" s="67">
        <v>0</v>
      </c>
      <c r="K152" s="67">
        <v>0</v>
      </c>
      <c r="L152" s="67">
        <v>51.223647761400002</v>
      </c>
      <c r="M152" s="67">
        <v>0</v>
      </c>
      <c r="N152" s="67">
        <v>0</v>
      </c>
      <c r="O152" s="67">
        <v>0</v>
      </c>
      <c r="P152" s="67">
        <v>0</v>
      </c>
      <c r="Q152" s="67">
        <v>0</v>
      </c>
      <c r="R152" s="67">
        <v>0</v>
      </c>
      <c r="S152" s="67">
        <v>0</v>
      </c>
      <c r="T152" s="67">
        <v>0</v>
      </c>
      <c r="U152" s="67">
        <v>0</v>
      </c>
      <c r="V152" s="67">
        <v>0</v>
      </c>
      <c r="W152" s="67">
        <v>5704.2599225854992</v>
      </c>
      <c r="Y152" s="42" t="s">
        <v>169</v>
      </c>
      <c r="Z152" s="69">
        <v>0.93241192821756091</v>
      </c>
      <c r="AA152" s="69">
        <v>5.860817807903617E-2</v>
      </c>
      <c r="AB152" s="69">
        <v>0</v>
      </c>
      <c r="AC152" s="69">
        <v>0</v>
      </c>
      <c r="AD152" s="69">
        <v>0</v>
      </c>
      <c r="AE152" s="69">
        <v>0</v>
      </c>
      <c r="AF152" s="69">
        <v>0</v>
      </c>
      <c r="AG152" s="69">
        <v>0</v>
      </c>
      <c r="AH152" s="69">
        <v>0</v>
      </c>
      <c r="AI152" s="69">
        <v>8.9798937034030694E-3</v>
      </c>
      <c r="AJ152" s="69">
        <v>0</v>
      </c>
      <c r="AK152" s="69">
        <v>0</v>
      </c>
      <c r="AL152" s="69">
        <v>0</v>
      </c>
      <c r="AM152" s="69">
        <v>0</v>
      </c>
      <c r="AN152" s="69">
        <v>0</v>
      </c>
      <c r="AO152" s="69">
        <v>0</v>
      </c>
      <c r="AP152" s="69">
        <v>0</v>
      </c>
      <c r="AQ152" s="69">
        <v>0</v>
      </c>
      <c r="AR152" s="69">
        <v>0</v>
      </c>
      <c r="AS152" s="69">
        <v>0</v>
      </c>
      <c r="AT152" s="69"/>
      <c r="AV152" s="18" t="s">
        <v>169</v>
      </c>
      <c r="AW152" s="72">
        <v>13.110776578279378</v>
      </c>
      <c r="AX152" s="72">
        <v>39.894312056601443</v>
      </c>
      <c r="AY152" s="72">
        <v>0</v>
      </c>
      <c r="AZ152" s="72">
        <v>0</v>
      </c>
      <c r="BA152" s="72">
        <v>0</v>
      </c>
      <c r="BB152" s="72">
        <v>0</v>
      </c>
      <c r="BC152" s="72">
        <v>0</v>
      </c>
      <c r="BD152" s="72">
        <v>0</v>
      </c>
      <c r="BE152" s="72">
        <v>0</v>
      </c>
      <c r="BF152" s="72">
        <v>94.249516789505719</v>
      </c>
      <c r="BG152" s="72">
        <v>0</v>
      </c>
      <c r="BH152" s="72">
        <v>0</v>
      </c>
      <c r="BI152" s="72">
        <v>0</v>
      </c>
      <c r="BJ152" s="72">
        <v>0</v>
      </c>
      <c r="BK152" s="72">
        <v>0</v>
      </c>
      <c r="BL152" s="72">
        <v>0</v>
      </c>
      <c r="BM152" s="72">
        <v>0</v>
      </c>
      <c r="BN152" s="72">
        <v>0</v>
      </c>
      <c r="BO152" s="72">
        <v>0</v>
      </c>
      <c r="BP152" s="72">
        <v>0</v>
      </c>
      <c r="BQ152" s="72">
        <v>12.47497925820252</v>
      </c>
    </row>
    <row r="153" spans="1:69" x14ac:dyDescent="0.2">
      <c r="A153" s="13"/>
      <c r="B153" s="64" t="s">
        <v>372</v>
      </c>
      <c r="C153" s="67">
        <v>125.6203851521</v>
      </c>
      <c r="D153" s="67">
        <v>154.033257045</v>
      </c>
      <c r="E153" s="67">
        <v>0</v>
      </c>
      <c r="F153" s="67">
        <v>0</v>
      </c>
      <c r="G153" s="67">
        <v>0</v>
      </c>
      <c r="H153" s="67">
        <v>0</v>
      </c>
      <c r="I153" s="67">
        <v>0</v>
      </c>
      <c r="J153" s="67">
        <v>0</v>
      </c>
      <c r="K153" s="67">
        <v>0</v>
      </c>
      <c r="L153" s="67">
        <v>0</v>
      </c>
      <c r="M153" s="67">
        <v>0</v>
      </c>
      <c r="N153" s="67">
        <v>0</v>
      </c>
      <c r="O153" s="67">
        <v>0</v>
      </c>
      <c r="P153" s="67">
        <v>0</v>
      </c>
      <c r="Q153" s="67">
        <v>0</v>
      </c>
      <c r="R153" s="67">
        <v>0</v>
      </c>
      <c r="S153" s="67">
        <v>0</v>
      </c>
      <c r="T153" s="67">
        <v>0</v>
      </c>
      <c r="U153" s="67">
        <v>0</v>
      </c>
      <c r="V153" s="67">
        <v>0</v>
      </c>
      <c r="W153" s="67">
        <v>279.6536421971</v>
      </c>
      <c r="Y153" s="42" t="s">
        <v>372</v>
      </c>
      <c r="Z153" s="69">
        <v>0.44919988942451428</v>
      </c>
      <c r="AA153" s="69">
        <v>0.55080011057548572</v>
      </c>
      <c r="AB153" s="69">
        <v>0</v>
      </c>
      <c r="AC153" s="69">
        <v>0</v>
      </c>
      <c r="AD153" s="69">
        <v>0</v>
      </c>
      <c r="AE153" s="69">
        <v>0</v>
      </c>
      <c r="AF153" s="69">
        <v>0</v>
      </c>
      <c r="AG153" s="69">
        <v>0</v>
      </c>
      <c r="AH153" s="69">
        <v>0</v>
      </c>
      <c r="AI153" s="69">
        <v>0</v>
      </c>
      <c r="AJ153" s="69">
        <v>0</v>
      </c>
      <c r="AK153" s="69">
        <v>0</v>
      </c>
      <c r="AL153" s="69">
        <v>0</v>
      </c>
      <c r="AM153" s="69">
        <v>0</v>
      </c>
      <c r="AN153" s="69">
        <v>0</v>
      </c>
      <c r="AO153" s="69">
        <v>0</v>
      </c>
      <c r="AP153" s="69">
        <v>0</v>
      </c>
      <c r="AQ153" s="69">
        <v>0</v>
      </c>
      <c r="AR153" s="69">
        <v>0</v>
      </c>
      <c r="AS153" s="69">
        <v>0</v>
      </c>
      <c r="AT153" s="69"/>
      <c r="AV153" s="18" t="s">
        <v>372</v>
      </c>
      <c r="AW153" s="72">
        <v>96.083139524716884</v>
      </c>
      <c r="AX153" s="72">
        <v>82.504840994017044</v>
      </c>
      <c r="AY153" s="72">
        <v>0</v>
      </c>
      <c r="AZ153" s="72">
        <v>0</v>
      </c>
      <c r="BA153" s="72">
        <v>0</v>
      </c>
      <c r="BB153" s="72">
        <v>0</v>
      </c>
      <c r="BC153" s="72">
        <v>0</v>
      </c>
      <c r="BD153" s="72">
        <v>0</v>
      </c>
      <c r="BE153" s="72">
        <v>0</v>
      </c>
      <c r="BF153" s="72">
        <v>0</v>
      </c>
      <c r="BG153" s="72">
        <v>0</v>
      </c>
      <c r="BH153" s="72">
        <v>0</v>
      </c>
      <c r="BI153" s="72">
        <v>0</v>
      </c>
      <c r="BJ153" s="72">
        <v>0</v>
      </c>
      <c r="BK153" s="72">
        <v>0</v>
      </c>
      <c r="BL153" s="72">
        <v>0</v>
      </c>
      <c r="BM153" s="72">
        <v>0</v>
      </c>
      <c r="BN153" s="72">
        <v>0</v>
      </c>
      <c r="BO153" s="72">
        <v>0</v>
      </c>
      <c r="BP153" s="72">
        <v>0</v>
      </c>
      <c r="BQ153" s="72">
        <v>62.673435237060033</v>
      </c>
    </row>
    <row r="154" spans="1:69" x14ac:dyDescent="0.2">
      <c r="A154" s="13"/>
      <c r="B154" s="64" t="s">
        <v>399</v>
      </c>
      <c r="C154" s="67">
        <v>2736.4338414169997</v>
      </c>
      <c r="D154" s="67">
        <v>782.29667864600003</v>
      </c>
      <c r="E154" s="67">
        <v>97.958695518799999</v>
      </c>
      <c r="F154" s="67">
        <v>27.2333698869</v>
      </c>
      <c r="G154" s="67">
        <v>125.9593338097</v>
      </c>
      <c r="H154" s="67">
        <v>75.008117307899994</v>
      </c>
      <c r="I154" s="67">
        <v>2.3546298429000001</v>
      </c>
      <c r="J154" s="67">
        <v>0</v>
      </c>
      <c r="K154" s="67">
        <v>0</v>
      </c>
      <c r="L154" s="67">
        <v>0</v>
      </c>
      <c r="M154" s="67">
        <v>0</v>
      </c>
      <c r="N154" s="67">
        <v>0</v>
      </c>
      <c r="O154" s="67">
        <v>0</v>
      </c>
      <c r="P154" s="67">
        <v>0</v>
      </c>
      <c r="Q154" s="67">
        <v>0</v>
      </c>
      <c r="R154" s="67">
        <v>0</v>
      </c>
      <c r="S154" s="67">
        <v>0</v>
      </c>
      <c r="T154" s="67">
        <v>0</v>
      </c>
      <c r="U154" s="67">
        <v>0</v>
      </c>
      <c r="V154" s="67">
        <v>0</v>
      </c>
      <c r="W154" s="67">
        <v>3847.2446664292002</v>
      </c>
      <c r="Y154" s="42" t="s">
        <v>399</v>
      </c>
      <c r="Z154" s="69">
        <v>0.7112710728524595</v>
      </c>
      <c r="AA154" s="69">
        <v>0.20333946667657207</v>
      </c>
      <c r="AB154" s="69">
        <v>2.5462039462574613E-2</v>
      </c>
      <c r="AC154" s="69">
        <v>7.0786685662434122E-3</v>
      </c>
      <c r="AD154" s="69">
        <v>3.2740141251949149E-2</v>
      </c>
      <c r="AE154" s="69">
        <v>1.9496581010928628E-2</v>
      </c>
      <c r="AF154" s="69">
        <v>6.1203017927254349E-4</v>
      </c>
      <c r="AG154" s="69">
        <v>0</v>
      </c>
      <c r="AH154" s="69">
        <v>0</v>
      </c>
      <c r="AI154" s="69">
        <v>0</v>
      </c>
      <c r="AJ154" s="69">
        <v>0</v>
      </c>
      <c r="AK154" s="69">
        <v>0</v>
      </c>
      <c r="AL154" s="69">
        <v>0</v>
      </c>
      <c r="AM154" s="69">
        <v>0</v>
      </c>
      <c r="AN154" s="69">
        <v>0</v>
      </c>
      <c r="AO154" s="69">
        <v>0</v>
      </c>
      <c r="AP154" s="69">
        <v>0</v>
      </c>
      <c r="AQ154" s="69">
        <v>0</v>
      </c>
      <c r="AR154" s="69">
        <v>0</v>
      </c>
      <c r="AS154" s="69">
        <v>0</v>
      </c>
      <c r="AT154" s="69"/>
      <c r="AV154" s="18" t="s">
        <v>399</v>
      </c>
      <c r="AW154" s="72">
        <v>15.252013084106839</v>
      </c>
      <c r="AX154" s="72">
        <v>27.985835553272988</v>
      </c>
      <c r="AY154" s="72">
        <v>89.61275644737276</v>
      </c>
      <c r="AZ154" s="72">
        <v>89.799561300172442</v>
      </c>
      <c r="BA154" s="72">
        <v>95.763455830940416</v>
      </c>
      <c r="BB154" s="72">
        <v>96.337581228804908</v>
      </c>
      <c r="BC154" s="72">
        <v>63.121818316412501</v>
      </c>
      <c r="BD154" s="72">
        <v>0</v>
      </c>
      <c r="BE154" s="72">
        <v>0</v>
      </c>
      <c r="BF154" s="72">
        <v>0</v>
      </c>
      <c r="BG154" s="72">
        <v>0</v>
      </c>
      <c r="BH154" s="72">
        <v>0</v>
      </c>
      <c r="BI154" s="72">
        <v>0</v>
      </c>
      <c r="BJ154" s="72">
        <v>0</v>
      </c>
      <c r="BK154" s="72">
        <v>0</v>
      </c>
      <c r="BL154" s="72">
        <v>0</v>
      </c>
      <c r="BM154" s="72">
        <v>0</v>
      </c>
      <c r="BN154" s="72">
        <v>0</v>
      </c>
      <c r="BO154" s="72">
        <v>0</v>
      </c>
      <c r="BP154" s="72">
        <v>0</v>
      </c>
      <c r="BQ154" s="72">
        <v>13.001499311271825</v>
      </c>
    </row>
    <row r="155" spans="1:69" x14ac:dyDescent="0.2">
      <c r="A155" s="13"/>
      <c r="B155" s="64" t="s">
        <v>400</v>
      </c>
      <c r="C155" s="67">
        <v>31945.517161106</v>
      </c>
      <c r="D155" s="67">
        <v>2378.3526943644001</v>
      </c>
      <c r="E155" s="67">
        <v>454.67073613089997</v>
      </c>
      <c r="F155" s="67">
        <v>397.05375827199998</v>
      </c>
      <c r="G155" s="67">
        <v>8.4136726156000012</v>
      </c>
      <c r="H155" s="67">
        <v>52.551254915000001</v>
      </c>
      <c r="I155" s="67">
        <v>54.196109399500003</v>
      </c>
      <c r="J155" s="67">
        <v>0</v>
      </c>
      <c r="K155" s="67">
        <v>15.888714185</v>
      </c>
      <c r="L155" s="67">
        <v>204.32709414839999</v>
      </c>
      <c r="M155" s="67">
        <v>0</v>
      </c>
      <c r="N155" s="67">
        <v>0</v>
      </c>
      <c r="O155" s="67">
        <v>0</v>
      </c>
      <c r="P155" s="67">
        <v>0</v>
      </c>
      <c r="Q155" s="67">
        <v>0</v>
      </c>
      <c r="R155" s="67">
        <v>0</v>
      </c>
      <c r="S155" s="67">
        <v>0</v>
      </c>
      <c r="T155" s="67">
        <v>0</v>
      </c>
      <c r="U155" s="67">
        <v>0</v>
      </c>
      <c r="V155" s="67">
        <v>0</v>
      </c>
      <c r="W155" s="67">
        <v>35510.971195136808</v>
      </c>
      <c r="Y155" s="42" t="s">
        <v>400</v>
      </c>
      <c r="Z155" s="69">
        <v>0.89959570481927309</v>
      </c>
      <c r="AA155" s="69">
        <v>6.6975152025414417E-2</v>
      </c>
      <c r="AB155" s="69">
        <v>1.2803669424652815E-2</v>
      </c>
      <c r="AC155" s="69">
        <v>1.1181157397530601E-2</v>
      </c>
      <c r="AD155" s="69">
        <v>2.369316392211837E-4</v>
      </c>
      <c r="AE155" s="69">
        <v>1.4798596925503643E-3</v>
      </c>
      <c r="AF155" s="69">
        <v>1.5261793067186545E-3</v>
      </c>
      <c r="AG155" s="69">
        <v>0</v>
      </c>
      <c r="AH155" s="69">
        <v>4.474311360759388E-4</v>
      </c>
      <c r="AI155" s="69">
        <v>5.7539145585627461E-3</v>
      </c>
      <c r="AJ155" s="69">
        <v>0</v>
      </c>
      <c r="AK155" s="69">
        <v>0</v>
      </c>
      <c r="AL155" s="69">
        <v>0</v>
      </c>
      <c r="AM155" s="69">
        <v>0</v>
      </c>
      <c r="AN155" s="69">
        <v>0</v>
      </c>
      <c r="AO155" s="69">
        <v>0</v>
      </c>
      <c r="AP155" s="69">
        <v>0</v>
      </c>
      <c r="AQ155" s="69">
        <v>0</v>
      </c>
      <c r="AR155" s="69">
        <v>0</v>
      </c>
      <c r="AS155" s="69">
        <v>0</v>
      </c>
      <c r="AT155" s="69"/>
      <c r="AV155" s="18" t="s">
        <v>400</v>
      </c>
      <c r="AW155" s="72">
        <v>2.9143494886182064</v>
      </c>
      <c r="AX155" s="72">
        <v>17.280250807401416</v>
      </c>
      <c r="AY155" s="72">
        <v>29.485373834251078</v>
      </c>
      <c r="AZ155" s="72">
        <v>39.867726808553194</v>
      </c>
      <c r="BA155" s="72">
        <v>49.697092495400753</v>
      </c>
      <c r="BB155" s="72">
        <v>74.139589863354288</v>
      </c>
      <c r="BC155" s="72">
        <v>51.199353784816431</v>
      </c>
      <c r="BD155" s="72">
        <v>0</v>
      </c>
      <c r="BE155" s="72">
        <v>107.57893060350723</v>
      </c>
      <c r="BF155" s="72">
        <v>68.121824995797439</v>
      </c>
      <c r="BG155" s="72">
        <v>0</v>
      </c>
      <c r="BH155" s="72">
        <v>0</v>
      </c>
      <c r="BI155" s="72">
        <v>0</v>
      </c>
      <c r="BJ155" s="72">
        <v>0</v>
      </c>
      <c r="BK155" s="72">
        <v>0</v>
      </c>
      <c r="BL155" s="72">
        <v>0</v>
      </c>
      <c r="BM155" s="72">
        <v>0</v>
      </c>
      <c r="BN155" s="72">
        <v>0</v>
      </c>
      <c r="BO155" s="72">
        <v>0</v>
      </c>
      <c r="BP155" s="72">
        <v>0</v>
      </c>
      <c r="BQ155" s="72">
        <v>2.9543902929695562</v>
      </c>
    </row>
    <row r="156" spans="1:69" x14ac:dyDescent="0.2">
      <c r="A156" s="13"/>
      <c r="B156" s="64" t="s">
        <v>151</v>
      </c>
      <c r="C156" s="67">
        <v>1033.9496440701</v>
      </c>
      <c r="D156" s="67">
        <v>179.5169603832</v>
      </c>
      <c r="E156" s="67">
        <v>0</v>
      </c>
      <c r="F156" s="67">
        <v>0</v>
      </c>
      <c r="G156" s="67">
        <v>21.617563076899998</v>
      </c>
      <c r="H156" s="67">
        <v>0</v>
      </c>
      <c r="I156" s="67">
        <v>0</v>
      </c>
      <c r="J156" s="67">
        <v>0</v>
      </c>
      <c r="K156" s="67">
        <v>0</v>
      </c>
      <c r="L156" s="67">
        <v>0</v>
      </c>
      <c r="M156" s="67">
        <v>0</v>
      </c>
      <c r="N156" s="67">
        <v>0</v>
      </c>
      <c r="O156" s="67">
        <v>0</v>
      </c>
      <c r="P156" s="67">
        <v>0</v>
      </c>
      <c r="Q156" s="67">
        <v>0</v>
      </c>
      <c r="R156" s="67">
        <v>0</v>
      </c>
      <c r="S156" s="67">
        <v>0</v>
      </c>
      <c r="T156" s="67">
        <v>0</v>
      </c>
      <c r="U156" s="67">
        <v>0</v>
      </c>
      <c r="V156" s="67">
        <v>0</v>
      </c>
      <c r="W156" s="67">
        <v>1235.0841675301999</v>
      </c>
      <c r="Y156" s="42" t="s">
        <v>151</v>
      </c>
      <c r="Z156" s="69">
        <v>0.83714913627116683</v>
      </c>
      <c r="AA156" s="69">
        <v>0.14534795692683875</v>
      </c>
      <c r="AB156" s="69">
        <v>0</v>
      </c>
      <c r="AC156" s="69">
        <v>0</v>
      </c>
      <c r="AD156" s="69">
        <v>1.7502906801994456E-2</v>
      </c>
      <c r="AE156" s="69">
        <v>0</v>
      </c>
      <c r="AF156" s="69">
        <v>0</v>
      </c>
      <c r="AG156" s="69">
        <v>0</v>
      </c>
      <c r="AH156" s="69">
        <v>0</v>
      </c>
      <c r="AI156" s="69">
        <v>0</v>
      </c>
      <c r="AJ156" s="69">
        <v>0</v>
      </c>
      <c r="AK156" s="69">
        <v>0</v>
      </c>
      <c r="AL156" s="69">
        <v>0</v>
      </c>
      <c r="AM156" s="69">
        <v>0</v>
      </c>
      <c r="AN156" s="69">
        <v>0</v>
      </c>
      <c r="AO156" s="69">
        <v>0</v>
      </c>
      <c r="AP156" s="69">
        <v>0</v>
      </c>
      <c r="AQ156" s="69">
        <v>0</v>
      </c>
      <c r="AR156" s="69">
        <v>0</v>
      </c>
      <c r="AS156" s="69">
        <v>0</v>
      </c>
      <c r="AT156" s="69"/>
      <c r="AV156" s="18" t="s">
        <v>151</v>
      </c>
      <c r="AW156" s="72">
        <v>19.00997335035516</v>
      </c>
      <c r="AX156" s="72">
        <v>32.053894644752461</v>
      </c>
      <c r="AY156" s="72">
        <v>0</v>
      </c>
      <c r="AZ156" s="72">
        <v>0</v>
      </c>
      <c r="BA156" s="72">
        <v>63.057488126589817</v>
      </c>
      <c r="BB156" s="72">
        <v>0</v>
      </c>
      <c r="BC156" s="72">
        <v>0</v>
      </c>
      <c r="BD156" s="72">
        <v>0</v>
      </c>
      <c r="BE156" s="72">
        <v>0</v>
      </c>
      <c r="BF156" s="72">
        <v>0</v>
      </c>
      <c r="BG156" s="72">
        <v>0</v>
      </c>
      <c r="BH156" s="72">
        <v>0</v>
      </c>
      <c r="BI156" s="72">
        <v>0</v>
      </c>
      <c r="BJ156" s="72">
        <v>0</v>
      </c>
      <c r="BK156" s="72">
        <v>0</v>
      </c>
      <c r="BL156" s="72">
        <v>0</v>
      </c>
      <c r="BM156" s="72">
        <v>0</v>
      </c>
      <c r="BN156" s="72">
        <v>0</v>
      </c>
      <c r="BO156" s="72">
        <v>0</v>
      </c>
      <c r="BP156" s="72">
        <v>0</v>
      </c>
      <c r="BQ156" s="72">
        <v>16.618824481780138</v>
      </c>
    </row>
    <row r="157" spans="1:69" x14ac:dyDescent="0.2">
      <c r="A157" s="13"/>
      <c r="B157" s="64" t="s">
        <v>373</v>
      </c>
      <c r="C157" s="67">
        <v>0</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162.09654303030001</v>
      </c>
      <c r="Y157" s="42" t="s">
        <v>373</v>
      </c>
      <c r="Z157" s="69">
        <v>0</v>
      </c>
      <c r="AA157" s="69">
        <v>0</v>
      </c>
      <c r="AB157" s="69">
        <v>0</v>
      </c>
      <c r="AC157" s="69">
        <v>0</v>
      </c>
      <c r="AD157" s="69">
        <v>0</v>
      </c>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c r="AV157" s="18" t="s">
        <v>373</v>
      </c>
      <c r="AW157" s="72">
        <v>0</v>
      </c>
      <c r="AX157" s="72">
        <v>0</v>
      </c>
      <c r="AY157" s="72">
        <v>0</v>
      </c>
      <c r="AZ157" s="72">
        <v>0</v>
      </c>
      <c r="BA157" s="72">
        <v>0</v>
      </c>
      <c r="BB157" s="72">
        <v>0</v>
      </c>
      <c r="BC157" s="72">
        <v>0</v>
      </c>
      <c r="BD157" s="72">
        <v>0</v>
      </c>
      <c r="BE157" s="72">
        <v>0</v>
      </c>
      <c r="BF157" s="72">
        <v>0</v>
      </c>
      <c r="BG157" s="72">
        <v>0</v>
      </c>
      <c r="BH157" s="72">
        <v>0</v>
      </c>
      <c r="BI157" s="72">
        <v>0</v>
      </c>
      <c r="BJ157" s="72">
        <v>0</v>
      </c>
      <c r="BK157" s="72">
        <v>0</v>
      </c>
      <c r="BL157" s="72">
        <v>0</v>
      </c>
      <c r="BM157" s="72">
        <v>0</v>
      </c>
      <c r="BN157" s="72">
        <v>0</v>
      </c>
      <c r="BO157" s="72">
        <v>0</v>
      </c>
      <c r="BP157" s="72">
        <v>0</v>
      </c>
      <c r="BQ157" s="72">
        <v>39.849761606450564</v>
      </c>
    </row>
    <row r="158" spans="1:69" x14ac:dyDescent="0.2">
      <c r="A158" s="13"/>
      <c r="B158" s="64" t="s">
        <v>374</v>
      </c>
      <c r="C158" s="67">
        <v>0</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Y158" s="42" t="s">
        <v>374</v>
      </c>
      <c r="Z158" s="69">
        <v>0</v>
      </c>
      <c r="AA158" s="69">
        <v>0</v>
      </c>
      <c r="AB158" s="69">
        <v>0</v>
      </c>
      <c r="AC158" s="69">
        <v>0</v>
      </c>
      <c r="AD158" s="69">
        <v>0</v>
      </c>
      <c r="AE158" s="69">
        <v>0</v>
      </c>
      <c r="AF158" s="69">
        <v>0</v>
      </c>
      <c r="AG158" s="69">
        <v>0</v>
      </c>
      <c r="AH158" s="69">
        <v>0</v>
      </c>
      <c r="AI158" s="69">
        <v>0</v>
      </c>
      <c r="AJ158" s="69">
        <v>0</v>
      </c>
      <c r="AK158" s="69">
        <v>0</v>
      </c>
      <c r="AL158" s="69">
        <v>0</v>
      </c>
      <c r="AM158" s="69">
        <v>0</v>
      </c>
      <c r="AN158" s="69">
        <v>0</v>
      </c>
      <c r="AO158" s="69">
        <v>0</v>
      </c>
      <c r="AP158" s="69">
        <v>0</v>
      </c>
      <c r="AQ158" s="69">
        <v>0</v>
      </c>
      <c r="AR158" s="69">
        <v>0</v>
      </c>
      <c r="AS158" s="69">
        <v>0</v>
      </c>
      <c r="AT158" s="69"/>
      <c r="AV158" s="18" t="s">
        <v>374</v>
      </c>
      <c r="AW158" s="72">
        <v>0</v>
      </c>
      <c r="AX158" s="72">
        <v>0</v>
      </c>
      <c r="AY158" s="72">
        <v>0</v>
      </c>
      <c r="AZ158" s="72">
        <v>0</v>
      </c>
      <c r="BA158" s="72">
        <v>0</v>
      </c>
      <c r="BB158" s="72">
        <v>0</v>
      </c>
      <c r="BC158" s="72">
        <v>0</v>
      </c>
      <c r="BD158" s="72">
        <v>0</v>
      </c>
      <c r="BE158" s="72">
        <v>0</v>
      </c>
      <c r="BF158" s="72">
        <v>0</v>
      </c>
      <c r="BG158" s="72">
        <v>0</v>
      </c>
      <c r="BH158" s="72">
        <v>0</v>
      </c>
      <c r="BI158" s="72">
        <v>0</v>
      </c>
      <c r="BJ158" s="72">
        <v>0</v>
      </c>
      <c r="BK158" s="72">
        <v>0</v>
      </c>
      <c r="BL158" s="72">
        <v>0</v>
      </c>
      <c r="BM158" s="72">
        <v>0</v>
      </c>
      <c r="BN158" s="72">
        <v>0</v>
      </c>
      <c r="BO158" s="72">
        <v>0</v>
      </c>
      <c r="BP158" s="72">
        <v>0</v>
      </c>
      <c r="BQ158" s="72">
        <v>0</v>
      </c>
    </row>
    <row r="159" spans="1:69" x14ac:dyDescent="0.2">
      <c r="A159" s="13"/>
      <c r="B159" s="64" t="s">
        <v>374</v>
      </c>
      <c r="C159" s="67">
        <v>0</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Y159" s="42" t="s">
        <v>374</v>
      </c>
      <c r="Z159" s="69">
        <v>0</v>
      </c>
      <c r="AA159" s="69">
        <v>0</v>
      </c>
      <c r="AB159" s="69">
        <v>0</v>
      </c>
      <c r="AC159" s="69">
        <v>0</v>
      </c>
      <c r="AD159" s="69">
        <v>0</v>
      </c>
      <c r="AE159" s="69">
        <v>0</v>
      </c>
      <c r="AF159" s="69">
        <v>0</v>
      </c>
      <c r="AG159" s="69">
        <v>0</v>
      </c>
      <c r="AH159" s="69">
        <v>0</v>
      </c>
      <c r="AI159" s="69">
        <v>0</v>
      </c>
      <c r="AJ159" s="69">
        <v>0</v>
      </c>
      <c r="AK159" s="69">
        <v>0</v>
      </c>
      <c r="AL159" s="69">
        <v>0</v>
      </c>
      <c r="AM159" s="69">
        <v>0</v>
      </c>
      <c r="AN159" s="69">
        <v>0</v>
      </c>
      <c r="AO159" s="69">
        <v>0</v>
      </c>
      <c r="AP159" s="69">
        <v>0</v>
      </c>
      <c r="AQ159" s="69">
        <v>0</v>
      </c>
      <c r="AR159" s="69">
        <v>0</v>
      </c>
      <c r="AS159" s="69">
        <v>0</v>
      </c>
      <c r="AT159" s="69"/>
      <c r="AV159" s="18" t="s">
        <v>374</v>
      </c>
      <c r="AW159" s="72">
        <v>0</v>
      </c>
      <c r="AX159" s="72">
        <v>0</v>
      </c>
      <c r="AY159" s="72">
        <v>0</v>
      </c>
      <c r="AZ159" s="72">
        <v>0</v>
      </c>
      <c r="BA159" s="72">
        <v>0</v>
      </c>
      <c r="BB159" s="72">
        <v>0</v>
      </c>
      <c r="BC159" s="72">
        <v>0</v>
      </c>
      <c r="BD159" s="72">
        <v>0</v>
      </c>
      <c r="BE159" s="72">
        <v>0</v>
      </c>
      <c r="BF159" s="72">
        <v>0</v>
      </c>
      <c r="BG159" s="72">
        <v>0</v>
      </c>
      <c r="BH159" s="72">
        <v>0</v>
      </c>
      <c r="BI159" s="72">
        <v>0</v>
      </c>
      <c r="BJ159" s="72">
        <v>0</v>
      </c>
      <c r="BK159" s="72">
        <v>0</v>
      </c>
      <c r="BL159" s="72">
        <v>0</v>
      </c>
      <c r="BM159" s="72">
        <v>0</v>
      </c>
      <c r="BN159" s="72">
        <v>0</v>
      </c>
      <c r="BO159" s="72">
        <v>0</v>
      </c>
      <c r="BP159" s="72">
        <v>0</v>
      </c>
      <c r="BQ159" s="72">
        <v>0</v>
      </c>
    </row>
    <row r="160" spans="1:69" x14ac:dyDescent="0.2">
      <c r="A160" s="13"/>
      <c r="B160" s="64" t="s">
        <v>374</v>
      </c>
      <c r="C160" s="67">
        <v>0</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Y160" s="42" t="s">
        <v>374</v>
      </c>
      <c r="Z160" s="69">
        <v>0</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69">
        <v>0</v>
      </c>
      <c r="AQ160" s="69">
        <v>0</v>
      </c>
      <c r="AR160" s="69">
        <v>0</v>
      </c>
      <c r="AS160" s="69">
        <v>0</v>
      </c>
      <c r="AT160" s="69"/>
      <c r="AV160" s="18" t="s">
        <v>374</v>
      </c>
      <c r="AW160" s="72">
        <v>0</v>
      </c>
      <c r="AX160" s="72">
        <v>0</v>
      </c>
      <c r="AY160" s="72">
        <v>0</v>
      </c>
      <c r="AZ160" s="72">
        <v>0</v>
      </c>
      <c r="BA160" s="72">
        <v>0</v>
      </c>
      <c r="BB160" s="72">
        <v>0</v>
      </c>
      <c r="BC160" s="72">
        <v>0</v>
      </c>
      <c r="BD160" s="72">
        <v>0</v>
      </c>
      <c r="BE160" s="72">
        <v>0</v>
      </c>
      <c r="BF160" s="72">
        <v>0</v>
      </c>
      <c r="BG160" s="72">
        <v>0</v>
      </c>
      <c r="BH160" s="72">
        <v>0</v>
      </c>
      <c r="BI160" s="72">
        <v>0</v>
      </c>
      <c r="BJ160" s="72">
        <v>0</v>
      </c>
      <c r="BK160" s="72">
        <v>0</v>
      </c>
      <c r="BL160" s="72">
        <v>0</v>
      </c>
      <c r="BM160" s="72">
        <v>0</v>
      </c>
      <c r="BN160" s="72">
        <v>0</v>
      </c>
      <c r="BO160" s="72">
        <v>0</v>
      </c>
      <c r="BP160" s="72">
        <v>0</v>
      </c>
      <c r="BQ160" s="72">
        <v>0</v>
      </c>
    </row>
    <row r="161" spans="1:69" x14ac:dyDescent="0.2">
      <c r="A161" s="13"/>
      <c r="B161" s="64" t="s">
        <v>374</v>
      </c>
      <c r="C161" s="67">
        <v>0</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Y161" s="42" t="s">
        <v>374</v>
      </c>
      <c r="Z161" s="69">
        <v>0</v>
      </c>
      <c r="AA161" s="69">
        <v>0</v>
      </c>
      <c r="AB161" s="69">
        <v>0</v>
      </c>
      <c r="AC161" s="69">
        <v>0</v>
      </c>
      <c r="AD161" s="69">
        <v>0</v>
      </c>
      <c r="AE161" s="69">
        <v>0</v>
      </c>
      <c r="AF161" s="69">
        <v>0</v>
      </c>
      <c r="AG161" s="69">
        <v>0</v>
      </c>
      <c r="AH161" s="69">
        <v>0</v>
      </c>
      <c r="AI161" s="69">
        <v>0</v>
      </c>
      <c r="AJ161" s="69">
        <v>0</v>
      </c>
      <c r="AK161" s="69">
        <v>0</v>
      </c>
      <c r="AL161" s="69">
        <v>0</v>
      </c>
      <c r="AM161" s="69">
        <v>0</v>
      </c>
      <c r="AN161" s="69">
        <v>0</v>
      </c>
      <c r="AO161" s="69">
        <v>0</v>
      </c>
      <c r="AP161" s="69">
        <v>0</v>
      </c>
      <c r="AQ161" s="69">
        <v>0</v>
      </c>
      <c r="AR161" s="69">
        <v>0</v>
      </c>
      <c r="AS161" s="69">
        <v>0</v>
      </c>
      <c r="AT161" s="69"/>
      <c r="AV161" s="18" t="s">
        <v>374</v>
      </c>
      <c r="AW161" s="72">
        <v>0</v>
      </c>
      <c r="AX161" s="72">
        <v>0</v>
      </c>
      <c r="AY161" s="72">
        <v>0</v>
      </c>
      <c r="AZ161" s="72">
        <v>0</v>
      </c>
      <c r="BA161" s="72">
        <v>0</v>
      </c>
      <c r="BB161" s="72">
        <v>0</v>
      </c>
      <c r="BC161" s="72">
        <v>0</v>
      </c>
      <c r="BD161" s="72">
        <v>0</v>
      </c>
      <c r="BE161" s="72">
        <v>0</v>
      </c>
      <c r="BF161" s="72">
        <v>0</v>
      </c>
      <c r="BG161" s="72">
        <v>0</v>
      </c>
      <c r="BH161" s="72">
        <v>0</v>
      </c>
      <c r="BI161" s="72">
        <v>0</v>
      </c>
      <c r="BJ161" s="72">
        <v>0</v>
      </c>
      <c r="BK161" s="72">
        <v>0</v>
      </c>
      <c r="BL161" s="72">
        <v>0</v>
      </c>
      <c r="BM161" s="72">
        <v>0</v>
      </c>
      <c r="BN161" s="72">
        <v>0</v>
      </c>
      <c r="BO161" s="72">
        <v>0</v>
      </c>
      <c r="BP161" s="72">
        <v>0</v>
      </c>
      <c r="BQ161" s="72">
        <v>0</v>
      </c>
    </row>
    <row r="162" spans="1:69" s="20" customFormat="1" x14ac:dyDescent="0.2">
      <c r="A162" s="19"/>
      <c r="B162" s="64" t="s">
        <v>374</v>
      </c>
      <c r="C162" s="67">
        <v>0</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Y162" s="42" t="s">
        <v>374</v>
      </c>
      <c r="Z162" s="69">
        <v>0</v>
      </c>
      <c r="AA162" s="69">
        <v>0</v>
      </c>
      <c r="AB162" s="69">
        <v>0</v>
      </c>
      <c r="AC162" s="69">
        <v>0</v>
      </c>
      <c r="AD162" s="69">
        <v>0</v>
      </c>
      <c r="AE162" s="69">
        <v>0</v>
      </c>
      <c r="AF162" s="69">
        <v>0</v>
      </c>
      <c r="AG162" s="69">
        <v>0</v>
      </c>
      <c r="AH162" s="69">
        <v>0</v>
      </c>
      <c r="AI162" s="69">
        <v>0</v>
      </c>
      <c r="AJ162" s="69">
        <v>0</v>
      </c>
      <c r="AK162" s="69">
        <v>0</v>
      </c>
      <c r="AL162" s="69">
        <v>0</v>
      </c>
      <c r="AM162" s="69">
        <v>0</v>
      </c>
      <c r="AN162" s="69">
        <v>0</v>
      </c>
      <c r="AO162" s="69">
        <v>0</v>
      </c>
      <c r="AP162" s="69">
        <v>0</v>
      </c>
      <c r="AQ162" s="69">
        <v>0</v>
      </c>
      <c r="AR162" s="69">
        <v>0</v>
      </c>
      <c r="AS162" s="69">
        <v>0</v>
      </c>
      <c r="AT162" s="69"/>
      <c r="AV162" s="18" t="s">
        <v>374</v>
      </c>
      <c r="AW162" s="72">
        <v>0</v>
      </c>
      <c r="AX162" s="72">
        <v>0</v>
      </c>
      <c r="AY162" s="72">
        <v>0</v>
      </c>
      <c r="AZ162" s="72">
        <v>0</v>
      </c>
      <c r="BA162" s="72">
        <v>0</v>
      </c>
      <c r="BB162" s="72">
        <v>0</v>
      </c>
      <c r="BC162" s="72">
        <v>0</v>
      </c>
      <c r="BD162" s="72">
        <v>0</v>
      </c>
      <c r="BE162" s="72">
        <v>0</v>
      </c>
      <c r="BF162" s="72">
        <v>0</v>
      </c>
      <c r="BG162" s="72">
        <v>0</v>
      </c>
      <c r="BH162" s="72">
        <v>0</v>
      </c>
      <c r="BI162" s="72">
        <v>0</v>
      </c>
      <c r="BJ162" s="72">
        <v>0</v>
      </c>
      <c r="BK162" s="72">
        <v>0</v>
      </c>
      <c r="BL162" s="72">
        <v>0</v>
      </c>
      <c r="BM162" s="72">
        <v>0</v>
      </c>
      <c r="BN162" s="72">
        <v>0</v>
      </c>
      <c r="BO162" s="72">
        <v>0</v>
      </c>
      <c r="BP162" s="72">
        <v>0</v>
      </c>
      <c r="BQ162" s="72">
        <v>0</v>
      </c>
    </row>
    <row r="163" spans="1:69" x14ac:dyDescent="0.2">
      <c r="A163" s="13"/>
      <c r="B163" s="65" t="s">
        <v>374</v>
      </c>
      <c r="C163" s="67">
        <v>0</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Y163" s="43" t="s">
        <v>374</v>
      </c>
      <c r="Z163" s="69">
        <v>0</v>
      </c>
      <c r="AA163" s="69">
        <v>0</v>
      </c>
      <c r="AB163" s="69">
        <v>0</v>
      </c>
      <c r="AC163" s="69">
        <v>0</v>
      </c>
      <c r="AD163" s="69">
        <v>0</v>
      </c>
      <c r="AE163" s="69">
        <v>0</v>
      </c>
      <c r="AF163" s="69">
        <v>0</v>
      </c>
      <c r="AG163" s="69">
        <v>0</v>
      </c>
      <c r="AH163" s="69">
        <v>0</v>
      </c>
      <c r="AI163" s="69">
        <v>0</v>
      </c>
      <c r="AJ163" s="69">
        <v>0</v>
      </c>
      <c r="AK163" s="69">
        <v>0</v>
      </c>
      <c r="AL163" s="69">
        <v>0</v>
      </c>
      <c r="AM163" s="69">
        <v>0</v>
      </c>
      <c r="AN163" s="69">
        <v>0</v>
      </c>
      <c r="AO163" s="69">
        <v>0</v>
      </c>
      <c r="AP163" s="69">
        <v>0</v>
      </c>
      <c r="AQ163" s="69">
        <v>0</v>
      </c>
      <c r="AR163" s="69">
        <v>0</v>
      </c>
      <c r="AS163" s="69">
        <v>0</v>
      </c>
      <c r="AT163" s="69"/>
      <c r="AV163" s="22" t="s">
        <v>374</v>
      </c>
      <c r="AW163" s="72">
        <v>0</v>
      </c>
      <c r="AX163" s="72">
        <v>0</v>
      </c>
      <c r="AY163" s="72">
        <v>0</v>
      </c>
      <c r="AZ163" s="72">
        <v>0</v>
      </c>
      <c r="BA163" s="72">
        <v>0</v>
      </c>
      <c r="BB163" s="72">
        <v>0</v>
      </c>
      <c r="BC163" s="72">
        <v>0</v>
      </c>
      <c r="BD163" s="72">
        <v>0</v>
      </c>
      <c r="BE163" s="72">
        <v>0</v>
      </c>
      <c r="BF163" s="72">
        <v>0</v>
      </c>
      <c r="BG163" s="72">
        <v>0</v>
      </c>
      <c r="BH163" s="72">
        <v>0</v>
      </c>
      <c r="BI163" s="72">
        <v>0</v>
      </c>
      <c r="BJ163" s="72">
        <v>0</v>
      </c>
      <c r="BK163" s="72">
        <v>0</v>
      </c>
      <c r="BL163" s="72">
        <v>0</v>
      </c>
      <c r="BM163" s="72">
        <v>0</v>
      </c>
      <c r="BN163" s="72">
        <v>0</v>
      </c>
      <c r="BO163" s="72">
        <v>0</v>
      </c>
      <c r="BP163" s="72">
        <v>0</v>
      </c>
      <c r="BQ163" s="72">
        <v>0</v>
      </c>
    </row>
    <row r="164" spans="1:69" x14ac:dyDescent="0.2">
      <c r="A164" s="13"/>
      <c r="B164" s="66" t="s">
        <v>194</v>
      </c>
      <c r="C164" s="67">
        <v>98536.079954624423</v>
      </c>
      <c r="D164" s="67">
        <v>14346.385076738201</v>
      </c>
      <c r="E164" s="67">
        <v>3109.1730565620996</v>
      </c>
      <c r="F164" s="67">
        <v>2337.7253388623999</v>
      </c>
      <c r="G164" s="67">
        <v>523.36812174680006</v>
      </c>
      <c r="H164" s="67">
        <v>438.86436182609998</v>
      </c>
      <c r="I164" s="67">
        <v>395.88325717640004</v>
      </c>
      <c r="J164" s="67">
        <v>12.279439648</v>
      </c>
      <c r="K164" s="67">
        <v>15.888714185</v>
      </c>
      <c r="L164" s="67">
        <v>268.69698279109997</v>
      </c>
      <c r="M164" s="67">
        <v>0</v>
      </c>
      <c r="N164" s="67">
        <v>0</v>
      </c>
      <c r="O164" s="67">
        <v>0</v>
      </c>
      <c r="P164" s="67">
        <v>0</v>
      </c>
      <c r="Q164" s="67">
        <v>0</v>
      </c>
      <c r="R164" s="67">
        <v>0</v>
      </c>
      <c r="S164" s="67">
        <v>0</v>
      </c>
      <c r="T164" s="67">
        <v>0</v>
      </c>
      <c r="U164" s="67">
        <v>0</v>
      </c>
      <c r="V164" s="67">
        <v>0</v>
      </c>
      <c r="W164" s="67"/>
      <c r="Y164" s="44" t="s">
        <v>194</v>
      </c>
      <c r="Z164" s="70"/>
      <c r="AA164" s="70"/>
      <c r="AB164" s="70"/>
      <c r="AC164" s="70"/>
      <c r="AD164" s="70"/>
      <c r="AE164" s="70"/>
      <c r="AF164" s="70"/>
      <c r="AG164" s="70"/>
      <c r="AH164" s="70"/>
      <c r="AI164" s="70"/>
      <c r="AJ164" s="70"/>
      <c r="AK164" s="70"/>
      <c r="AL164" s="70"/>
      <c r="AM164" s="70"/>
      <c r="AN164" s="69"/>
      <c r="AO164" s="69"/>
      <c r="AP164" s="69"/>
      <c r="AQ164" s="69"/>
      <c r="AR164" s="69"/>
      <c r="AS164" s="69"/>
      <c r="AT164" s="70"/>
      <c r="AV164" s="24" t="s">
        <v>194</v>
      </c>
      <c r="AW164" s="72"/>
      <c r="AX164" s="72"/>
      <c r="AY164" s="72"/>
      <c r="AZ164" s="72"/>
      <c r="BA164" s="72"/>
      <c r="BB164" s="72"/>
      <c r="BC164" s="72"/>
      <c r="BD164" s="72"/>
      <c r="BE164" s="72"/>
      <c r="BF164" s="72"/>
      <c r="BG164" s="72"/>
      <c r="BH164" s="72"/>
      <c r="BI164" s="72"/>
      <c r="BJ164" s="72"/>
      <c r="BK164" s="72"/>
      <c r="BL164" s="72"/>
      <c r="BM164" s="72"/>
      <c r="BN164" s="72"/>
      <c r="BO164" s="72"/>
      <c r="BP164" s="72"/>
      <c r="BQ164" s="72"/>
    </row>
    <row r="167" spans="1:69" x14ac:dyDescent="0.2">
      <c r="A167" s="8" t="s">
        <v>136</v>
      </c>
      <c r="B167" s="14" t="s">
        <v>187</v>
      </c>
      <c r="C167" s="28" t="s">
        <v>8</v>
      </c>
      <c r="D167" s="28" t="s">
        <v>7</v>
      </c>
      <c r="E167" s="28" t="s">
        <v>6</v>
      </c>
      <c r="F167" s="28" t="s">
        <v>5</v>
      </c>
      <c r="G167" s="28" t="s">
        <v>4</v>
      </c>
      <c r="H167" s="28" t="s">
        <v>3</v>
      </c>
      <c r="I167" s="28" t="s">
        <v>2</v>
      </c>
      <c r="J167" s="28" t="s">
        <v>1</v>
      </c>
      <c r="K167" s="28" t="s">
        <v>0</v>
      </c>
      <c r="L167" s="28" t="s">
        <v>10</v>
      </c>
      <c r="M167" s="28" t="s">
        <v>38</v>
      </c>
      <c r="N167" s="28" t="s">
        <v>37</v>
      </c>
      <c r="O167" s="28" t="s">
        <v>36</v>
      </c>
      <c r="P167" s="28" t="s">
        <v>35</v>
      </c>
      <c r="Q167" s="28" t="s">
        <v>34</v>
      </c>
      <c r="R167" s="28" t="s">
        <v>33</v>
      </c>
      <c r="S167" s="28" t="s">
        <v>32</v>
      </c>
      <c r="T167" s="28" t="s">
        <v>31</v>
      </c>
      <c r="U167" s="28" t="s">
        <v>30</v>
      </c>
      <c r="V167" s="28" t="s">
        <v>29</v>
      </c>
      <c r="W167" s="28" t="s">
        <v>194</v>
      </c>
      <c r="Y167" s="41" t="s">
        <v>187</v>
      </c>
      <c r="Z167" s="68" t="s">
        <v>8</v>
      </c>
      <c r="AA167" s="68" t="s">
        <v>7</v>
      </c>
      <c r="AB167" s="68" t="s">
        <v>6</v>
      </c>
      <c r="AC167" s="68" t="s">
        <v>5</v>
      </c>
      <c r="AD167" s="68" t="s">
        <v>4</v>
      </c>
      <c r="AE167" s="68" t="s">
        <v>3</v>
      </c>
      <c r="AF167" s="68" t="s">
        <v>2</v>
      </c>
      <c r="AG167" s="68" t="s">
        <v>1</v>
      </c>
      <c r="AH167" s="68" t="s">
        <v>0</v>
      </c>
      <c r="AI167" s="68" t="s">
        <v>10</v>
      </c>
      <c r="AJ167" s="68" t="s">
        <v>38</v>
      </c>
      <c r="AK167" s="68" t="s">
        <v>37</v>
      </c>
      <c r="AL167" s="68" t="s">
        <v>36</v>
      </c>
      <c r="AM167" s="68" t="s">
        <v>35</v>
      </c>
      <c r="AN167" s="68" t="s">
        <v>34</v>
      </c>
      <c r="AO167" s="68" t="s">
        <v>33</v>
      </c>
      <c r="AP167" s="68" t="s">
        <v>32</v>
      </c>
      <c r="AQ167" s="68" t="s">
        <v>31</v>
      </c>
      <c r="AR167" s="68" t="s">
        <v>30</v>
      </c>
      <c r="AS167" s="68" t="s">
        <v>29</v>
      </c>
      <c r="AT167" s="68" t="s">
        <v>194</v>
      </c>
      <c r="AV167" s="16" t="s">
        <v>187</v>
      </c>
      <c r="AW167" s="71" t="s">
        <v>8</v>
      </c>
      <c r="AX167" s="71" t="s">
        <v>7</v>
      </c>
      <c r="AY167" s="71" t="s">
        <v>6</v>
      </c>
      <c r="AZ167" s="71" t="s">
        <v>5</v>
      </c>
      <c r="BA167" s="71" t="s">
        <v>4</v>
      </c>
      <c r="BB167" s="71" t="s">
        <v>3</v>
      </c>
      <c r="BC167" s="71" t="s">
        <v>2</v>
      </c>
      <c r="BD167" s="71" t="s">
        <v>1</v>
      </c>
      <c r="BE167" s="71" t="s">
        <v>0</v>
      </c>
      <c r="BF167" s="71" t="s">
        <v>10</v>
      </c>
      <c r="BG167" s="71" t="s">
        <v>38</v>
      </c>
      <c r="BH167" s="71" t="s">
        <v>37</v>
      </c>
      <c r="BI167" s="71" t="s">
        <v>36</v>
      </c>
      <c r="BJ167" s="71" t="s">
        <v>35</v>
      </c>
      <c r="BK167" s="71" t="s">
        <v>34</v>
      </c>
      <c r="BL167" s="71" t="s">
        <v>33</v>
      </c>
      <c r="BM167" s="71" t="s">
        <v>32</v>
      </c>
      <c r="BN167" s="71" t="s">
        <v>31</v>
      </c>
      <c r="BO167" s="71" t="s">
        <v>30</v>
      </c>
      <c r="BP167" s="71" t="s">
        <v>29</v>
      </c>
      <c r="BQ167" s="71" t="s">
        <v>194</v>
      </c>
    </row>
    <row r="168" spans="1:69" x14ac:dyDescent="0.2">
      <c r="A168" s="13"/>
      <c r="B168" s="64" t="s">
        <v>177</v>
      </c>
      <c r="C168" s="67">
        <v>670.31561079000005</v>
      </c>
      <c r="D168" s="67">
        <v>54.063384730000003</v>
      </c>
      <c r="E168" s="67">
        <v>0</v>
      </c>
      <c r="F168" s="67">
        <v>0</v>
      </c>
      <c r="G168" s="67">
        <v>0</v>
      </c>
      <c r="H168" s="67">
        <v>0</v>
      </c>
      <c r="I168" s="67">
        <v>0</v>
      </c>
      <c r="J168" s="67">
        <v>0</v>
      </c>
      <c r="K168" s="67">
        <v>0</v>
      </c>
      <c r="L168" s="67">
        <v>0</v>
      </c>
      <c r="M168" s="67">
        <v>0</v>
      </c>
      <c r="N168" s="67">
        <v>0</v>
      </c>
      <c r="O168" s="67">
        <v>0</v>
      </c>
      <c r="P168" s="67">
        <v>0</v>
      </c>
      <c r="Q168" s="67">
        <v>0</v>
      </c>
      <c r="R168" s="67">
        <v>0</v>
      </c>
      <c r="S168" s="67">
        <v>0</v>
      </c>
      <c r="T168" s="67">
        <v>0</v>
      </c>
      <c r="U168" s="67">
        <v>0</v>
      </c>
      <c r="V168" s="67">
        <v>0</v>
      </c>
      <c r="W168" s="67">
        <v>724.3789955200001</v>
      </c>
      <c r="Y168" s="42" t="s">
        <v>177</v>
      </c>
      <c r="Z168" s="69">
        <v>0.92536588572506817</v>
      </c>
      <c r="AA168" s="69">
        <v>7.4634114274931801E-2</v>
      </c>
      <c r="AB168" s="69">
        <v>0</v>
      </c>
      <c r="AC168" s="69">
        <v>0</v>
      </c>
      <c r="AD168" s="69">
        <v>0</v>
      </c>
      <c r="AE168" s="69">
        <v>0</v>
      </c>
      <c r="AF168" s="69">
        <v>0</v>
      </c>
      <c r="AG168" s="69">
        <v>0</v>
      </c>
      <c r="AH168" s="69">
        <v>0</v>
      </c>
      <c r="AI168" s="69">
        <v>0</v>
      </c>
      <c r="AJ168" s="69">
        <v>0</v>
      </c>
      <c r="AK168" s="69">
        <v>0</v>
      </c>
      <c r="AL168" s="69">
        <v>0</v>
      </c>
      <c r="AM168" s="69">
        <v>0</v>
      </c>
      <c r="AN168" s="69">
        <v>0</v>
      </c>
      <c r="AO168" s="69">
        <v>0</v>
      </c>
      <c r="AP168" s="69">
        <v>0</v>
      </c>
      <c r="AQ168" s="69">
        <v>0</v>
      </c>
      <c r="AR168" s="69">
        <v>0</v>
      </c>
      <c r="AS168" s="69">
        <v>0</v>
      </c>
      <c r="AT168" s="69"/>
      <c r="AV168" s="18" t="s">
        <v>177</v>
      </c>
      <c r="AW168" s="72">
        <v>53.364718857916138</v>
      </c>
      <c r="AX168" s="72">
        <v>95.672504915342657</v>
      </c>
      <c r="AY168" s="72">
        <v>0</v>
      </c>
      <c r="AZ168" s="72">
        <v>0</v>
      </c>
      <c r="BA168" s="72">
        <v>0</v>
      </c>
      <c r="BB168" s="72">
        <v>0</v>
      </c>
      <c r="BC168" s="72">
        <v>0</v>
      </c>
      <c r="BD168" s="72">
        <v>0</v>
      </c>
      <c r="BE168" s="72">
        <v>0</v>
      </c>
      <c r="BF168" s="72">
        <v>0</v>
      </c>
      <c r="BG168" s="72">
        <v>0</v>
      </c>
      <c r="BH168" s="72">
        <v>0</v>
      </c>
      <c r="BI168" s="72">
        <v>0</v>
      </c>
      <c r="BJ168" s="72">
        <v>0</v>
      </c>
      <c r="BK168" s="72">
        <v>0</v>
      </c>
      <c r="BL168" s="72">
        <v>0</v>
      </c>
      <c r="BM168" s="72">
        <v>0</v>
      </c>
      <c r="BN168" s="72">
        <v>0</v>
      </c>
      <c r="BO168" s="72">
        <v>0</v>
      </c>
      <c r="BP168" s="72">
        <v>0</v>
      </c>
      <c r="BQ168" s="72">
        <v>49.895459427130945</v>
      </c>
    </row>
    <row r="169" spans="1:69" x14ac:dyDescent="0.2">
      <c r="A169" s="13"/>
      <c r="B169" s="64" t="s">
        <v>371</v>
      </c>
      <c r="C169" s="67">
        <v>60733.216686750005</v>
      </c>
      <c r="D169" s="67">
        <v>5840.4678137181991</v>
      </c>
      <c r="E169" s="67">
        <v>1998.1410330494004</v>
      </c>
      <c r="F169" s="67">
        <v>225.21153743100001</v>
      </c>
      <c r="G169" s="67">
        <v>510.23812942200004</v>
      </c>
      <c r="H169" s="67">
        <v>301.39616884720004</v>
      </c>
      <c r="I169" s="67">
        <v>215.34364848000001</v>
      </c>
      <c r="J169" s="67">
        <v>0</v>
      </c>
      <c r="K169" s="67">
        <v>108.72839589499999</v>
      </c>
      <c r="L169" s="67">
        <v>215.05045211000001</v>
      </c>
      <c r="M169" s="67">
        <v>0</v>
      </c>
      <c r="N169" s="67">
        <v>0</v>
      </c>
      <c r="O169" s="67">
        <v>0</v>
      </c>
      <c r="P169" s="67">
        <v>0</v>
      </c>
      <c r="Q169" s="67">
        <v>0</v>
      </c>
      <c r="R169" s="67">
        <v>0</v>
      </c>
      <c r="S169" s="67">
        <v>0</v>
      </c>
      <c r="T169" s="67">
        <v>0</v>
      </c>
      <c r="U169" s="67">
        <v>0</v>
      </c>
      <c r="V169" s="67">
        <v>0</v>
      </c>
      <c r="W169" s="67">
        <v>70147.793865702784</v>
      </c>
      <c r="Y169" s="42" t="s">
        <v>371</v>
      </c>
      <c r="Z169" s="69">
        <v>0.86578940462508502</v>
      </c>
      <c r="AA169" s="69">
        <v>8.3259465363938787E-2</v>
      </c>
      <c r="AB169" s="69">
        <v>2.8484730922184388E-2</v>
      </c>
      <c r="AC169" s="69">
        <v>3.2105291559441649E-3</v>
      </c>
      <c r="AD169" s="69">
        <v>7.2737587499735997E-3</v>
      </c>
      <c r="AE169" s="69">
        <v>4.2965879928343843E-3</v>
      </c>
      <c r="AF169" s="69">
        <v>3.0698563221000673E-3</v>
      </c>
      <c r="AG169" s="69">
        <v>0</v>
      </c>
      <c r="AH169" s="69">
        <v>1.5499902406504668E-3</v>
      </c>
      <c r="AI169" s="69">
        <v>3.0656766272894034E-3</v>
      </c>
      <c r="AJ169" s="69">
        <v>0</v>
      </c>
      <c r="AK169" s="69">
        <v>0</v>
      </c>
      <c r="AL169" s="69">
        <v>0</v>
      </c>
      <c r="AM169" s="69">
        <v>0</v>
      </c>
      <c r="AN169" s="69">
        <v>0</v>
      </c>
      <c r="AO169" s="69">
        <v>0</v>
      </c>
      <c r="AP169" s="69">
        <v>0</v>
      </c>
      <c r="AQ169" s="69">
        <v>0</v>
      </c>
      <c r="AR169" s="69">
        <v>0</v>
      </c>
      <c r="AS169" s="69">
        <v>0</v>
      </c>
      <c r="AT169" s="69"/>
      <c r="AV169" s="18" t="s">
        <v>371</v>
      </c>
      <c r="AW169" s="72">
        <v>3.1235620285281982</v>
      </c>
      <c r="AX169" s="72">
        <v>16.33434510262294</v>
      </c>
      <c r="AY169" s="72">
        <v>26.946700573010165</v>
      </c>
      <c r="AZ169" s="72">
        <v>87.354789823353258</v>
      </c>
      <c r="BA169" s="72">
        <v>45.855005867937514</v>
      </c>
      <c r="BB169" s="72">
        <v>73.479917776288801</v>
      </c>
      <c r="BC169" s="72">
        <v>96.094897774073388</v>
      </c>
      <c r="BD169" s="72">
        <v>0</v>
      </c>
      <c r="BE169" s="72">
        <v>96.227700520908854</v>
      </c>
      <c r="BF169" s="72">
        <v>96.094897682274492</v>
      </c>
      <c r="BG169" s="72">
        <v>0</v>
      </c>
      <c r="BH169" s="72">
        <v>0</v>
      </c>
      <c r="BI169" s="72">
        <v>0</v>
      </c>
      <c r="BJ169" s="72">
        <v>0</v>
      </c>
      <c r="BK169" s="72">
        <v>0</v>
      </c>
      <c r="BL169" s="72">
        <v>0</v>
      </c>
      <c r="BM169" s="72">
        <v>0</v>
      </c>
      <c r="BN169" s="72">
        <v>0</v>
      </c>
      <c r="BO169" s="72">
        <v>0</v>
      </c>
      <c r="BP169" s="72">
        <v>0</v>
      </c>
      <c r="BQ169" s="72">
        <v>3.1996654336695785</v>
      </c>
    </row>
    <row r="170" spans="1:69" x14ac:dyDescent="0.2">
      <c r="A170" s="13"/>
      <c r="B170" s="64" t="s">
        <v>165</v>
      </c>
      <c r="C170" s="67">
        <v>0</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Y170" s="42" t="s">
        <v>165</v>
      </c>
      <c r="Z170" s="69">
        <v>0</v>
      </c>
      <c r="AA170" s="69">
        <v>0</v>
      </c>
      <c r="AB170" s="69">
        <v>0</v>
      </c>
      <c r="AC170" s="69">
        <v>0</v>
      </c>
      <c r="AD170" s="69">
        <v>0</v>
      </c>
      <c r="AE170" s="69">
        <v>0</v>
      </c>
      <c r="AF170" s="69">
        <v>0</v>
      </c>
      <c r="AG170" s="69">
        <v>0</v>
      </c>
      <c r="AH170" s="69">
        <v>0</v>
      </c>
      <c r="AI170" s="69">
        <v>0</v>
      </c>
      <c r="AJ170" s="69">
        <v>0</v>
      </c>
      <c r="AK170" s="69">
        <v>0</v>
      </c>
      <c r="AL170" s="69">
        <v>0</v>
      </c>
      <c r="AM170" s="69">
        <v>0</v>
      </c>
      <c r="AN170" s="69">
        <v>0</v>
      </c>
      <c r="AO170" s="69">
        <v>0</v>
      </c>
      <c r="AP170" s="69">
        <v>0</v>
      </c>
      <c r="AQ170" s="69">
        <v>0</v>
      </c>
      <c r="AR170" s="69">
        <v>0</v>
      </c>
      <c r="AS170" s="69">
        <v>0</v>
      </c>
      <c r="AT170" s="69"/>
      <c r="AV170" s="18" t="s">
        <v>165</v>
      </c>
      <c r="AW170" s="72">
        <v>0</v>
      </c>
      <c r="AX170" s="72">
        <v>0</v>
      </c>
      <c r="AY170" s="72">
        <v>0</v>
      </c>
      <c r="AZ170" s="72">
        <v>0</v>
      </c>
      <c r="BA170" s="72">
        <v>0</v>
      </c>
      <c r="BB170" s="72">
        <v>0</v>
      </c>
      <c r="BC170" s="72">
        <v>0</v>
      </c>
      <c r="BD170" s="72">
        <v>0</v>
      </c>
      <c r="BE170" s="72">
        <v>0</v>
      </c>
      <c r="BF170" s="72">
        <v>0</v>
      </c>
      <c r="BG170" s="72">
        <v>0</v>
      </c>
      <c r="BH170" s="72">
        <v>0</v>
      </c>
      <c r="BI170" s="72">
        <v>0</v>
      </c>
      <c r="BJ170" s="72">
        <v>0</v>
      </c>
      <c r="BK170" s="72">
        <v>0</v>
      </c>
      <c r="BL170" s="72">
        <v>0</v>
      </c>
      <c r="BM170" s="72">
        <v>0</v>
      </c>
      <c r="BN170" s="72">
        <v>0</v>
      </c>
      <c r="BO170" s="72">
        <v>0</v>
      </c>
      <c r="BP170" s="72">
        <v>0</v>
      </c>
      <c r="BQ170" s="72">
        <v>0</v>
      </c>
    </row>
    <row r="171" spans="1:69" x14ac:dyDescent="0.2">
      <c r="A171" s="13"/>
      <c r="B171" s="64" t="s">
        <v>422</v>
      </c>
      <c r="C171" s="67">
        <v>0</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Y171" s="42" t="s">
        <v>422</v>
      </c>
      <c r="Z171" s="69">
        <v>0</v>
      </c>
      <c r="AA171" s="69">
        <v>0</v>
      </c>
      <c r="AB171" s="69">
        <v>0</v>
      </c>
      <c r="AC171" s="69">
        <v>0</v>
      </c>
      <c r="AD171" s="69">
        <v>0</v>
      </c>
      <c r="AE171" s="69">
        <v>0</v>
      </c>
      <c r="AF171" s="69">
        <v>0</v>
      </c>
      <c r="AG171" s="69">
        <v>0</v>
      </c>
      <c r="AH171" s="69">
        <v>0</v>
      </c>
      <c r="AI171" s="69">
        <v>0</v>
      </c>
      <c r="AJ171" s="69">
        <v>0</v>
      </c>
      <c r="AK171" s="69">
        <v>0</v>
      </c>
      <c r="AL171" s="69">
        <v>0</v>
      </c>
      <c r="AM171" s="69">
        <v>0</v>
      </c>
      <c r="AN171" s="69">
        <v>0</v>
      </c>
      <c r="AO171" s="69">
        <v>0</v>
      </c>
      <c r="AP171" s="69">
        <v>0</v>
      </c>
      <c r="AQ171" s="69">
        <v>0</v>
      </c>
      <c r="AR171" s="69">
        <v>0</v>
      </c>
      <c r="AS171" s="69">
        <v>0</v>
      </c>
      <c r="AT171" s="69"/>
      <c r="AV171" s="18" t="s">
        <v>422</v>
      </c>
      <c r="AW171" s="72">
        <v>0</v>
      </c>
      <c r="AX171" s="72">
        <v>0</v>
      </c>
      <c r="AY171" s="72">
        <v>0</v>
      </c>
      <c r="AZ171" s="72">
        <v>0</v>
      </c>
      <c r="BA171" s="72">
        <v>0</v>
      </c>
      <c r="BB171" s="72">
        <v>0</v>
      </c>
      <c r="BC171" s="72">
        <v>0</v>
      </c>
      <c r="BD171" s="72">
        <v>0</v>
      </c>
      <c r="BE171" s="72">
        <v>0</v>
      </c>
      <c r="BF171" s="72">
        <v>0</v>
      </c>
      <c r="BG171" s="72">
        <v>0</v>
      </c>
      <c r="BH171" s="72">
        <v>0</v>
      </c>
      <c r="BI171" s="72">
        <v>0</v>
      </c>
      <c r="BJ171" s="72">
        <v>0</v>
      </c>
      <c r="BK171" s="72">
        <v>0</v>
      </c>
      <c r="BL171" s="72">
        <v>0</v>
      </c>
      <c r="BM171" s="72">
        <v>0</v>
      </c>
      <c r="BN171" s="72">
        <v>0</v>
      </c>
      <c r="BO171" s="72">
        <v>0</v>
      </c>
      <c r="BP171" s="72">
        <v>0</v>
      </c>
      <c r="BQ171" s="72">
        <v>0</v>
      </c>
    </row>
    <row r="172" spans="1:69" x14ac:dyDescent="0.2">
      <c r="A172" s="13"/>
      <c r="B172" s="64" t="s">
        <v>423</v>
      </c>
      <c r="C172" s="67">
        <v>215.34359092</v>
      </c>
      <c r="D172" s="67">
        <v>0</v>
      </c>
      <c r="E172" s="67">
        <v>0</v>
      </c>
      <c r="F172" s="67">
        <v>215.34357649</v>
      </c>
      <c r="G172" s="67">
        <v>0</v>
      </c>
      <c r="H172" s="67">
        <v>0</v>
      </c>
      <c r="I172" s="67">
        <v>0</v>
      </c>
      <c r="J172" s="67">
        <v>0</v>
      </c>
      <c r="K172" s="67">
        <v>0</v>
      </c>
      <c r="L172" s="67">
        <v>0</v>
      </c>
      <c r="M172" s="67">
        <v>0</v>
      </c>
      <c r="N172" s="67">
        <v>0</v>
      </c>
      <c r="O172" s="67">
        <v>0</v>
      </c>
      <c r="P172" s="67">
        <v>0</v>
      </c>
      <c r="Q172" s="67">
        <v>0</v>
      </c>
      <c r="R172" s="67">
        <v>0</v>
      </c>
      <c r="S172" s="67">
        <v>0</v>
      </c>
      <c r="T172" s="67">
        <v>0</v>
      </c>
      <c r="U172" s="67">
        <v>0</v>
      </c>
      <c r="V172" s="67">
        <v>0</v>
      </c>
      <c r="W172" s="67">
        <v>430.68716741000003</v>
      </c>
      <c r="Y172" s="42" t="s">
        <v>423</v>
      </c>
      <c r="Z172" s="69">
        <v>0.50000001675229844</v>
      </c>
      <c r="AA172" s="69">
        <v>0</v>
      </c>
      <c r="AB172" s="69">
        <v>0</v>
      </c>
      <c r="AC172" s="69">
        <v>0.49999998324770145</v>
      </c>
      <c r="AD172" s="69">
        <v>0</v>
      </c>
      <c r="AE172" s="69">
        <v>0</v>
      </c>
      <c r="AF172" s="69">
        <v>0</v>
      </c>
      <c r="AG172" s="69">
        <v>0</v>
      </c>
      <c r="AH172" s="69">
        <v>0</v>
      </c>
      <c r="AI172" s="69">
        <v>0</v>
      </c>
      <c r="AJ172" s="69">
        <v>0</v>
      </c>
      <c r="AK172" s="69">
        <v>0</v>
      </c>
      <c r="AL172" s="69">
        <v>0</v>
      </c>
      <c r="AM172" s="69">
        <v>0</v>
      </c>
      <c r="AN172" s="69">
        <v>0</v>
      </c>
      <c r="AO172" s="69">
        <v>0</v>
      </c>
      <c r="AP172" s="69">
        <v>0</v>
      </c>
      <c r="AQ172" s="69">
        <v>0</v>
      </c>
      <c r="AR172" s="69">
        <v>0</v>
      </c>
      <c r="AS172" s="69">
        <v>0</v>
      </c>
      <c r="AT172" s="69"/>
      <c r="AV172" s="18" t="s">
        <v>423</v>
      </c>
      <c r="AW172" s="72">
        <v>96.094897866063008</v>
      </c>
      <c r="AX172" s="72">
        <v>0</v>
      </c>
      <c r="AY172" s="72">
        <v>0</v>
      </c>
      <c r="AZ172" s="72">
        <v>96.094897864832703</v>
      </c>
      <c r="BA172" s="72">
        <v>0</v>
      </c>
      <c r="BB172" s="72">
        <v>0</v>
      </c>
      <c r="BC172" s="72">
        <v>0</v>
      </c>
      <c r="BD172" s="72">
        <v>0</v>
      </c>
      <c r="BE172" s="72">
        <v>0</v>
      </c>
      <c r="BF172" s="72">
        <v>0</v>
      </c>
      <c r="BG172" s="72">
        <v>0</v>
      </c>
      <c r="BH172" s="72">
        <v>0</v>
      </c>
      <c r="BI172" s="72">
        <v>0</v>
      </c>
      <c r="BJ172" s="72">
        <v>0</v>
      </c>
      <c r="BK172" s="72">
        <v>0</v>
      </c>
      <c r="BL172" s="72">
        <v>0</v>
      </c>
      <c r="BM172" s="72">
        <v>0</v>
      </c>
      <c r="BN172" s="72">
        <v>0</v>
      </c>
      <c r="BO172" s="72">
        <v>0</v>
      </c>
      <c r="BP172" s="72">
        <v>0</v>
      </c>
      <c r="BQ172" s="72">
        <v>67.949353918086899</v>
      </c>
    </row>
    <row r="173" spans="1:69" x14ac:dyDescent="0.2">
      <c r="A173" s="13"/>
      <c r="B173" s="64" t="s">
        <v>173</v>
      </c>
      <c r="C173" s="67">
        <v>2390.4304333120003</v>
      </c>
      <c r="D173" s="67">
        <v>0</v>
      </c>
      <c r="E173" s="67">
        <v>0</v>
      </c>
      <c r="F173" s="67">
        <v>0</v>
      </c>
      <c r="G173" s="67">
        <v>0</v>
      </c>
      <c r="H173" s="67">
        <v>0</v>
      </c>
      <c r="I173" s="67">
        <v>0</v>
      </c>
      <c r="J173" s="67">
        <v>0</v>
      </c>
      <c r="K173" s="67">
        <v>0</v>
      </c>
      <c r="L173" s="67">
        <v>0</v>
      </c>
      <c r="M173" s="67">
        <v>0</v>
      </c>
      <c r="N173" s="67">
        <v>0</v>
      </c>
      <c r="O173" s="67">
        <v>0</v>
      </c>
      <c r="P173" s="67">
        <v>0</v>
      </c>
      <c r="Q173" s="67">
        <v>0</v>
      </c>
      <c r="R173" s="67">
        <v>0</v>
      </c>
      <c r="S173" s="67">
        <v>0</v>
      </c>
      <c r="T173" s="67">
        <v>0</v>
      </c>
      <c r="U173" s="67">
        <v>0</v>
      </c>
      <c r="V173" s="67">
        <v>0</v>
      </c>
      <c r="W173" s="67">
        <v>2390.4304333120003</v>
      </c>
      <c r="Y173" s="42" t="s">
        <v>173</v>
      </c>
      <c r="Z173" s="69">
        <v>1</v>
      </c>
      <c r="AA173" s="69">
        <v>0</v>
      </c>
      <c r="AB173" s="69">
        <v>0</v>
      </c>
      <c r="AC173" s="69">
        <v>0</v>
      </c>
      <c r="AD173" s="69">
        <v>0</v>
      </c>
      <c r="AE173" s="69">
        <v>0</v>
      </c>
      <c r="AF173" s="69">
        <v>0</v>
      </c>
      <c r="AG173" s="69">
        <v>0</v>
      </c>
      <c r="AH173" s="69">
        <v>0</v>
      </c>
      <c r="AI173" s="69">
        <v>0</v>
      </c>
      <c r="AJ173" s="69">
        <v>0</v>
      </c>
      <c r="AK173" s="69">
        <v>0</v>
      </c>
      <c r="AL173" s="69">
        <v>0</v>
      </c>
      <c r="AM173" s="69">
        <v>0</v>
      </c>
      <c r="AN173" s="69">
        <v>0</v>
      </c>
      <c r="AO173" s="69">
        <v>0</v>
      </c>
      <c r="AP173" s="69">
        <v>0</v>
      </c>
      <c r="AQ173" s="69">
        <v>0</v>
      </c>
      <c r="AR173" s="69">
        <v>0</v>
      </c>
      <c r="AS173" s="69">
        <v>0</v>
      </c>
      <c r="AT173" s="69"/>
      <c r="AV173" s="18" t="s">
        <v>173</v>
      </c>
      <c r="AW173" s="72">
        <v>25.683922170237096</v>
      </c>
      <c r="AX173" s="72">
        <v>0</v>
      </c>
      <c r="AY173" s="72">
        <v>0</v>
      </c>
      <c r="AZ173" s="72">
        <v>0</v>
      </c>
      <c r="BA173" s="72">
        <v>0</v>
      </c>
      <c r="BB173" s="72">
        <v>0</v>
      </c>
      <c r="BC173" s="72">
        <v>0</v>
      </c>
      <c r="BD173" s="72">
        <v>0</v>
      </c>
      <c r="BE173" s="72">
        <v>0</v>
      </c>
      <c r="BF173" s="72">
        <v>0</v>
      </c>
      <c r="BG173" s="72">
        <v>0</v>
      </c>
      <c r="BH173" s="72">
        <v>0</v>
      </c>
      <c r="BI173" s="72">
        <v>0</v>
      </c>
      <c r="BJ173" s="72">
        <v>0</v>
      </c>
      <c r="BK173" s="72">
        <v>0</v>
      </c>
      <c r="BL173" s="72">
        <v>0</v>
      </c>
      <c r="BM173" s="72">
        <v>0</v>
      </c>
      <c r="BN173" s="72">
        <v>0</v>
      </c>
      <c r="BO173" s="72">
        <v>0</v>
      </c>
      <c r="BP173" s="72">
        <v>0</v>
      </c>
      <c r="BQ173" s="72">
        <v>25.683922170237096</v>
      </c>
    </row>
    <row r="174" spans="1:69" x14ac:dyDescent="0.2">
      <c r="A174" s="13"/>
      <c r="B174" s="64" t="s">
        <v>181</v>
      </c>
      <c r="C174" s="67">
        <v>4622.1660355604999</v>
      </c>
      <c r="D174" s="67">
        <v>389.01998564399997</v>
      </c>
      <c r="E174" s="67">
        <v>0</v>
      </c>
      <c r="F174" s="67">
        <v>207.41529795170001</v>
      </c>
      <c r="G174" s="67">
        <v>0</v>
      </c>
      <c r="H174" s="67">
        <v>0</v>
      </c>
      <c r="I174" s="67">
        <v>0</v>
      </c>
      <c r="J174" s="67">
        <v>0</v>
      </c>
      <c r="K174" s="67">
        <v>0</v>
      </c>
      <c r="L174" s="67">
        <v>0</v>
      </c>
      <c r="M174" s="67">
        <v>0</v>
      </c>
      <c r="N174" s="67">
        <v>0</v>
      </c>
      <c r="O174" s="67">
        <v>0</v>
      </c>
      <c r="P174" s="67">
        <v>0</v>
      </c>
      <c r="Q174" s="67">
        <v>0</v>
      </c>
      <c r="R174" s="67">
        <v>0</v>
      </c>
      <c r="S174" s="67">
        <v>0</v>
      </c>
      <c r="T174" s="67">
        <v>0</v>
      </c>
      <c r="U174" s="67">
        <v>0</v>
      </c>
      <c r="V174" s="67">
        <v>0</v>
      </c>
      <c r="W174" s="67">
        <v>5218.6013191561997</v>
      </c>
      <c r="Y174" s="42" t="s">
        <v>181</v>
      </c>
      <c r="Z174" s="69">
        <v>0.88570974345054243</v>
      </c>
      <c r="AA174" s="69">
        <v>7.4544875504477318E-2</v>
      </c>
      <c r="AB174" s="69">
        <v>0</v>
      </c>
      <c r="AC174" s="69">
        <v>3.9745381044980301E-2</v>
      </c>
      <c r="AD174" s="69">
        <v>0</v>
      </c>
      <c r="AE174" s="69">
        <v>0</v>
      </c>
      <c r="AF174" s="69">
        <v>0</v>
      </c>
      <c r="AG174" s="69">
        <v>0</v>
      </c>
      <c r="AH174" s="69">
        <v>0</v>
      </c>
      <c r="AI174" s="69">
        <v>0</v>
      </c>
      <c r="AJ174" s="69">
        <v>0</v>
      </c>
      <c r="AK174" s="69">
        <v>0</v>
      </c>
      <c r="AL174" s="69">
        <v>0</v>
      </c>
      <c r="AM174" s="69">
        <v>0</v>
      </c>
      <c r="AN174" s="69">
        <v>0</v>
      </c>
      <c r="AO174" s="69">
        <v>0</v>
      </c>
      <c r="AP174" s="69">
        <v>0</v>
      </c>
      <c r="AQ174" s="69">
        <v>0</v>
      </c>
      <c r="AR174" s="69">
        <v>0</v>
      </c>
      <c r="AS174" s="69">
        <v>0</v>
      </c>
      <c r="AT174" s="69"/>
      <c r="AV174" s="18" t="s">
        <v>181</v>
      </c>
      <c r="AW174" s="72">
        <v>18.22511814192892</v>
      </c>
      <c r="AX174" s="72">
        <v>64.080697520881586</v>
      </c>
      <c r="AY174" s="72">
        <v>0</v>
      </c>
      <c r="AZ174" s="72">
        <v>95.990575096072718</v>
      </c>
      <c r="BA174" s="72">
        <v>0</v>
      </c>
      <c r="BB174" s="72">
        <v>0</v>
      </c>
      <c r="BC174" s="72">
        <v>0</v>
      </c>
      <c r="BD174" s="72">
        <v>0</v>
      </c>
      <c r="BE174" s="72">
        <v>0</v>
      </c>
      <c r="BF174" s="72">
        <v>0</v>
      </c>
      <c r="BG174" s="72">
        <v>0</v>
      </c>
      <c r="BH174" s="72">
        <v>0</v>
      </c>
      <c r="BI174" s="72">
        <v>0</v>
      </c>
      <c r="BJ174" s="72">
        <v>0</v>
      </c>
      <c r="BK174" s="72">
        <v>0</v>
      </c>
      <c r="BL174" s="72">
        <v>0</v>
      </c>
      <c r="BM174" s="72">
        <v>0</v>
      </c>
      <c r="BN174" s="72">
        <v>0</v>
      </c>
      <c r="BO174" s="72">
        <v>0</v>
      </c>
      <c r="BP174" s="72">
        <v>0</v>
      </c>
      <c r="BQ174" s="72">
        <v>17.261047202971678</v>
      </c>
    </row>
    <row r="175" spans="1:69" x14ac:dyDescent="0.2">
      <c r="A175" s="13"/>
      <c r="B175" s="64" t="s">
        <v>169</v>
      </c>
      <c r="C175" s="67">
        <v>5359.2471384430009</v>
      </c>
      <c r="D175" s="67">
        <v>0</v>
      </c>
      <c r="E175" s="67">
        <v>259.54121443499997</v>
      </c>
      <c r="F175" s="67">
        <v>0</v>
      </c>
      <c r="G175" s="67">
        <v>0</v>
      </c>
      <c r="H175" s="67">
        <v>0</v>
      </c>
      <c r="I175" s="67">
        <v>0</v>
      </c>
      <c r="J175" s="67">
        <v>0</v>
      </c>
      <c r="K175" s="67">
        <v>0</v>
      </c>
      <c r="L175" s="67">
        <v>0</v>
      </c>
      <c r="M175" s="67">
        <v>0</v>
      </c>
      <c r="N175" s="67">
        <v>0</v>
      </c>
      <c r="O175" s="67">
        <v>0</v>
      </c>
      <c r="P175" s="67">
        <v>0</v>
      </c>
      <c r="Q175" s="67">
        <v>0</v>
      </c>
      <c r="R175" s="67">
        <v>0</v>
      </c>
      <c r="S175" s="67">
        <v>0</v>
      </c>
      <c r="T175" s="67">
        <v>0</v>
      </c>
      <c r="U175" s="67">
        <v>0</v>
      </c>
      <c r="V175" s="67">
        <v>0</v>
      </c>
      <c r="W175" s="67">
        <v>5618.7883528780012</v>
      </c>
      <c r="Y175" s="42" t="s">
        <v>169</v>
      </c>
      <c r="Z175" s="69">
        <v>0.95380833052697911</v>
      </c>
      <c r="AA175" s="69">
        <v>0</v>
      </c>
      <c r="AB175" s="69">
        <v>4.619166947302087E-2</v>
      </c>
      <c r="AC175" s="69">
        <v>0</v>
      </c>
      <c r="AD175" s="69">
        <v>0</v>
      </c>
      <c r="AE175" s="69">
        <v>0</v>
      </c>
      <c r="AF175" s="69">
        <v>0</v>
      </c>
      <c r="AG175" s="69">
        <v>0</v>
      </c>
      <c r="AH175" s="69">
        <v>0</v>
      </c>
      <c r="AI175" s="69">
        <v>0</v>
      </c>
      <c r="AJ175" s="69">
        <v>0</v>
      </c>
      <c r="AK175" s="69">
        <v>0</v>
      </c>
      <c r="AL175" s="69">
        <v>0</v>
      </c>
      <c r="AM175" s="69">
        <v>0</v>
      </c>
      <c r="AN175" s="69">
        <v>0</v>
      </c>
      <c r="AO175" s="69">
        <v>0</v>
      </c>
      <c r="AP175" s="69">
        <v>0</v>
      </c>
      <c r="AQ175" s="69">
        <v>0</v>
      </c>
      <c r="AR175" s="69">
        <v>0</v>
      </c>
      <c r="AS175" s="69">
        <v>0</v>
      </c>
      <c r="AT175" s="69"/>
      <c r="AV175" s="18" t="s">
        <v>169</v>
      </c>
      <c r="AW175" s="72">
        <v>20.601321157602769</v>
      </c>
      <c r="AX175" s="72">
        <v>0</v>
      </c>
      <c r="AY175" s="72">
        <v>60.608473702944579</v>
      </c>
      <c r="AZ175" s="72">
        <v>0</v>
      </c>
      <c r="BA175" s="72">
        <v>0</v>
      </c>
      <c r="BB175" s="72">
        <v>0</v>
      </c>
      <c r="BC175" s="72">
        <v>0</v>
      </c>
      <c r="BD175" s="72">
        <v>0</v>
      </c>
      <c r="BE175" s="72">
        <v>0</v>
      </c>
      <c r="BF175" s="72">
        <v>0</v>
      </c>
      <c r="BG175" s="72">
        <v>0</v>
      </c>
      <c r="BH175" s="72">
        <v>0</v>
      </c>
      <c r="BI175" s="72">
        <v>0</v>
      </c>
      <c r="BJ175" s="72">
        <v>0</v>
      </c>
      <c r="BK175" s="72">
        <v>0</v>
      </c>
      <c r="BL175" s="72">
        <v>0</v>
      </c>
      <c r="BM175" s="72">
        <v>0</v>
      </c>
      <c r="BN175" s="72">
        <v>0</v>
      </c>
      <c r="BO175" s="72">
        <v>0</v>
      </c>
      <c r="BP175" s="72">
        <v>0</v>
      </c>
      <c r="BQ175" s="72">
        <v>19.848147734554331</v>
      </c>
    </row>
    <row r="176" spans="1:69" x14ac:dyDescent="0.2">
      <c r="A176" s="13"/>
      <c r="B176" s="64" t="s">
        <v>372</v>
      </c>
      <c r="C176" s="67">
        <v>798.00912330000006</v>
      </c>
      <c r="D176" s="67">
        <v>0</v>
      </c>
      <c r="E176" s="67">
        <v>0</v>
      </c>
      <c r="F176" s="67">
        <v>0</v>
      </c>
      <c r="G176" s="67">
        <v>0</v>
      </c>
      <c r="H176" s="67">
        <v>0</v>
      </c>
      <c r="I176" s="67">
        <v>0</v>
      </c>
      <c r="J176" s="67">
        <v>0</v>
      </c>
      <c r="K176" s="67">
        <v>0</v>
      </c>
      <c r="L176" s="67">
        <v>0</v>
      </c>
      <c r="M176" s="67">
        <v>0</v>
      </c>
      <c r="N176" s="67">
        <v>0</v>
      </c>
      <c r="O176" s="67">
        <v>0</v>
      </c>
      <c r="P176" s="67">
        <v>0</v>
      </c>
      <c r="Q176" s="67">
        <v>0</v>
      </c>
      <c r="R176" s="67">
        <v>0</v>
      </c>
      <c r="S176" s="67">
        <v>0</v>
      </c>
      <c r="T176" s="67">
        <v>0</v>
      </c>
      <c r="U176" s="67">
        <v>0</v>
      </c>
      <c r="V176" s="67">
        <v>0</v>
      </c>
      <c r="W176" s="67">
        <v>798.00912330000006</v>
      </c>
      <c r="Y176" s="42" t="s">
        <v>372</v>
      </c>
      <c r="Z176" s="69">
        <v>1</v>
      </c>
      <c r="AA176" s="69">
        <v>0</v>
      </c>
      <c r="AB176" s="69">
        <v>0</v>
      </c>
      <c r="AC176" s="69">
        <v>0</v>
      </c>
      <c r="AD176" s="69">
        <v>0</v>
      </c>
      <c r="AE176" s="69">
        <v>0</v>
      </c>
      <c r="AF176" s="69">
        <v>0</v>
      </c>
      <c r="AG176" s="69">
        <v>0</v>
      </c>
      <c r="AH176" s="69">
        <v>0</v>
      </c>
      <c r="AI176" s="69">
        <v>0</v>
      </c>
      <c r="AJ176" s="69">
        <v>0</v>
      </c>
      <c r="AK176" s="69">
        <v>0</v>
      </c>
      <c r="AL176" s="69">
        <v>0</v>
      </c>
      <c r="AM176" s="69">
        <v>0</v>
      </c>
      <c r="AN176" s="69">
        <v>0</v>
      </c>
      <c r="AO176" s="69">
        <v>0</v>
      </c>
      <c r="AP176" s="69">
        <v>0</v>
      </c>
      <c r="AQ176" s="69">
        <v>0</v>
      </c>
      <c r="AR176" s="69">
        <v>0</v>
      </c>
      <c r="AS176" s="69">
        <v>0</v>
      </c>
      <c r="AT176" s="69"/>
      <c r="AV176" s="18" t="s">
        <v>372</v>
      </c>
      <c r="AW176" s="72">
        <v>44.756929997972989</v>
      </c>
      <c r="AX176" s="72">
        <v>0</v>
      </c>
      <c r="AY176" s="72">
        <v>0</v>
      </c>
      <c r="AZ176" s="72">
        <v>0</v>
      </c>
      <c r="BA176" s="72">
        <v>0</v>
      </c>
      <c r="BB176" s="72">
        <v>0</v>
      </c>
      <c r="BC176" s="72">
        <v>0</v>
      </c>
      <c r="BD176" s="72">
        <v>0</v>
      </c>
      <c r="BE176" s="72">
        <v>0</v>
      </c>
      <c r="BF176" s="72">
        <v>0</v>
      </c>
      <c r="BG176" s="72">
        <v>0</v>
      </c>
      <c r="BH176" s="72">
        <v>0</v>
      </c>
      <c r="BI176" s="72">
        <v>0</v>
      </c>
      <c r="BJ176" s="72">
        <v>0</v>
      </c>
      <c r="BK176" s="72">
        <v>0</v>
      </c>
      <c r="BL176" s="72">
        <v>0</v>
      </c>
      <c r="BM176" s="72">
        <v>0</v>
      </c>
      <c r="BN176" s="72">
        <v>0</v>
      </c>
      <c r="BO176" s="72">
        <v>0</v>
      </c>
      <c r="BP176" s="72">
        <v>0</v>
      </c>
      <c r="BQ176" s="72">
        <v>44.756929997972989</v>
      </c>
    </row>
    <row r="177" spans="1:69" x14ac:dyDescent="0.2">
      <c r="A177" s="13"/>
      <c r="B177" s="64" t="s">
        <v>399</v>
      </c>
      <c r="C177" s="67">
        <v>648.23993431910003</v>
      </c>
      <c r="D177" s="67">
        <v>4.1292940272000003</v>
      </c>
      <c r="E177" s="67">
        <v>151.561112084</v>
      </c>
      <c r="F177" s="67">
        <v>212.58407154</v>
      </c>
      <c r="G177" s="67">
        <v>0</v>
      </c>
      <c r="H177" s="67">
        <v>0</v>
      </c>
      <c r="I177" s="67">
        <v>0</v>
      </c>
      <c r="J177" s="67">
        <v>0</v>
      </c>
      <c r="K177" s="67">
        <v>0</v>
      </c>
      <c r="L177" s="67">
        <v>0</v>
      </c>
      <c r="M177" s="67">
        <v>0</v>
      </c>
      <c r="N177" s="67">
        <v>0</v>
      </c>
      <c r="O177" s="67">
        <v>0</v>
      </c>
      <c r="P177" s="67">
        <v>0</v>
      </c>
      <c r="Q177" s="67">
        <v>0</v>
      </c>
      <c r="R177" s="67">
        <v>0</v>
      </c>
      <c r="S177" s="67">
        <v>0</v>
      </c>
      <c r="T177" s="67">
        <v>0</v>
      </c>
      <c r="U177" s="67">
        <v>0</v>
      </c>
      <c r="V177" s="67">
        <v>0</v>
      </c>
      <c r="W177" s="67">
        <v>1016.5144119703</v>
      </c>
      <c r="Y177" s="42" t="s">
        <v>399</v>
      </c>
      <c r="Z177" s="69">
        <v>0.63770855256505699</v>
      </c>
      <c r="AA177" s="69">
        <v>4.062209033707874E-3</v>
      </c>
      <c r="AB177" s="69">
        <v>0.14909883253915759</v>
      </c>
      <c r="AC177" s="69">
        <v>0.2091304058620776</v>
      </c>
      <c r="AD177" s="69">
        <v>0</v>
      </c>
      <c r="AE177" s="69">
        <v>0</v>
      </c>
      <c r="AF177" s="69">
        <v>0</v>
      </c>
      <c r="AG177" s="69">
        <v>0</v>
      </c>
      <c r="AH177" s="69">
        <v>0</v>
      </c>
      <c r="AI177" s="69">
        <v>0</v>
      </c>
      <c r="AJ177" s="69">
        <v>0</v>
      </c>
      <c r="AK177" s="69">
        <v>0</v>
      </c>
      <c r="AL177" s="69">
        <v>0</v>
      </c>
      <c r="AM177" s="69">
        <v>0</v>
      </c>
      <c r="AN177" s="69">
        <v>0</v>
      </c>
      <c r="AO177" s="69">
        <v>0</v>
      </c>
      <c r="AP177" s="69">
        <v>0</v>
      </c>
      <c r="AQ177" s="69">
        <v>0</v>
      </c>
      <c r="AR177" s="69">
        <v>0</v>
      </c>
      <c r="AS177" s="69">
        <v>0</v>
      </c>
      <c r="AT177" s="69"/>
      <c r="AV177" s="18" t="s">
        <v>399</v>
      </c>
      <c r="AW177" s="72">
        <v>47.702375971833085</v>
      </c>
      <c r="AX177" s="72">
        <v>96.09489805313568</v>
      </c>
      <c r="AY177" s="72">
        <v>65.097232329627019</v>
      </c>
      <c r="AZ177" s="72">
        <v>96.094900715955745</v>
      </c>
      <c r="BA177" s="72">
        <v>0</v>
      </c>
      <c r="BB177" s="72">
        <v>0</v>
      </c>
      <c r="BC177" s="72">
        <v>0</v>
      </c>
      <c r="BD177" s="72">
        <v>0</v>
      </c>
      <c r="BE177" s="72">
        <v>0</v>
      </c>
      <c r="BF177" s="72">
        <v>0</v>
      </c>
      <c r="BG177" s="72">
        <v>0</v>
      </c>
      <c r="BH177" s="72">
        <v>0</v>
      </c>
      <c r="BI177" s="72">
        <v>0</v>
      </c>
      <c r="BJ177" s="72">
        <v>0</v>
      </c>
      <c r="BK177" s="72">
        <v>0</v>
      </c>
      <c r="BL177" s="72">
        <v>0</v>
      </c>
      <c r="BM177" s="72">
        <v>0</v>
      </c>
      <c r="BN177" s="72">
        <v>0</v>
      </c>
      <c r="BO177" s="72">
        <v>0</v>
      </c>
      <c r="BP177" s="72">
        <v>0</v>
      </c>
      <c r="BQ177" s="72">
        <v>37.730764173838949</v>
      </c>
    </row>
    <row r="178" spans="1:69" x14ac:dyDescent="0.2">
      <c r="A178" s="13"/>
      <c r="B178" s="64" t="s">
        <v>400</v>
      </c>
      <c r="C178" s="67">
        <v>13239.281452452398</v>
      </c>
      <c r="D178" s="67">
        <v>1142.75823618</v>
      </c>
      <c r="E178" s="67">
        <v>91.392442512000002</v>
      </c>
      <c r="F178" s="67">
        <v>191.06400729999999</v>
      </c>
      <c r="G178" s="67">
        <v>93.288131351999994</v>
      </c>
      <c r="H178" s="67">
        <v>0</v>
      </c>
      <c r="I178" s="67">
        <v>0</v>
      </c>
      <c r="J178" s="67">
        <v>0</v>
      </c>
      <c r="K178" s="67">
        <v>0</v>
      </c>
      <c r="L178" s="67">
        <v>0</v>
      </c>
      <c r="M178" s="67">
        <v>0</v>
      </c>
      <c r="N178" s="67">
        <v>0</v>
      </c>
      <c r="O178" s="67">
        <v>0</v>
      </c>
      <c r="P178" s="67">
        <v>0</v>
      </c>
      <c r="Q178" s="67">
        <v>0</v>
      </c>
      <c r="R178" s="67">
        <v>0</v>
      </c>
      <c r="S178" s="67">
        <v>0</v>
      </c>
      <c r="T178" s="67">
        <v>0</v>
      </c>
      <c r="U178" s="67">
        <v>0</v>
      </c>
      <c r="V178" s="67">
        <v>0</v>
      </c>
      <c r="W178" s="67">
        <v>14757.784269796401</v>
      </c>
      <c r="Y178" s="42" t="s">
        <v>400</v>
      </c>
      <c r="Z178" s="69">
        <v>0.89710495901123832</v>
      </c>
      <c r="AA178" s="69">
        <v>7.7434268945019993E-2</v>
      </c>
      <c r="AB178" s="69">
        <v>6.192829549558178E-3</v>
      </c>
      <c r="AC178" s="69">
        <v>1.2946659458292509E-2</v>
      </c>
      <c r="AD178" s="69">
        <v>6.3212830358907943E-3</v>
      </c>
      <c r="AE178" s="69">
        <v>0</v>
      </c>
      <c r="AF178" s="69">
        <v>0</v>
      </c>
      <c r="AG178" s="69">
        <v>0</v>
      </c>
      <c r="AH178" s="69">
        <v>0</v>
      </c>
      <c r="AI178" s="69">
        <v>0</v>
      </c>
      <c r="AJ178" s="69">
        <v>0</v>
      </c>
      <c r="AK178" s="69">
        <v>0</v>
      </c>
      <c r="AL178" s="69">
        <v>0</v>
      </c>
      <c r="AM178" s="69">
        <v>0</v>
      </c>
      <c r="AN178" s="69">
        <v>0</v>
      </c>
      <c r="AO178" s="69">
        <v>0</v>
      </c>
      <c r="AP178" s="69">
        <v>0</v>
      </c>
      <c r="AQ178" s="69">
        <v>0</v>
      </c>
      <c r="AR178" s="69">
        <v>0</v>
      </c>
      <c r="AS178" s="69">
        <v>0</v>
      </c>
      <c r="AT178" s="69"/>
      <c r="AV178" s="18" t="s">
        <v>400</v>
      </c>
      <c r="AW178" s="72">
        <v>7.605293154397911</v>
      </c>
      <c r="AX178" s="72">
        <v>31.130991540765631</v>
      </c>
      <c r="AY178" s="72">
        <v>89.294285867521239</v>
      </c>
      <c r="AZ178" s="72">
        <v>102.12953507486206</v>
      </c>
      <c r="BA178" s="72">
        <v>77.957743993504295</v>
      </c>
      <c r="BB178" s="72">
        <v>0</v>
      </c>
      <c r="BC178" s="72">
        <v>0</v>
      </c>
      <c r="BD178" s="72">
        <v>0</v>
      </c>
      <c r="BE178" s="72">
        <v>0</v>
      </c>
      <c r="BF178" s="72">
        <v>0</v>
      </c>
      <c r="BG178" s="72">
        <v>0</v>
      </c>
      <c r="BH178" s="72">
        <v>0</v>
      </c>
      <c r="BI178" s="72">
        <v>0</v>
      </c>
      <c r="BJ178" s="72">
        <v>0</v>
      </c>
      <c r="BK178" s="72">
        <v>0</v>
      </c>
      <c r="BL178" s="72">
        <v>0</v>
      </c>
      <c r="BM178" s="72">
        <v>0</v>
      </c>
      <c r="BN178" s="72">
        <v>0</v>
      </c>
      <c r="BO178" s="72">
        <v>0</v>
      </c>
      <c r="BP178" s="72">
        <v>0</v>
      </c>
      <c r="BQ178" s="72">
        <v>7.3930934239597912</v>
      </c>
    </row>
    <row r="179" spans="1:69" x14ac:dyDescent="0.2">
      <c r="A179" s="13"/>
      <c r="B179" s="64" t="s">
        <v>151</v>
      </c>
      <c r="C179" s="67">
        <v>1341.7993796785001</v>
      </c>
      <c r="D179" s="67">
        <v>132.51482690400002</v>
      </c>
      <c r="E179" s="67">
        <v>0</v>
      </c>
      <c r="F179" s="67">
        <v>0</v>
      </c>
      <c r="G179" s="67">
        <v>0</v>
      </c>
      <c r="H179" s="67">
        <v>0</v>
      </c>
      <c r="I179" s="67">
        <v>0</v>
      </c>
      <c r="J179" s="67">
        <v>0</v>
      </c>
      <c r="K179" s="67">
        <v>0</v>
      </c>
      <c r="L179" s="67">
        <v>0</v>
      </c>
      <c r="M179" s="67">
        <v>0</v>
      </c>
      <c r="N179" s="67">
        <v>0</v>
      </c>
      <c r="O179" s="67">
        <v>0</v>
      </c>
      <c r="P179" s="67">
        <v>0</v>
      </c>
      <c r="Q179" s="67">
        <v>0</v>
      </c>
      <c r="R179" s="67">
        <v>0</v>
      </c>
      <c r="S179" s="67">
        <v>0</v>
      </c>
      <c r="T179" s="67">
        <v>0</v>
      </c>
      <c r="U179" s="67">
        <v>0</v>
      </c>
      <c r="V179" s="67">
        <v>0</v>
      </c>
      <c r="W179" s="67">
        <v>1474.3142065825002</v>
      </c>
      <c r="Y179" s="42" t="s">
        <v>151</v>
      </c>
      <c r="Z179" s="69">
        <v>0.91011764906534209</v>
      </c>
      <c r="AA179" s="69">
        <v>8.9882350934657906E-2</v>
      </c>
      <c r="AB179" s="69">
        <v>0</v>
      </c>
      <c r="AC179" s="69">
        <v>0</v>
      </c>
      <c r="AD179" s="69">
        <v>0</v>
      </c>
      <c r="AE179" s="69">
        <v>0</v>
      </c>
      <c r="AF179" s="69">
        <v>0</v>
      </c>
      <c r="AG179" s="69">
        <v>0</v>
      </c>
      <c r="AH179" s="69">
        <v>0</v>
      </c>
      <c r="AI179" s="69">
        <v>0</v>
      </c>
      <c r="AJ179" s="69">
        <v>0</v>
      </c>
      <c r="AK179" s="69">
        <v>0</v>
      </c>
      <c r="AL179" s="69">
        <v>0</v>
      </c>
      <c r="AM179" s="69">
        <v>0</v>
      </c>
      <c r="AN179" s="69">
        <v>0</v>
      </c>
      <c r="AO179" s="69">
        <v>0</v>
      </c>
      <c r="AP179" s="69">
        <v>0</v>
      </c>
      <c r="AQ179" s="69">
        <v>0</v>
      </c>
      <c r="AR179" s="69">
        <v>0</v>
      </c>
      <c r="AS179" s="69">
        <v>0</v>
      </c>
      <c r="AT179" s="69"/>
      <c r="AV179" s="18" t="s">
        <v>151</v>
      </c>
      <c r="AW179" s="72">
        <v>42.745667345360616</v>
      </c>
      <c r="AX179" s="72">
        <v>65.461261265031808</v>
      </c>
      <c r="AY179" s="72">
        <v>0</v>
      </c>
      <c r="AZ179" s="72">
        <v>0</v>
      </c>
      <c r="BA179" s="72">
        <v>0</v>
      </c>
      <c r="BB179" s="72">
        <v>0</v>
      </c>
      <c r="BC179" s="72">
        <v>0</v>
      </c>
      <c r="BD179" s="72">
        <v>0</v>
      </c>
      <c r="BE179" s="72">
        <v>0</v>
      </c>
      <c r="BF179" s="72">
        <v>0</v>
      </c>
      <c r="BG179" s="72">
        <v>0</v>
      </c>
      <c r="BH179" s="72">
        <v>0</v>
      </c>
      <c r="BI179" s="72">
        <v>0</v>
      </c>
      <c r="BJ179" s="72">
        <v>0</v>
      </c>
      <c r="BK179" s="72">
        <v>0</v>
      </c>
      <c r="BL179" s="72">
        <v>0</v>
      </c>
      <c r="BM179" s="72">
        <v>0</v>
      </c>
      <c r="BN179" s="72">
        <v>0</v>
      </c>
      <c r="BO179" s="72">
        <v>0</v>
      </c>
      <c r="BP179" s="72">
        <v>0</v>
      </c>
      <c r="BQ179" s="72">
        <v>39.346007029425337</v>
      </c>
    </row>
    <row r="180" spans="1:69" x14ac:dyDescent="0.2">
      <c r="A180" s="13"/>
      <c r="B180" s="64" t="s">
        <v>373</v>
      </c>
      <c r="C180" s="67">
        <v>0</v>
      </c>
      <c r="D180" s="67">
        <v>0</v>
      </c>
      <c r="E180" s="67">
        <v>0</v>
      </c>
      <c r="F180" s="67">
        <v>0</v>
      </c>
      <c r="G180" s="67">
        <v>0</v>
      </c>
      <c r="H180" s="67">
        <v>0</v>
      </c>
      <c r="I180" s="67">
        <v>0</v>
      </c>
      <c r="J180" s="67">
        <v>0</v>
      </c>
      <c r="K180" s="67">
        <v>0</v>
      </c>
      <c r="L180" s="67">
        <v>0</v>
      </c>
      <c r="M180" s="67">
        <v>0</v>
      </c>
      <c r="N180" s="67">
        <v>0</v>
      </c>
      <c r="O180" s="67">
        <v>0</v>
      </c>
      <c r="P180" s="67">
        <v>0</v>
      </c>
      <c r="Q180" s="67">
        <v>0</v>
      </c>
      <c r="R180" s="67">
        <v>0</v>
      </c>
      <c r="S180" s="67">
        <v>0</v>
      </c>
      <c r="T180" s="67">
        <v>0</v>
      </c>
      <c r="U180" s="67">
        <v>0</v>
      </c>
      <c r="V180" s="67">
        <v>0</v>
      </c>
      <c r="W180" s="67">
        <v>138.0183784497811</v>
      </c>
      <c r="Y180" s="42" t="s">
        <v>373</v>
      </c>
      <c r="Z180" s="69">
        <v>0</v>
      </c>
      <c r="AA180" s="69">
        <v>0</v>
      </c>
      <c r="AB180" s="69">
        <v>0</v>
      </c>
      <c r="AC180" s="69">
        <v>0</v>
      </c>
      <c r="AD180" s="69">
        <v>0</v>
      </c>
      <c r="AE180" s="69">
        <v>0</v>
      </c>
      <c r="AF180" s="69">
        <v>0</v>
      </c>
      <c r="AG180" s="69">
        <v>0</v>
      </c>
      <c r="AH180" s="69">
        <v>0</v>
      </c>
      <c r="AI180" s="69">
        <v>0</v>
      </c>
      <c r="AJ180" s="69">
        <v>0</v>
      </c>
      <c r="AK180" s="69">
        <v>0</v>
      </c>
      <c r="AL180" s="69">
        <v>0</v>
      </c>
      <c r="AM180" s="69">
        <v>0</v>
      </c>
      <c r="AN180" s="69">
        <v>0</v>
      </c>
      <c r="AO180" s="69">
        <v>0</v>
      </c>
      <c r="AP180" s="69">
        <v>0</v>
      </c>
      <c r="AQ180" s="69">
        <v>0</v>
      </c>
      <c r="AR180" s="69">
        <v>0</v>
      </c>
      <c r="AS180" s="69">
        <v>0</v>
      </c>
      <c r="AT180" s="69"/>
      <c r="AV180" s="18" t="s">
        <v>373</v>
      </c>
      <c r="AW180" s="72">
        <v>0</v>
      </c>
      <c r="AX180" s="72">
        <v>0</v>
      </c>
      <c r="AY180" s="72">
        <v>0</v>
      </c>
      <c r="AZ180" s="72">
        <v>0</v>
      </c>
      <c r="BA180" s="72">
        <v>0</v>
      </c>
      <c r="BB180" s="72">
        <v>0</v>
      </c>
      <c r="BC180" s="72">
        <v>0</v>
      </c>
      <c r="BD180" s="72">
        <v>0</v>
      </c>
      <c r="BE180" s="72">
        <v>0</v>
      </c>
      <c r="BF180" s="72">
        <v>0</v>
      </c>
      <c r="BG180" s="72">
        <v>0</v>
      </c>
      <c r="BH180" s="72">
        <v>0</v>
      </c>
      <c r="BI180" s="72">
        <v>0</v>
      </c>
      <c r="BJ180" s="72">
        <v>0</v>
      </c>
      <c r="BK180" s="72">
        <v>0</v>
      </c>
      <c r="BL180" s="72">
        <v>0</v>
      </c>
      <c r="BM180" s="72">
        <v>0</v>
      </c>
      <c r="BN180" s="72">
        <v>0</v>
      </c>
      <c r="BO180" s="72">
        <v>0</v>
      </c>
      <c r="BP180" s="72">
        <v>0</v>
      </c>
      <c r="BQ180" s="72">
        <v>54.440789757385907</v>
      </c>
    </row>
    <row r="181" spans="1:69" x14ac:dyDescent="0.2">
      <c r="A181" s="13"/>
      <c r="B181" s="64" t="s">
        <v>374</v>
      </c>
      <c r="C181" s="67">
        <v>0</v>
      </c>
      <c r="D181" s="67">
        <v>0</v>
      </c>
      <c r="E181" s="67">
        <v>0</v>
      </c>
      <c r="F181" s="67">
        <v>0</v>
      </c>
      <c r="G181" s="67">
        <v>0</v>
      </c>
      <c r="H181" s="67">
        <v>0</v>
      </c>
      <c r="I181" s="67">
        <v>0</v>
      </c>
      <c r="J181" s="67">
        <v>0</v>
      </c>
      <c r="K181" s="67">
        <v>0</v>
      </c>
      <c r="L181" s="67">
        <v>0</v>
      </c>
      <c r="M181" s="67">
        <v>0</v>
      </c>
      <c r="N181" s="67">
        <v>0</v>
      </c>
      <c r="O181" s="67">
        <v>0</v>
      </c>
      <c r="P181" s="67">
        <v>0</v>
      </c>
      <c r="Q181" s="67">
        <v>0</v>
      </c>
      <c r="R181" s="67">
        <v>0</v>
      </c>
      <c r="S181" s="67">
        <v>0</v>
      </c>
      <c r="T181" s="67">
        <v>0</v>
      </c>
      <c r="U181" s="67">
        <v>0</v>
      </c>
      <c r="V181" s="67">
        <v>0</v>
      </c>
      <c r="W181" s="67">
        <v>0</v>
      </c>
      <c r="Y181" s="42" t="s">
        <v>374</v>
      </c>
      <c r="Z181" s="69">
        <v>0</v>
      </c>
      <c r="AA181" s="69">
        <v>0</v>
      </c>
      <c r="AB181" s="69">
        <v>0</v>
      </c>
      <c r="AC181" s="69">
        <v>0</v>
      </c>
      <c r="AD181" s="69">
        <v>0</v>
      </c>
      <c r="AE181" s="69">
        <v>0</v>
      </c>
      <c r="AF181" s="69">
        <v>0</v>
      </c>
      <c r="AG181" s="69">
        <v>0</v>
      </c>
      <c r="AH181" s="69">
        <v>0</v>
      </c>
      <c r="AI181" s="69">
        <v>0</v>
      </c>
      <c r="AJ181" s="69">
        <v>0</v>
      </c>
      <c r="AK181" s="69">
        <v>0</v>
      </c>
      <c r="AL181" s="69">
        <v>0</v>
      </c>
      <c r="AM181" s="69">
        <v>0</v>
      </c>
      <c r="AN181" s="69">
        <v>0</v>
      </c>
      <c r="AO181" s="69">
        <v>0</v>
      </c>
      <c r="AP181" s="69">
        <v>0</v>
      </c>
      <c r="AQ181" s="69">
        <v>0</v>
      </c>
      <c r="AR181" s="69">
        <v>0</v>
      </c>
      <c r="AS181" s="69">
        <v>0</v>
      </c>
      <c r="AT181" s="69"/>
      <c r="AV181" s="18" t="s">
        <v>374</v>
      </c>
      <c r="AW181" s="72">
        <v>0</v>
      </c>
      <c r="AX181" s="72">
        <v>0</v>
      </c>
      <c r="AY181" s="72">
        <v>0</v>
      </c>
      <c r="AZ181" s="72">
        <v>0</v>
      </c>
      <c r="BA181" s="72">
        <v>0</v>
      </c>
      <c r="BB181" s="72">
        <v>0</v>
      </c>
      <c r="BC181" s="72">
        <v>0</v>
      </c>
      <c r="BD181" s="72">
        <v>0</v>
      </c>
      <c r="BE181" s="72">
        <v>0</v>
      </c>
      <c r="BF181" s="72">
        <v>0</v>
      </c>
      <c r="BG181" s="72">
        <v>0</v>
      </c>
      <c r="BH181" s="72">
        <v>0</v>
      </c>
      <c r="BI181" s="72">
        <v>0</v>
      </c>
      <c r="BJ181" s="72">
        <v>0</v>
      </c>
      <c r="BK181" s="72">
        <v>0</v>
      </c>
      <c r="BL181" s="72">
        <v>0</v>
      </c>
      <c r="BM181" s="72">
        <v>0</v>
      </c>
      <c r="BN181" s="72">
        <v>0</v>
      </c>
      <c r="BO181" s="72">
        <v>0</v>
      </c>
      <c r="BP181" s="72">
        <v>0</v>
      </c>
      <c r="BQ181" s="72">
        <v>0</v>
      </c>
    </row>
    <row r="182" spans="1:69" x14ac:dyDescent="0.2">
      <c r="A182" s="13"/>
      <c r="B182" s="64" t="s">
        <v>374</v>
      </c>
      <c r="C182" s="67">
        <v>0</v>
      </c>
      <c r="D182" s="67">
        <v>0</v>
      </c>
      <c r="E182" s="67">
        <v>0</v>
      </c>
      <c r="F182" s="67">
        <v>0</v>
      </c>
      <c r="G182" s="67">
        <v>0</v>
      </c>
      <c r="H182" s="67">
        <v>0</v>
      </c>
      <c r="I182" s="67">
        <v>0</v>
      </c>
      <c r="J182" s="67">
        <v>0</v>
      </c>
      <c r="K182" s="67">
        <v>0</v>
      </c>
      <c r="L182" s="67">
        <v>0</v>
      </c>
      <c r="M182" s="67">
        <v>0</v>
      </c>
      <c r="N182" s="67">
        <v>0</v>
      </c>
      <c r="O182" s="67">
        <v>0</v>
      </c>
      <c r="P182" s="67">
        <v>0</v>
      </c>
      <c r="Q182" s="67">
        <v>0</v>
      </c>
      <c r="R182" s="67">
        <v>0</v>
      </c>
      <c r="S182" s="67">
        <v>0</v>
      </c>
      <c r="T182" s="67">
        <v>0</v>
      </c>
      <c r="U182" s="67">
        <v>0</v>
      </c>
      <c r="V182" s="67">
        <v>0</v>
      </c>
      <c r="W182" s="67">
        <v>0</v>
      </c>
      <c r="Y182" s="42" t="s">
        <v>374</v>
      </c>
      <c r="Z182" s="69">
        <v>0</v>
      </c>
      <c r="AA182" s="69">
        <v>0</v>
      </c>
      <c r="AB182" s="69">
        <v>0</v>
      </c>
      <c r="AC182" s="69">
        <v>0</v>
      </c>
      <c r="AD182" s="69">
        <v>0</v>
      </c>
      <c r="AE182" s="69">
        <v>0</v>
      </c>
      <c r="AF182" s="69">
        <v>0</v>
      </c>
      <c r="AG182" s="69">
        <v>0</v>
      </c>
      <c r="AH182" s="69">
        <v>0</v>
      </c>
      <c r="AI182" s="69">
        <v>0</v>
      </c>
      <c r="AJ182" s="69">
        <v>0</v>
      </c>
      <c r="AK182" s="69">
        <v>0</v>
      </c>
      <c r="AL182" s="69">
        <v>0</v>
      </c>
      <c r="AM182" s="69">
        <v>0</v>
      </c>
      <c r="AN182" s="69">
        <v>0</v>
      </c>
      <c r="AO182" s="69">
        <v>0</v>
      </c>
      <c r="AP182" s="69">
        <v>0</v>
      </c>
      <c r="AQ182" s="69">
        <v>0</v>
      </c>
      <c r="AR182" s="69">
        <v>0</v>
      </c>
      <c r="AS182" s="69">
        <v>0</v>
      </c>
      <c r="AT182" s="69"/>
      <c r="AV182" s="18" t="s">
        <v>374</v>
      </c>
      <c r="AW182" s="72">
        <v>0</v>
      </c>
      <c r="AX182" s="72">
        <v>0</v>
      </c>
      <c r="AY182" s="72">
        <v>0</v>
      </c>
      <c r="AZ182" s="72">
        <v>0</v>
      </c>
      <c r="BA182" s="72">
        <v>0</v>
      </c>
      <c r="BB182" s="72">
        <v>0</v>
      </c>
      <c r="BC182" s="72">
        <v>0</v>
      </c>
      <c r="BD182" s="72">
        <v>0</v>
      </c>
      <c r="BE182" s="72">
        <v>0</v>
      </c>
      <c r="BF182" s="72">
        <v>0</v>
      </c>
      <c r="BG182" s="72">
        <v>0</v>
      </c>
      <c r="BH182" s="72">
        <v>0</v>
      </c>
      <c r="BI182" s="72">
        <v>0</v>
      </c>
      <c r="BJ182" s="72">
        <v>0</v>
      </c>
      <c r="BK182" s="72">
        <v>0</v>
      </c>
      <c r="BL182" s="72">
        <v>0</v>
      </c>
      <c r="BM182" s="72">
        <v>0</v>
      </c>
      <c r="BN182" s="72">
        <v>0</v>
      </c>
      <c r="BO182" s="72">
        <v>0</v>
      </c>
      <c r="BP182" s="72">
        <v>0</v>
      </c>
      <c r="BQ182" s="72">
        <v>0</v>
      </c>
    </row>
    <row r="183" spans="1:69" x14ac:dyDescent="0.2">
      <c r="A183" s="13"/>
      <c r="B183" s="64" t="s">
        <v>374</v>
      </c>
      <c r="C183" s="67">
        <v>0</v>
      </c>
      <c r="D183" s="67">
        <v>0</v>
      </c>
      <c r="E183" s="67">
        <v>0</v>
      </c>
      <c r="F183" s="67">
        <v>0</v>
      </c>
      <c r="G183" s="67">
        <v>0</v>
      </c>
      <c r="H183" s="67">
        <v>0</v>
      </c>
      <c r="I183" s="67">
        <v>0</v>
      </c>
      <c r="J183" s="67">
        <v>0</v>
      </c>
      <c r="K183" s="67">
        <v>0</v>
      </c>
      <c r="L183" s="67">
        <v>0</v>
      </c>
      <c r="M183" s="67">
        <v>0</v>
      </c>
      <c r="N183" s="67">
        <v>0</v>
      </c>
      <c r="O183" s="67">
        <v>0</v>
      </c>
      <c r="P183" s="67">
        <v>0</v>
      </c>
      <c r="Q183" s="67">
        <v>0</v>
      </c>
      <c r="R183" s="67">
        <v>0</v>
      </c>
      <c r="S183" s="67">
        <v>0</v>
      </c>
      <c r="T183" s="67">
        <v>0</v>
      </c>
      <c r="U183" s="67">
        <v>0</v>
      </c>
      <c r="V183" s="67">
        <v>0</v>
      </c>
      <c r="W183" s="67">
        <v>0</v>
      </c>
      <c r="Y183" s="42" t="s">
        <v>374</v>
      </c>
      <c r="Z183" s="69">
        <v>0</v>
      </c>
      <c r="AA183" s="69">
        <v>0</v>
      </c>
      <c r="AB183" s="69">
        <v>0</v>
      </c>
      <c r="AC183" s="69">
        <v>0</v>
      </c>
      <c r="AD183" s="69">
        <v>0</v>
      </c>
      <c r="AE183" s="69">
        <v>0</v>
      </c>
      <c r="AF183" s="69">
        <v>0</v>
      </c>
      <c r="AG183" s="69">
        <v>0</v>
      </c>
      <c r="AH183" s="69">
        <v>0</v>
      </c>
      <c r="AI183" s="69">
        <v>0</v>
      </c>
      <c r="AJ183" s="69">
        <v>0</v>
      </c>
      <c r="AK183" s="69">
        <v>0</v>
      </c>
      <c r="AL183" s="69">
        <v>0</v>
      </c>
      <c r="AM183" s="69">
        <v>0</v>
      </c>
      <c r="AN183" s="69">
        <v>0</v>
      </c>
      <c r="AO183" s="69">
        <v>0</v>
      </c>
      <c r="AP183" s="69">
        <v>0</v>
      </c>
      <c r="AQ183" s="69">
        <v>0</v>
      </c>
      <c r="AR183" s="69">
        <v>0</v>
      </c>
      <c r="AS183" s="69">
        <v>0</v>
      </c>
      <c r="AT183" s="69"/>
      <c r="AV183" s="18" t="s">
        <v>374</v>
      </c>
      <c r="AW183" s="72">
        <v>0</v>
      </c>
      <c r="AX183" s="72">
        <v>0</v>
      </c>
      <c r="AY183" s="72">
        <v>0</v>
      </c>
      <c r="AZ183" s="72">
        <v>0</v>
      </c>
      <c r="BA183" s="72">
        <v>0</v>
      </c>
      <c r="BB183" s="72">
        <v>0</v>
      </c>
      <c r="BC183" s="72">
        <v>0</v>
      </c>
      <c r="BD183" s="72">
        <v>0</v>
      </c>
      <c r="BE183" s="72">
        <v>0</v>
      </c>
      <c r="BF183" s="72">
        <v>0</v>
      </c>
      <c r="BG183" s="72">
        <v>0</v>
      </c>
      <c r="BH183" s="72">
        <v>0</v>
      </c>
      <c r="BI183" s="72">
        <v>0</v>
      </c>
      <c r="BJ183" s="72">
        <v>0</v>
      </c>
      <c r="BK183" s="72">
        <v>0</v>
      </c>
      <c r="BL183" s="72">
        <v>0</v>
      </c>
      <c r="BM183" s="72">
        <v>0</v>
      </c>
      <c r="BN183" s="72">
        <v>0</v>
      </c>
      <c r="BO183" s="72">
        <v>0</v>
      </c>
      <c r="BP183" s="72">
        <v>0</v>
      </c>
      <c r="BQ183" s="72">
        <v>0</v>
      </c>
    </row>
    <row r="184" spans="1:69" x14ac:dyDescent="0.2">
      <c r="A184" s="13"/>
      <c r="B184" s="64" t="s">
        <v>374</v>
      </c>
      <c r="C184" s="67">
        <v>0</v>
      </c>
      <c r="D184" s="67">
        <v>0</v>
      </c>
      <c r="E184" s="67">
        <v>0</v>
      </c>
      <c r="F184" s="67">
        <v>0</v>
      </c>
      <c r="G184" s="67">
        <v>0</v>
      </c>
      <c r="H184" s="67">
        <v>0</v>
      </c>
      <c r="I184" s="67">
        <v>0</v>
      </c>
      <c r="J184" s="67">
        <v>0</v>
      </c>
      <c r="K184" s="67">
        <v>0</v>
      </c>
      <c r="L184" s="67">
        <v>0</v>
      </c>
      <c r="M184" s="67">
        <v>0</v>
      </c>
      <c r="N184" s="67">
        <v>0</v>
      </c>
      <c r="O184" s="67">
        <v>0</v>
      </c>
      <c r="P184" s="67">
        <v>0</v>
      </c>
      <c r="Q184" s="67">
        <v>0</v>
      </c>
      <c r="R184" s="67">
        <v>0</v>
      </c>
      <c r="S184" s="67">
        <v>0</v>
      </c>
      <c r="T184" s="67">
        <v>0</v>
      </c>
      <c r="U184" s="67">
        <v>0</v>
      </c>
      <c r="V184" s="67">
        <v>0</v>
      </c>
      <c r="W184" s="67">
        <v>0</v>
      </c>
      <c r="Y184" s="42" t="s">
        <v>374</v>
      </c>
      <c r="Z184" s="69">
        <v>0</v>
      </c>
      <c r="AA184" s="69">
        <v>0</v>
      </c>
      <c r="AB184" s="69">
        <v>0</v>
      </c>
      <c r="AC184" s="69">
        <v>0</v>
      </c>
      <c r="AD184" s="69">
        <v>0</v>
      </c>
      <c r="AE184" s="69">
        <v>0</v>
      </c>
      <c r="AF184" s="69">
        <v>0</v>
      </c>
      <c r="AG184" s="69">
        <v>0</v>
      </c>
      <c r="AH184" s="69">
        <v>0</v>
      </c>
      <c r="AI184" s="69">
        <v>0</v>
      </c>
      <c r="AJ184" s="69">
        <v>0</v>
      </c>
      <c r="AK184" s="69">
        <v>0</v>
      </c>
      <c r="AL184" s="69">
        <v>0</v>
      </c>
      <c r="AM184" s="69">
        <v>0</v>
      </c>
      <c r="AN184" s="69">
        <v>0</v>
      </c>
      <c r="AO184" s="69">
        <v>0</v>
      </c>
      <c r="AP184" s="69">
        <v>0</v>
      </c>
      <c r="AQ184" s="69">
        <v>0</v>
      </c>
      <c r="AR184" s="69">
        <v>0</v>
      </c>
      <c r="AS184" s="69">
        <v>0</v>
      </c>
      <c r="AT184" s="69"/>
      <c r="AV184" s="18" t="s">
        <v>374</v>
      </c>
      <c r="AW184" s="72">
        <v>0</v>
      </c>
      <c r="AX184" s="72">
        <v>0</v>
      </c>
      <c r="AY184" s="72">
        <v>0</v>
      </c>
      <c r="AZ184" s="72">
        <v>0</v>
      </c>
      <c r="BA184" s="72">
        <v>0</v>
      </c>
      <c r="BB184" s="72">
        <v>0</v>
      </c>
      <c r="BC184" s="72">
        <v>0</v>
      </c>
      <c r="BD184" s="72">
        <v>0</v>
      </c>
      <c r="BE184" s="72">
        <v>0</v>
      </c>
      <c r="BF184" s="72">
        <v>0</v>
      </c>
      <c r="BG184" s="72">
        <v>0</v>
      </c>
      <c r="BH184" s="72">
        <v>0</v>
      </c>
      <c r="BI184" s="72">
        <v>0</v>
      </c>
      <c r="BJ184" s="72">
        <v>0</v>
      </c>
      <c r="BK184" s="72">
        <v>0</v>
      </c>
      <c r="BL184" s="72">
        <v>0</v>
      </c>
      <c r="BM184" s="72">
        <v>0</v>
      </c>
      <c r="BN184" s="72">
        <v>0</v>
      </c>
      <c r="BO184" s="72">
        <v>0</v>
      </c>
      <c r="BP184" s="72">
        <v>0</v>
      </c>
      <c r="BQ184" s="72">
        <v>0</v>
      </c>
    </row>
    <row r="185" spans="1:69" s="20" customFormat="1" x14ac:dyDescent="0.2">
      <c r="A185" s="19"/>
      <c r="B185" s="64" t="s">
        <v>374</v>
      </c>
      <c r="C185" s="67">
        <v>0</v>
      </c>
      <c r="D185" s="67">
        <v>0</v>
      </c>
      <c r="E185" s="67">
        <v>0</v>
      </c>
      <c r="F185" s="67">
        <v>0</v>
      </c>
      <c r="G185" s="67">
        <v>0</v>
      </c>
      <c r="H185" s="67">
        <v>0</v>
      </c>
      <c r="I185" s="67">
        <v>0</v>
      </c>
      <c r="J185" s="67">
        <v>0</v>
      </c>
      <c r="K185" s="67">
        <v>0</v>
      </c>
      <c r="L185" s="67">
        <v>0</v>
      </c>
      <c r="M185" s="67">
        <v>0</v>
      </c>
      <c r="N185" s="67">
        <v>0</v>
      </c>
      <c r="O185" s="67">
        <v>0</v>
      </c>
      <c r="P185" s="67">
        <v>0</v>
      </c>
      <c r="Q185" s="67">
        <v>0</v>
      </c>
      <c r="R185" s="67">
        <v>0</v>
      </c>
      <c r="S185" s="67">
        <v>0</v>
      </c>
      <c r="T185" s="67">
        <v>0</v>
      </c>
      <c r="U185" s="67">
        <v>0</v>
      </c>
      <c r="V185" s="67">
        <v>0</v>
      </c>
      <c r="W185" s="67">
        <v>0</v>
      </c>
      <c r="Y185" s="42" t="s">
        <v>374</v>
      </c>
      <c r="Z185" s="69">
        <v>0</v>
      </c>
      <c r="AA185" s="69">
        <v>0</v>
      </c>
      <c r="AB185" s="69">
        <v>0</v>
      </c>
      <c r="AC185" s="69">
        <v>0</v>
      </c>
      <c r="AD185" s="69">
        <v>0</v>
      </c>
      <c r="AE185" s="69">
        <v>0</v>
      </c>
      <c r="AF185" s="69">
        <v>0</v>
      </c>
      <c r="AG185" s="69">
        <v>0</v>
      </c>
      <c r="AH185" s="69">
        <v>0</v>
      </c>
      <c r="AI185" s="69">
        <v>0</v>
      </c>
      <c r="AJ185" s="69">
        <v>0</v>
      </c>
      <c r="AK185" s="69">
        <v>0</v>
      </c>
      <c r="AL185" s="69">
        <v>0</v>
      </c>
      <c r="AM185" s="69">
        <v>0</v>
      </c>
      <c r="AN185" s="69">
        <v>0</v>
      </c>
      <c r="AO185" s="69">
        <v>0</v>
      </c>
      <c r="AP185" s="69">
        <v>0</v>
      </c>
      <c r="AQ185" s="69">
        <v>0</v>
      </c>
      <c r="AR185" s="69">
        <v>0</v>
      </c>
      <c r="AS185" s="69">
        <v>0</v>
      </c>
      <c r="AT185" s="69"/>
      <c r="AV185" s="18" t="s">
        <v>374</v>
      </c>
      <c r="AW185" s="72">
        <v>0</v>
      </c>
      <c r="AX185" s="72">
        <v>0</v>
      </c>
      <c r="AY185" s="72">
        <v>0</v>
      </c>
      <c r="AZ185" s="72">
        <v>0</v>
      </c>
      <c r="BA185" s="72">
        <v>0</v>
      </c>
      <c r="BB185" s="72">
        <v>0</v>
      </c>
      <c r="BC185" s="72">
        <v>0</v>
      </c>
      <c r="BD185" s="72">
        <v>0</v>
      </c>
      <c r="BE185" s="72">
        <v>0</v>
      </c>
      <c r="BF185" s="72">
        <v>0</v>
      </c>
      <c r="BG185" s="72">
        <v>0</v>
      </c>
      <c r="BH185" s="72">
        <v>0</v>
      </c>
      <c r="BI185" s="72">
        <v>0</v>
      </c>
      <c r="BJ185" s="72">
        <v>0</v>
      </c>
      <c r="BK185" s="72">
        <v>0</v>
      </c>
      <c r="BL185" s="72">
        <v>0</v>
      </c>
      <c r="BM185" s="72">
        <v>0</v>
      </c>
      <c r="BN185" s="72">
        <v>0</v>
      </c>
      <c r="BO185" s="72">
        <v>0</v>
      </c>
      <c r="BP185" s="72">
        <v>0</v>
      </c>
      <c r="BQ185" s="72">
        <v>0</v>
      </c>
    </row>
    <row r="186" spans="1:69" x14ac:dyDescent="0.2">
      <c r="A186" s="13"/>
      <c r="B186" s="65" t="s">
        <v>374</v>
      </c>
      <c r="C186" s="67">
        <v>0</v>
      </c>
      <c r="D186" s="67">
        <v>0</v>
      </c>
      <c r="E186" s="67">
        <v>0</v>
      </c>
      <c r="F186" s="67">
        <v>0</v>
      </c>
      <c r="G186" s="67">
        <v>0</v>
      </c>
      <c r="H186" s="67">
        <v>0</v>
      </c>
      <c r="I186" s="67">
        <v>0</v>
      </c>
      <c r="J186" s="67">
        <v>0</v>
      </c>
      <c r="K186" s="67">
        <v>0</v>
      </c>
      <c r="L186" s="67">
        <v>0</v>
      </c>
      <c r="M186" s="67">
        <v>0</v>
      </c>
      <c r="N186" s="67">
        <v>0</v>
      </c>
      <c r="O186" s="67">
        <v>0</v>
      </c>
      <c r="P186" s="67">
        <v>0</v>
      </c>
      <c r="Q186" s="67">
        <v>0</v>
      </c>
      <c r="R186" s="67">
        <v>0</v>
      </c>
      <c r="S186" s="67">
        <v>0</v>
      </c>
      <c r="T186" s="67">
        <v>0</v>
      </c>
      <c r="U186" s="67">
        <v>0</v>
      </c>
      <c r="V186" s="67">
        <v>0</v>
      </c>
      <c r="W186" s="67">
        <v>0</v>
      </c>
      <c r="Y186" s="43" t="s">
        <v>374</v>
      </c>
      <c r="Z186" s="69">
        <v>0</v>
      </c>
      <c r="AA186" s="69">
        <v>0</v>
      </c>
      <c r="AB186" s="69">
        <v>0</v>
      </c>
      <c r="AC186" s="69">
        <v>0</v>
      </c>
      <c r="AD186" s="69">
        <v>0</v>
      </c>
      <c r="AE186" s="69">
        <v>0</v>
      </c>
      <c r="AF186" s="69">
        <v>0</v>
      </c>
      <c r="AG186" s="69">
        <v>0</v>
      </c>
      <c r="AH186" s="69">
        <v>0</v>
      </c>
      <c r="AI186" s="69">
        <v>0</v>
      </c>
      <c r="AJ186" s="69">
        <v>0</v>
      </c>
      <c r="AK186" s="69">
        <v>0</v>
      </c>
      <c r="AL186" s="69">
        <v>0</v>
      </c>
      <c r="AM186" s="69">
        <v>0</v>
      </c>
      <c r="AN186" s="69">
        <v>0</v>
      </c>
      <c r="AO186" s="69">
        <v>0</v>
      </c>
      <c r="AP186" s="69">
        <v>0</v>
      </c>
      <c r="AQ186" s="69">
        <v>0</v>
      </c>
      <c r="AR186" s="69">
        <v>0</v>
      </c>
      <c r="AS186" s="69">
        <v>0</v>
      </c>
      <c r="AT186" s="69"/>
      <c r="AV186" s="22" t="s">
        <v>374</v>
      </c>
      <c r="AW186" s="72">
        <v>0</v>
      </c>
      <c r="AX186" s="72">
        <v>0</v>
      </c>
      <c r="AY186" s="72">
        <v>0</v>
      </c>
      <c r="AZ186" s="72">
        <v>0</v>
      </c>
      <c r="BA186" s="72">
        <v>0</v>
      </c>
      <c r="BB186" s="72">
        <v>0</v>
      </c>
      <c r="BC186" s="72">
        <v>0</v>
      </c>
      <c r="BD186" s="72">
        <v>0</v>
      </c>
      <c r="BE186" s="72">
        <v>0</v>
      </c>
      <c r="BF186" s="72">
        <v>0</v>
      </c>
      <c r="BG186" s="72">
        <v>0</v>
      </c>
      <c r="BH186" s="72">
        <v>0</v>
      </c>
      <c r="BI186" s="72">
        <v>0</v>
      </c>
      <c r="BJ186" s="72">
        <v>0</v>
      </c>
      <c r="BK186" s="72">
        <v>0</v>
      </c>
      <c r="BL186" s="72">
        <v>0</v>
      </c>
      <c r="BM186" s="72">
        <v>0</v>
      </c>
      <c r="BN186" s="72">
        <v>0</v>
      </c>
      <c r="BO186" s="72">
        <v>0</v>
      </c>
      <c r="BP186" s="72">
        <v>0</v>
      </c>
      <c r="BQ186" s="72">
        <v>0</v>
      </c>
    </row>
    <row r="187" spans="1:69" x14ac:dyDescent="0.2">
      <c r="A187" s="13"/>
      <c r="B187" s="66" t="s">
        <v>194</v>
      </c>
      <c r="C187" s="67">
        <v>90018.049385525534</v>
      </c>
      <c r="D187" s="67">
        <v>7562.9535412034002</v>
      </c>
      <c r="E187" s="67">
        <v>2500.6358020804005</v>
      </c>
      <c r="F187" s="67">
        <v>1051.6184907126999</v>
      </c>
      <c r="G187" s="67">
        <v>603.52626077400009</v>
      </c>
      <c r="H187" s="67">
        <v>301.39616884720004</v>
      </c>
      <c r="I187" s="67">
        <v>215.34364848000001</v>
      </c>
      <c r="J187" s="67">
        <v>0</v>
      </c>
      <c r="K187" s="67">
        <v>108.72839589499999</v>
      </c>
      <c r="L187" s="67">
        <v>215.05045211000001</v>
      </c>
      <c r="M187" s="67">
        <v>0</v>
      </c>
      <c r="N187" s="67">
        <v>0</v>
      </c>
      <c r="O187" s="67">
        <v>0</v>
      </c>
      <c r="P187" s="67">
        <v>0</v>
      </c>
      <c r="Q187" s="67">
        <v>0</v>
      </c>
      <c r="R187" s="67">
        <v>0</v>
      </c>
      <c r="S187" s="67">
        <v>0</v>
      </c>
      <c r="T187" s="67">
        <v>0</v>
      </c>
      <c r="U187" s="67">
        <v>0</v>
      </c>
      <c r="V187" s="67">
        <v>0</v>
      </c>
      <c r="W187" s="67"/>
      <c r="Y187" s="44" t="s">
        <v>194</v>
      </c>
      <c r="Z187" s="70"/>
      <c r="AA187" s="70"/>
      <c r="AB187" s="70"/>
      <c r="AC187" s="70"/>
      <c r="AD187" s="70"/>
      <c r="AE187" s="70"/>
      <c r="AF187" s="70"/>
      <c r="AG187" s="70"/>
      <c r="AH187" s="70"/>
      <c r="AI187" s="70"/>
      <c r="AJ187" s="70"/>
      <c r="AK187" s="70"/>
      <c r="AL187" s="70"/>
      <c r="AM187" s="70"/>
      <c r="AN187" s="69"/>
      <c r="AO187" s="69"/>
      <c r="AP187" s="69"/>
      <c r="AQ187" s="69"/>
      <c r="AR187" s="69"/>
      <c r="AS187" s="69"/>
      <c r="AT187" s="70"/>
      <c r="AV187" s="24" t="s">
        <v>194</v>
      </c>
      <c r="AW187" s="72"/>
      <c r="AX187" s="72"/>
      <c r="AY187" s="72"/>
      <c r="AZ187" s="72"/>
      <c r="BA187" s="72"/>
      <c r="BB187" s="72"/>
      <c r="BC187" s="72"/>
      <c r="BD187" s="72"/>
      <c r="BE187" s="72"/>
      <c r="BF187" s="72"/>
      <c r="BG187" s="72"/>
      <c r="BH187" s="72"/>
      <c r="BI187" s="72"/>
      <c r="BJ187" s="72"/>
      <c r="BK187" s="72"/>
      <c r="BL187" s="72"/>
      <c r="BM187" s="72"/>
      <c r="BN187" s="72"/>
      <c r="BO187" s="72"/>
      <c r="BP187" s="72"/>
      <c r="BQ187" s="72"/>
    </row>
    <row r="190" spans="1:69" x14ac:dyDescent="0.2">
      <c r="A190" s="8" t="s">
        <v>134</v>
      </c>
      <c r="B190" s="14" t="s">
        <v>187</v>
      </c>
      <c r="C190" s="28" t="s">
        <v>8</v>
      </c>
      <c r="D190" s="28" t="s">
        <v>7</v>
      </c>
      <c r="E190" s="28" t="s">
        <v>6</v>
      </c>
      <c r="F190" s="28" t="s">
        <v>5</v>
      </c>
      <c r="G190" s="28" t="s">
        <v>4</v>
      </c>
      <c r="H190" s="28" t="s">
        <v>3</v>
      </c>
      <c r="I190" s="28" t="s">
        <v>2</v>
      </c>
      <c r="J190" s="28" t="s">
        <v>1</v>
      </c>
      <c r="K190" s="28" t="s">
        <v>0</v>
      </c>
      <c r="L190" s="28" t="s">
        <v>10</v>
      </c>
      <c r="M190" s="28" t="s">
        <v>38</v>
      </c>
      <c r="N190" s="28" t="s">
        <v>37</v>
      </c>
      <c r="O190" s="28" t="s">
        <v>36</v>
      </c>
      <c r="P190" s="28" t="s">
        <v>35</v>
      </c>
      <c r="Q190" s="28" t="s">
        <v>34</v>
      </c>
      <c r="R190" s="28" t="s">
        <v>33</v>
      </c>
      <c r="S190" s="28" t="s">
        <v>32</v>
      </c>
      <c r="T190" s="28" t="s">
        <v>31</v>
      </c>
      <c r="U190" s="28" t="s">
        <v>30</v>
      </c>
      <c r="V190" s="28" t="s">
        <v>29</v>
      </c>
      <c r="W190" s="28" t="s">
        <v>194</v>
      </c>
      <c r="Y190" s="41" t="s">
        <v>187</v>
      </c>
      <c r="Z190" s="68" t="s">
        <v>8</v>
      </c>
      <c r="AA190" s="68" t="s">
        <v>7</v>
      </c>
      <c r="AB190" s="68" t="s">
        <v>6</v>
      </c>
      <c r="AC190" s="68" t="s">
        <v>5</v>
      </c>
      <c r="AD190" s="68" t="s">
        <v>4</v>
      </c>
      <c r="AE190" s="68" t="s">
        <v>3</v>
      </c>
      <c r="AF190" s="68" t="s">
        <v>2</v>
      </c>
      <c r="AG190" s="68" t="s">
        <v>1</v>
      </c>
      <c r="AH190" s="68" t="s">
        <v>0</v>
      </c>
      <c r="AI190" s="68" t="s">
        <v>10</v>
      </c>
      <c r="AJ190" s="68" t="s">
        <v>38</v>
      </c>
      <c r="AK190" s="68" t="s">
        <v>37</v>
      </c>
      <c r="AL190" s="68" t="s">
        <v>36</v>
      </c>
      <c r="AM190" s="68" t="s">
        <v>35</v>
      </c>
      <c r="AN190" s="68" t="s">
        <v>34</v>
      </c>
      <c r="AO190" s="68" t="s">
        <v>33</v>
      </c>
      <c r="AP190" s="68" t="s">
        <v>32</v>
      </c>
      <c r="AQ190" s="68" t="s">
        <v>31</v>
      </c>
      <c r="AR190" s="68" t="s">
        <v>30</v>
      </c>
      <c r="AS190" s="68" t="s">
        <v>29</v>
      </c>
      <c r="AT190" s="68" t="s">
        <v>194</v>
      </c>
      <c r="AV190" s="16" t="s">
        <v>187</v>
      </c>
      <c r="AW190" s="71" t="s">
        <v>8</v>
      </c>
      <c r="AX190" s="71" t="s">
        <v>7</v>
      </c>
      <c r="AY190" s="71" t="s">
        <v>6</v>
      </c>
      <c r="AZ190" s="71" t="s">
        <v>5</v>
      </c>
      <c r="BA190" s="71" t="s">
        <v>4</v>
      </c>
      <c r="BB190" s="71" t="s">
        <v>3</v>
      </c>
      <c r="BC190" s="71" t="s">
        <v>2</v>
      </c>
      <c r="BD190" s="71" t="s">
        <v>1</v>
      </c>
      <c r="BE190" s="71" t="s">
        <v>0</v>
      </c>
      <c r="BF190" s="71" t="s">
        <v>10</v>
      </c>
      <c r="BG190" s="71" t="s">
        <v>38</v>
      </c>
      <c r="BH190" s="71" t="s">
        <v>37</v>
      </c>
      <c r="BI190" s="71" t="s">
        <v>36</v>
      </c>
      <c r="BJ190" s="71" t="s">
        <v>35</v>
      </c>
      <c r="BK190" s="71" t="s">
        <v>34</v>
      </c>
      <c r="BL190" s="71" t="s">
        <v>33</v>
      </c>
      <c r="BM190" s="71" t="s">
        <v>32</v>
      </c>
      <c r="BN190" s="71" t="s">
        <v>31</v>
      </c>
      <c r="BO190" s="71" t="s">
        <v>30</v>
      </c>
      <c r="BP190" s="71" t="s">
        <v>29</v>
      </c>
      <c r="BQ190" s="71" t="s">
        <v>194</v>
      </c>
    </row>
    <row r="191" spans="1:69" x14ac:dyDescent="0.2">
      <c r="A191" s="13"/>
      <c r="B191" s="64" t="s">
        <v>177</v>
      </c>
      <c r="C191" s="67">
        <v>1495.6482546713003</v>
      </c>
      <c r="D191" s="67">
        <v>1140.1845852287997</v>
      </c>
      <c r="E191" s="67">
        <v>392.256926744</v>
      </c>
      <c r="F191" s="67">
        <v>663.43952434699997</v>
      </c>
      <c r="G191" s="67">
        <v>47.349411475300002</v>
      </c>
      <c r="H191" s="67">
        <v>0</v>
      </c>
      <c r="I191" s="67">
        <v>0</v>
      </c>
      <c r="J191" s="67">
        <v>0</v>
      </c>
      <c r="K191" s="67">
        <v>0</v>
      </c>
      <c r="L191" s="67">
        <v>0</v>
      </c>
      <c r="M191" s="67">
        <v>0</v>
      </c>
      <c r="N191" s="67">
        <v>0</v>
      </c>
      <c r="O191" s="67">
        <v>0</v>
      </c>
      <c r="P191" s="67">
        <v>0</v>
      </c>
      <c r="Q191" s="67">
        <v>0</v>
      </c>
      <c r="R191" s="67">
        <v>0</v>
      </c>
      <c r="S191" s="67">
        <v>0</v>
      </c>
      <c r="T191" s="67">
        <v>0</v>
      </c>
      <c r="U191" s="67">
        <v>0</v>
      </c>
      <c r="V191" s="67">
        <v>0</v>
      </c>
      <c r="W191" s="67">
        <v>3738.8787024664002</v>
      </c>
      <c r="Y191" s="42" t="s">
        <v>177</v>
      </c>
      <c r="Z191" s="69">
        <v>0.40002588307683701</v>
      </c>
      <c r="AA191" s="69">
        <v>0.30495361737107496</v>
      </c>
      <c r="AB191" s="69">
        <v>0.10491298540528811</v>
      </c>
      <c r="AC191" s="69">
        <v>0.17744344685730334</v>
      </c>
      <c r="AD191" s="69">
        <v>1.2664067289496539E-2</v>
      </c>
      <c r="AE191" s="69">
        <v>0</v>
      </c>
      <c r="AF191" s="69">
        <v>0</v>
      </c>
      <c r="AG191" s="69">
        <v>0</v>
      </c>
      <c r="AH191" s="69">
        <v>0</v>
      </c>
      <c r="AI191" s="69">
        <v>0</v>
      </c>
      <c r="AJ191" s="69">
        <v>0</v>
      </c>
      <c r="AK191" s="69">
        <v>0</v>
      </c>
      <c r="AL191" s="69">
        <v>0</v>
      </c>
      <c r="AM191" s="69">
        <v>0</v>
      </c>
      <c r="AN191" s="69">
        <v>0</v>
      </c>
      <c r="AO191" s="69">
        <v>0</v>
      </c>
      <c r="AP191" s="69">
        <v>0</v>
      </c>
      <c r="AQ191" s="69">
        <v>0</v>
      </c>
      <c r="AR191" s="69">
        <v>0</v>
      </c>
      <c r="AS191" s="69">
        <v>0</v>
      </c>
      <c r="AT191" s="69"/>
      <c r="AV191" s="18" t="s">
        <v>177</v>
      </c>
      <c r="AW191" s="72">
        <v>27.96719150356202</v>
      </c>
      <c r="AX191" s="72">
        <v>39.090639531932524</v>
      </c>
      <c r="AY191" s="72">
        <v>57.359929925159527</v>
      </c>
      <c r="AZ191" s="72">
        <v>53.442660074146893</v>
      </c>
      <c r="BA191" s="72">
        <v>96.783546710729141</v>
      </c>
      <c r="BB191" s="72">
        <v>0</v>
      </c>
      <c r="BC191" s="72">
        <v>0</v>
      </c>
      <c r="BD191" s="72">
        <v>0</v>
      </c>
      <c r="BE191" s="72">
        <v>0</v>
      </c>
      <c r="BF191" s="72">
        <v>0</v>
      </c>
      <c r="BG191" s="72">
        <v>0</v>
      </c>
      <c r="BH191" s="72">
        <v>0</v>
      </c>
      <c r="BI191" s="72">
        <v>0</v>
      </c>
      <c r="BJ191" s="72">
        <v>0</v>
      </c>
      <c r="BK191" s="72">
        <v>0</v>
      </c>
      <c r="BL191" s="72">
        <v>0</v>
      </c>
      <c r="BM191" s="72">
        <v>0</v>
      </c>
      <c r="BN191" s="72">
        <v>0</v>
      </c>
      <c r="BO191" s="72">
        <v>0</v>
      </c>
      <c r="BP191" s="72">
        <v>0</v>
      </c>
      <c r="BQ191" s="72">
        <v>19.872420136357977</v>
      </c>
    </row>
    <row r="192" spans="1:69" x14ac:dyDescent="0.2">
      <c r="A192" s="13"/>
      <c r="B192" s="64" t="s">
        <v>371</v>
      </c>
      <c r="C192" s="67">
        <v>59012.551892037001</v>
      </c>
      <c r="D192" s="67">
        <v>23267.389827778192</v>
      </c>
      <c r="E192" s="67">
        <v>6816.8549198700002</v>
      </c>
      <c r="F192" s="67">
        <v>2631.8949963439995</v>
      </c>
      <c r="G192" s="67">
        <v>482.95527013999998</v>
      </c>
      <c r="H192" s="67">
        <v>852.12830449619992</v>
      </c>
      <c r="I192" s="67">
        <v>715.381285994</v>
      </c>
      <c r="J192" s="67">
        <v>209.94054990999999</v>
      </c>
      <c r="K192" s="67">
        <v>274.56742099400003</v>
      </c>
      <c r="L192" s="67">
        <v>476.88776226459998</v>
      </c>
      <c r="M192" s="67">
        <v>66.337071778999999</v>
      </c>
      <c r="N192" s="67">
        <v>0</v>
      </c>
      <c r="O192" s="67">
        <v>0</v>
      </c>
      <c r="P192" s="67">
        <v>0</v>
      </c>
      <c r="Q192" s="67">
        <v>0</v>
      </c>
      <c r="R192" s="67">
        <v>0</v>
      </c>
      <c r="S192" s="67">
        <v>0</v>
      </c>
      <c r="T192" s="67">
        <v>0</v>
      </c>
      <c r="U192" s="67">
        <v>0</v>
      </c>
      <c r="V192" s="67">
        <v>0</v>
      </c>
      <c r="W192" s="67">
        <v>94806.889301606978</v>
      </c>
      <c r="Y192" s="42" t="s">
        <v>371</v>
      </c>
      <c r="Z192" s="69">
        <v>0.62245003845977609</v>
      </c>
      <c r="AA192" s="69">
        <v>0.24541876649658001</v>
      </c>
      <c r="AB192" s="69">
        <v>7.1902527021888638E-2</v>
      </c>
      <c r="AC192" s="69">
        <v>2.7760588030382609E-2</v>
      </c>
      <c r="AD192" s="69">
        <v>5.0940946770607091E-3</v>
      </c>
      <c r="AE192" s="69">
        <v>8.9880420164967518E-3</v>
      </c>
      <c r="AF192" s="69">
        <v>7.545667738535055E-3</v>
      </c>
      <c r="AG192" s="69">
        <v>2.2144018378466245E-3</v>
      </c>
      <c r="AH192" s="69">
        <v>2.8960703490705725E-3</v>
      </c>
      <c r="AI192" s="69">
        <v>5.0300960803332326E-3</v>
      </c>
      <c r="AJ192" s="69">
        <v>6.9970729202983764E-4</v>
      </c>
      <c r="AK192" s="69">
        <v>0</v>
      </c>
      <c r="AL192" s="69">
        <v>0</v>
      </c>
      <c r="AM192" s="69">
        <v>0</v>
      </c>
      <c r="AN192" s="69">
        <v>0</v>
      </c>
      <c r="AO192" s="69">
        <v>0</v>
      </c>
      <c r="AP192" s="69">
        <v>0</v>
      </c>
      <c r="AQ192" s="69">
        <v>0</v>
      </c>
      <c r="AR192" s="69">
        <v>0</v>
      </c>
      <c r="AS192" s="69">
        <v>0</v>
      </c>
      <c r="AT192" s="69"/>
      <c r="AV192" s="18" t="s">
        <v>371</v>
      </c>
      <c r="AW192" s="72">
        <v>4.2601782126323728</v>
      </c>
      <c r="AX192" s="72">
        <v>8.1439574283259635</v>
      </c>
      <c r="AY192" s="72">
        <v>16.374509175260069</v>
      </c>
      <c r="AZ192" s="72">
        <v>24.741913345998565</v>
      </c>
      <c r="BA192" s="72">
        <v>67.449087971021427</v>
      </c>
      <c r="BB192" s="72">
        <v>44.325321758959632</v>
      </c>
      <c r="BC192" s="72">
        <v>43.724420345268634</v>
      </c>
      <c r="BD192" s="72">
        <v>71.531059394692889</v>
      </c>
      <c r="BE192" s="72">
        <v>65.934211249761347</v>
      </c>
      <c r="BF192" s="72">
        <v>68.920979847694667</v>
      </c>
      <c r="BG192" s="72">
        <v>69.021752826499267</v>
      </c>
      <c r="BH192" s="72">
        <v>0</v>
      </c>
      <c r="BI192" s="72">
        <v>0</v>
      </c>
      <c r="BJ192" s="72">
        <v>0</v>
      </c>
      <c r="BK192" s="72">
        <v>0</v>
      </c>
      <c r="BL192" s="72">
        <v>0</v>
      </c>
      <c r="BM192" s="72">
        <v>0</v>
      </c>
      <c r="BN192" s="72">
        <v>0</v>
      </c>
      <c r="BO192" s="72">
        <v>0</v>
      </c>
      <c r="BP192" s="72">
        <v>0</v>
      </c>
      <c r="BQ192" s="72">
        <v>3.6679899704874677</v>
      </c>
    </row>
    <row r="193" spans="1:69" x14ac:dyDescent="0.2">
      <c r="A193" s="13"/>
      <c r="B193" s="64" t="s">
        <v>165</v>
      </c>
      <c r="C193" s="67">
        <v>0</v>
      </c>
      <c r="D193" s="67">
        <v>0</v>
      </c>
      <c r="E193" s="67">
        <v>0</v>
      </c>
      <c r="F193" s="67">
        <v>0</v>
      </c>
      <c r="G193" s="67">
        <v>0</v>
      </c>
      <c r="H193" s="67">
        <v>0</v>
      </c>
      <c r="I193" s="67">
        <v>0</v>
      </c>
      <c r="J193" s="67">
        <v>0</v>
      </c>
      <c r="K193" s="67">
        <v>0</v>
      </c>
      <c r="L193" s="67">
        <v>0</v>
      </c>
      <c r="M193" s="67">
        <v>0</v>
      </c>
      <c r="N193" s="67">
        <v>0</v>
      </c>
      <c r="O193" s="67">
        <v>0</v>
      </c>
      <c r="P193" s="67">
        <v>0</v>
      </c>
      <c r="Q193" s="67">
        <v>0</v>
      </c>
      <c r="R193" s="67">
        <v>0</v>
      </c>
      <c r="S193" s="67">
        <v>0</v>
      </c>
      <c r="T193" s="67">
        <v>0</v>
      </c>
      <c r="U193" s="67">
        <v>0</v>
      </c>
      <c r="V193" s="67">
        <v>0</v>
      </c>
      <c r="W193" s="67">
        <v>0</v>
      </c>
      <c r="Y193" s="42" t="s">
        <v>165</v>
      </c>
      <c r="Z193" s="69">
        <v>0</v>
      </c>
      <c r="AA193" s="69">
        <v>0</v>
      </c>
      <c r="AB193" s="69">
        <v>0</v>
      </c>
      <c r="AC193" s="69">
        <v>0</v>
      </c>
      <c r="AD193" s="69">
        <v>0</v>
      </c>
      <c r="AE193" s="69">
        <v>0</v>
      </c>
      <c r="AF193" s="69">
        <v>0</v>
      </c>
      <c r="AG193" s="69">
        <v>0</v>
      </c>
      <c r="AH193" s="69">
        <v>0</v>
      </c>
      <c r="AI193" s="69">
        <v>0</v>
      </c>
      <c r="AJ193" s="69">
        <v>0</v>
      </c>
      <c r="AK193" s="69">
        <v>0</v>
      </c>
      <c r="AL193" s="69">
        <v>0</v>
      </c>
      <c r="AM193" s="69">
        <v>0</v>
      </c>
      <c r="AN193" s="69">
        <v>0</v>
      </c>
      <c r="AO193" s="69">
        <v>0</v>
      </c>
      <c r="AP193" s="69">
        <v>0</v>
      </c>
      <c r="AQ193" s="69">
        <v>0</v>
      </c>
      <c r="AR193" s="69">
        <v>0</v>
      </c>
      <c r="AS193" s="69">
        <v>0</v>
      </c>
      <c r="AT193" s="69"/>
      <c r="AV193" s="18" t="s">
        <v>165</v>
      </c>
      <c r="AW193" s="72">
        <v>0</v>
      </c>
      <c r="AX193" s="72">
        <v>0</v>
      </c>
      <c r="AY193" s="72">
        <v>0</v>
      </c>
      <c r="AZ193" s="72">
        <v>0</v>
      </c>
      <c r="BA193" s="72">
        <v>0</v>
      </c>
      <c r="BB193" s="72">
        <v>0</v>
      </c>
      <c r="BC193" s="72">
        <v>0</v>
      </c>
      <c r="BD193" s="72">
        <v>0</v>
      </c>
      <c r="BE193" s="72">
        <v>0</v>
      </c>
      <c r="BF193" s="72">
        <v>0</v>
      </c>
      <c r="BG193" s="72">
        <v>0</v>
      </c>
      <c r="BH193" s="72">
        <v>0</v>
      </c>
      <c r="BI193" s="72">
        <v>0</v>
      </c>
      <c r="BJ193" s="72">
        <v>0</v>
      </c>
      <c r="BK193" s="72">
        <v>0</v>
      </c>
      <c r="BL193" s="72">
        <v>0</v>
      </c>
      <c r="BM193" s="72">
        <v>0</v>
      </c>
      <c r="BN193" s="72">
        <v>0</v>
      </c>
      <c r="BO193" s="72">
        <v>0</v>
      </c>
      <c r="BP193" s="72">
        <v>0</v>
      </c>
      <c r="BQ193" s="72">
        <v>0</v>
      </c>
    </row>
    <row r="194" spans="1:69" x14ac:dyDescent="0.2">
      <c r="A194" s="13"/>
      <c r="B194" s="64" t="s">
        <v>422</v>
      </c>
      <c r="C194" s="67">
        <v>0</v>
      </c>
      <c r="D194" s="67">
        <v>0</v>
      </c>
      <c r="E194" s="67">
        <v>0</v>
      </c>
      <c r="F194" s="67">
        <v>0</v>
      </c>
      <c r="G194" s="67">
        <v>0</v>
      </c>
      <c r="H194" s="67">
        <v>0</v>
      </c>
      <c r="I194" s="67">
        <v>0</v>
      </c>
      <c r="J194" s="67">
        <v>0</v>
      </c>
      <c r="K194" s="67">
        <v>0</v>
      </c>
      <c r="L194" s="67">
        <v>0</v>
      </c>
      <c r="M194" s="67">
        <v>0</v>
      </c>
      <c r="N194" s="67">
        <v>0</v>
      </c>
      <c r="O194" s="67">
        <v>0</v>
      </c>
      <c r="P194" s="67">
        <v>0</v>
      </c>
      <c r="Q194" s="67">
        <v>0</v>
      </c>
      <c r="R194" s="67">
        <v>0</v>
      </c>
      <c r="S194" s="67">
        <v>0</v>
      </c>
      <c r="T194" s="67">
        <v>0</v>
      </c>
      <c r="U194" s="67">
        <v>0</v>
      </c>
      <c r="V194" s="67">
        <v>0</v>
      </c>
      <c r="W194" s="67">
        <v>0</v>
      </c>
      <c r="Y194" s="42" t="s">
        <v>422</v>
      </c>
      <c r="Z194" s="69">
        <v>0</v>
      </c>
      <c r="AA194" s="69">
        <v>0</v>
      </c>
      <c r="AB194" s="69">
        <v>0</v>
      </c>
      <c r="AC194" s="69">
        <v>0</v>
      </c>
      <c r="AD194" s="69">
        <v>0</v>
      </c>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c r="AV194" s="18" t="s">
        <v>422</v>
      </c>
      <c r="AW194" s="72">
        <v>0</v>
      </c>
      <c r="AX194" s="72">
        <v>0</v>
      </c>
      <c r="AY194" s="72">
        <v>0</v>
      </c>
      <c r="AZ194" s="72">
        <v>0</v>
      </c>
      <c r="BA194" s="72">
        <v>0</v>
      </c>
      <c r="BB194" s="72">
        <v>0</v>
      </c>
      <c r="BC194" s="72">
        <v>0</v>
      </c>
      <c r="BD194" s="72">
        <v>0</v>
      </c>
      <c r="BE194" s="72">
        <v>0</v>
      </c>
      <c r="BF194" s="72">
        <v>0</v>
      </c>
      <c r="BG194" s="72">
        <v>0</v>
      </c>
      <c r="BH194" s="72">
        <v>0</v>
      </c>
      <c r="BI194" s="72">
        <v>0</v>
      </c>
      <c r="BJ194" s="72">
        <v>0</v>
      </c>
      <c r="BK194" s="72">
        <v>0</v>
      </c>
      <c r="BL194" s="72">
        <v>0</v>
      </c>
      <c r="BM194" s="72">
        <v>0</v>
      </c>
      <c r="BN194" s="72">
        <v>0</v>
      </c>
      <c r="BO194" s="72">
        <v>0</v>
      </c>
      <c r="BP194" s="72">
        <v>0</v>
      </c>
      <c r="BQ194" s="72">
        <v>0</v>
      </c>
    </row>
    <row r="195" spans="1:69" x14ac:dyDescent="0.2">
      <c r="A195" s="13"/>
      <c r="B195" s="64" t="s">
        <v>423</v>
      </c>
      <c r="C195" s="67">
        <v>0</v>
      </c>
      <c r="D195" s="67">
        <v>0</v>
      </c>
      <c r="E195" s="67">
        <v>0</v>
      </c>
      <c r="F195" s="67">
        <v>0</v>
      </c>
      <c r="G195" s="67">
        <v>0</v>
      </c>
      <c r="H195" s="67">
        <v>0</v>
      </c>
      <c r="I195" s="67">
        <v>0</v>
      </c>
      <c r="J195" s="67">
        <v>0</v>
      </c>
      <c r="K195" s="67">
        <v>0</v>
      </c>
      <c r="L195" s="67">
        <v>0</v>
      </c>
      <c r="M195" s="67">
        <v>0</v>
      </c>
      <c r="N195" s="67">
        <v>0</v>
      </c>
      <c r="O195" s="67">
        <v>0</v>
      </c>
      <c r="P195" s="67">
        <v>0</v>
      </c>
      <c r="Q195" s="67">
        <v>0</v>
      </c>
      <c r="R195" s="67">
        <v>0</v>
      </c>
      <c r="S195" s="67">
        <v>0</v>
      </c>
      <c r="T195" s="67">
        <v>0</v>
      </c>
      <c r="U195" s="67">
        <v>0</v>
      </c>
      <c r="V195" s="67">
        <v>0</v>
      </c>
      <c r="W195" s="67">
        <v>0</v>
      </c>
      <c r="Y195" s="42" t="s">
        <v>423</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c r="AV195" s="18" t="s">
        <v>423</v>
      </c>
      <c r="AW195" s="72">
        <v>0</v>
      </c>
      <c r="AX195" s="72">
        <v>0</v>
      </c>
      <c r="AY195" s="72">
        <v>0</v>
      </c>
      <c r="AZ195" s="72">
        <v>0</v>
      </c>
      <c r="BA195" s="72">
        <v>0</v>
      </c>
      <c r="BB195" s="72">
        <v>0</v>
      </c>
      <c r="BC195" s="72">
        <v>0</v>
      </c>
      <c r="BD195" s="72">
        <v>0</v>
      </c>
      <c r="BE195" s="72">
        <v>0</v>
      </c>
      <c r="BF195" s="72">
        <v>0</v>
      </c>
      <c r="BG195" s="72">
        <v>0</v>
      </c>
      <c r="BH195" s="72">
        <v>0</v>
      </c>
      <c r="BI195" s="72">
        <v>0</v>
      </c>
      <c r="BJ195" s="72">
        <v>0</v>
      </c>
      <c r="BK195" s="72">
        <v>0</v>
      </c>
      <c r="BL195" s="72">
        <v>0</v>
      </c>
      <c r="BM195" s="72">
        <v>0</v>
      </c>
      <c r="BN195" s="72">
        <v>0</v>
      </c>
      <c r="BO195" s="72">
        <v>0</v>
      </c>
      <c r="BP195" s="72">
        <v>0</v>
      </c>
      <c r="BQ195" s="72">
        <v>0</v>
      </c>
    </row>
    <row r="196" spans="1:69" x14ac:dyDescent="0.2">
      <c r="A196" s="13"/>
      <c r="B196" s="64" t="s">
        <v>173</v>
      </c>
      <c r="C196" s="67">
        <v>308.95857470999999</v>
      </c>
      <c r="D196" s="67">
        <v>0</v>
      </c>
      <c r="E196" s="67">
        <v>0</v>
      </c>
      <c r="F196" s="67">
        <v>0</v>
      </c>
      <c r="G196" s="67">
        <v>0</v>
      </c>
      <c r="H196" s="67">
        <v>0</v>
      </c>
      <c r="I196" s="67">
        <v>0</v>
      </c>
      <c r="J196" s="67">
        <v>0</v>
      </c>
      <c r="K196" s="67">
        <v>0</v>
      </c>
      <c r="L196" s="67">
        <v>0</v>
      </c>
      <c r="M196" s="67">
        <v>0</v>
      </c>
      <c r="N196" s="67">
        <v>0</v>
      </c>
      <c r="O196" s="67">
        <v>0</v>
      </c>
      <c r="P196" s="67">
        <v>0</v>
      </c>
      <c r="Q196" s="67">
        <v>0</v>
      </c>
      <c r="R196" s="67">
        <v>0</v>
      </c>
      <c r="S196" s="67">
        <v>0</v>
      </c>
      <c r="T196" s="67">
        <v>0</v>
      </c>
      <c r="U196" s="67">
        <v>0</v>
      </c>
      <c r="V196" s="67">
        <v>0</v>
      </c>
      <c r="W196" s="67">
        <v>308.95857470999999</v>
      </c>
      <c r="Y196" s="42" t="s">
        <v>173</v>
      </c>
      <c r="Z196" s="69">
        <v>1</v>
      </c>
      <c r="AA196" s="69">
        <v>0</v>
      </c>
      <c r="AB196" s="69">
        <v>0</v>
      </c>
      <c r="AC196" s="69">
        <v>0</v>
      </c>
      <c r="AD196" s="69">
        <v>0</v>
      </c>
      <c r="AE196" s="69">
        <v>0</v>
      </c>
      <c r="AF196" s="69">
        <v>0</v>
      </c>
      <c r="AG196" s="69">
        <v>0</v>
      </c>
      <c r="AH196" s="69">
        <v>0</v>
      </c>
      <c r="AI196" s="69">
        <v>0</v>
      </c>
      <c r="AJ196" s="69">
        <v>0</v>
      </c>
      <c r="AK196" s="69">
        <v>0</v>
      </c>
      <c r="AL196" s="69">
        <v>0</v>
      </c>
      <c r="AM196" s="69">
        <v>0</v>
      </c>
      <c r="AN196" s="69">
        <v>0</v>
      </c>
      <c r="AO196" s="69">
        <v>0</v>
      </c>
      <c r="AP196" s="69">
        <v>0</v>
      </c>
      <c r="AQ196" s="69">
        <v>0</v>
      </c>
      <c r="AR196" s="69">
        <v>0</v>
      </c>
      <c r="AS196" s="69">
        <v>0</v>
      </c>
      <c r="AT196" s="69"/>
      <c r="AV196" s="18" t="s">
        <v>173</v>
      </c>
      <c r="AW196" s="72">
        <v>51.627221550870352</v>
      </c>
      <c r="AX196" s="72">
        <v>0</v>
      </c>
      <c r="AY196" s="72">
        <v>0</v>
      </c>
      <c r="AZ196" s="72">
        <v>0</v>
      </c>
      <c r="BA196" s="72">
        <v>0</v>
      </c>
      <c r="BB196" s="72">
        <v>0</v>
      </c>
      <c r="BC196" s="72">
        <v>0</v>
      </c>
      <c r="BD196" s="72">
        <v>0</v>
      </c>
      <c r="BE196" s="72">
        <v>0</v>
      </c>
      <c r="BF196" s="72">
        <v>0</v>
      </c>
      <c r="BG196" s="72">
        <v>0</v>
      </c>
      <c r="BH196" s="72">
        <v>0</v>
      </c>
      <c r="BI196" s="72">
        <v>0</v>
      </c>
      <c r="BJ196" s="72">
        <v>0</v>
      </c>
      <c r="BK196" s="72">
        <v>0</v>
      </c>
      <c r="BL196" s="72">
        <v>0</v>
      </c>
      <c r="BM196" s="72">
        <v>0</v>
      </c>
      <c r="BN196" s="72">
        <v>0</v>
      </c>
      <c r="BO196" s="72">
        <v>0</v>
      </c>
      <c r="BP196" s="72">
        <v>0</v>
      </c>
      <c r="BQ196" s="72">
        <v>51.627221550870352</v>
      </c>
    </row>
    <row r="197" spans="1:69" x14ac:dyDescent="0.2">
      <c r="A197" s="13"/>
      <c r="B197" s="64" t="s">
        <v>181</v>
      </c>
      <c r="C197" s="67">
        <v>610.36849714000004</v>
      </c>
      <c r="D197" s="67">
        <v>229.27978920910002</v>
      </c>
      <c r="E197" s="67">
        <v>0</v>
      </c>
      <c r="F197" s="67">
        <v>0</v>
      </c>
      <c r="G197" s="67">
        <v>0</v>
      </c>
      <c r="H197" s="67">
        <v>0</v>
      </c>
      <c r="I197" s="67">
        <v>0</v>
      </c>
      <c r="J197" s="67">
        <v>0</v>
      </c>
      <c r="K197" s="67">
        <v>0</v>
      </c>
      <c r="L197" s="67">
        <v>0</v>
      </c>
      <c r="M197" s="67">
        <v>0</v>
      </c>
      <c r="N197" s="67">
        <v>0</v>
      </c>
      <c r="O197" s="67">
        <v>0</v>
      </c>
      <c r="P197" s="67">
        <v>0</v>
      </c>
      <c r="Q197" s="67">
        <v>0</v>
      </c>
      <c r="R197" s="67">
        <v>0</v>
      </c>
      <c r="S197" s="67">
        <v>0</v>
      </c>
      <c r="T197" s="67">
        <v>0</v>
      </c>
      <c r="U197" s="67">
        <v>0</v>
      </c>
      <c r="V197" s="67">
        <v>0</v>
      </c>
      <c r="W197" s="67">
        <v>839.64828634909998</v>
      </c>
      <c r="Y197" s="42" t="s">
        <v>181</v>
      </c>
      <c r="Z197" s="69">
        <v>0.72693353522337512</v>
      </c>
      <c r="AA197" s="69">
        <v>0.27306646477662494</v>
      </c>
      <c r="AB197" s="69">
        <v>0</v>
      </c>
      <c r="AC197" s="69">
        <v>0</v>
      </c>
      <c r="AD197" s="69">
        <v>0</v>
      </c>
      <c r="AE197" s="69">
        <v>0</v>
      </c>
      <c r="AF197" s="69">
        <v>0</v>
      </c>
      <c r="AG197" s="69">
        <v>0</v>
      </c>
      <c r="AH197" s="69">
        <v>0</v>
      </c>
      <c r="AI197" s="69">
        <v>0</v>
      </c>
      <c r="AJ197" s="69">
        <v>0</v>
      </c>
      <c r="AK197" s="69">
        <v>0</v>
      </c>
      <c r="AL197" s="69">
        <v>0</v>
      </c>
      <c r="AM197" s="69">
        <v>0</v>
      </c>
      <c r="AN197" s="69">
        <v>0</v>
      </c>
      <c r="AO197" s="69">
        <v>0</v>
      </c>
      <c r="AP197" s="69">
        <v>0</v>
      </c>
      <c r="AQ197" s="69">
        <v>0</v>
      </c>
      <c r="AR197" s="69">
        <v>0</v>
      </c>
      <c r="AS197" s="69">
        <v>0</v>
      </c>
      <c r="AT197" s="69"/>
      <c r="AV197" s="18" t="s">
        <v>181</v>
      </c>
      <c r="AW197" s="72">
        <v>57.181893822219138</v>
      </c>
      <c r="AX197" s="72">
        <v>97.678176834616281</v>
      </c>
      <c r="AY197" s="72">
        <v>0</v>
      </c>
      <c r="AZ197" s="72">
        <v>0</v>
      </c>
      <c r="BA197" s="72">
        <v>0</v>
      </c>
      <c r="BB197" s="72">
        <v>0</v>
      </c>
      <c r="BC197" s="72">
        <v>0</v>
      </c>
      <c r="BD197" s="72">
        <v>0</v>
      </c>
      <c r="BE197" s="72">
        <v>0</v>
      </c>
      <c r="BF197" s="72">
        <v>0</v>
      </c>
      <c r="BG197" s="72">
        <v>0</v>
      </c>
      <c r="BH197" s="72">
        <v>0</v>
      </c>
      <c r="BI197" s="72">
        <v>0</v>
      </c>
      <c r="BJ197" s="72">
        <v>0</v>
      </c>
      <c r="BK197" s="72">
        <v>0</v>
      </c>
      <c r="BL197" s="72">
        <v>0</v>
      </c>
      <c r="BM197" s="72">
        <v>0</v>
      </c>
      <c r="BN197" s="72">
        <v>0</v>
      </c>
      <c r="BO197" s="72">
        <v>0</v>
      </c>
      <c r="BP197" s="72">
        <v>0</v>
      </c>
      <c r="BQ197" s="72">
        <v>49.389079583796267</v>
      </c>
    </row>
    <row r="198" spans="1:69" x14ac:dyDescent="0.2">
      <c r="A198" s="13"/>
      <c r="B198" s="64" t="s">
        <v>169</v>
      </c>
      <c r="C198" s="67">
        <v>9115.1469807300018</v>
      </c>
      <c r="D198" s="67">
        <v>3379.828849468</v>
      </c>
      <c r="E198" s="67">
        <v>596.69876550739991</v>
      </c>
      <c r="F198" s="67">
        <v>0</v>
      </c>
      <c r="G198" s="67">
        <v>360.93049332850001</v>
      </c>
      <c r="H198" s="67">
        <v>0</v>
      </c>
      <c r="I198" s="67">
        <v>44.282623545</v>
      </c>
      <c r="J198" s="67">
        <v>0</v>
      </c>
      <c r="K198" s="67">
        <v>0</v>
      </c>
      <c r="L198" s="67">
        <v>0</v>
      </c>
      <c r="M198" s="67">
        <v>0</v>
      </c>
      <c r="N198" s="67">
        <v>0</v>
      </c>
      <c r="O198" s="67">
        <v>0</v>
      </c>
      <c r="P198" s="67">
        <v>0</v>
      </c>
      <c r="Q198" s="67">
        <v>0</v>
      </c>
      <c r="R198" s="67">
        <v>0</v>
      </c>
      <c r="S198" s="67">
        <v>0</v>
      </c>
      <c r="T198" s="67">
        <v>0</v>
      </c>
      <c r="U198" s="67">
        <v>0</v>
      </c>
      <c r="V198" s="67">
        <v>0</v>
      </c>
      <c r="W198" s="67">
        <v>13496.887712578902</v>
      </c>
      <c r="Y198" s="42" t="s">
        <v>169</v>
      </c>
      <c r="Z198" s="69">
        <v>0.67535176811427555</v>
      </c>
      <c r="AA198" s="69">
        <v>0.25041542327703065</v>
      </c>
      <c r="AB198" s="69">
        <v>4.4210100744283838E-2</v>
      </c>
      <c r="AC198" s="69">
        <v>0</v>
      </c>
      <c r="AD198" s="69">
        <v>2.6741757137989527E-2</v>
      </c>
      <c r="AE198" s="69">
        <v>0</v>
      </c>
      <c r="AF198" s="69">
        <v>3.2809507264203765E-3</v>
      </c>
      <c r="AG198" s="69">
        <v>0</v>
      </c>
      <c r="AH198" s="69">
        <v>0</v>
      </c>
      <c r="AI198" s="69">
        <v>0</v>
      </c>
      <c r="AJ198" s="69">
        <v>0</v>
      </c>
      <c r="AK198" s="69">
        <v>0</v>
      </c>
      <c r="AL198" s="69">
        <v>0</v>
      </c>
      <c r="AM198" s="69">
        <v>0</v>
      </c>
      <c r="AN198" s="69">
        <v>0</v>
      </c>
      <c r="AO198" s="69">
        <v>0</v>
      </c>
      <c r="AP198" s="69">
        <v>0</v>
      </c>
      <c r="AQ198" s="69">
        <v>0</v>
      </c>
      <c r="AR198" s="69">
        <v>0</v>
      </c>
      <c r="AS198" s="69">
        <v>0</v>
      </c>
      <c r="AT198" s="69"/>
      <c r="AV198" s="18" t="s">
        <v>169</v>
      </c>
      <c r="AW198" s="72">
        <v>14.116467674032485</v>
      </c>
      <c r="AX198" s="72">
        <v>24.021741769332102</v>
      </c>
      <c r="AY198" s="72">
        <v>47.624003942937549</v>
      </c>
      <c r="AZ198" s="72">
        <v>0</v>
      </c>
      <c r="BA198" s="72">
        <v>74.345904411867906</v>
      </c>
      <c r="BB198" s="72">
        <v>0</v>
      </c>
      <c r="BC198" s="72">
        <v>97.694257709132984</v>
      </c>
      <c r="BD198" s="72">
        <v>0</v>
      </c>
      <c r="BE198" s="72">
        <v>0</v>
      </c>
      <c r="BF198" s="72">
        <v>0</v>
      </c>
      <c r="BG198" s="72">
        <v>0</v>
      </c>
      <c r="BH198" s="72">
        <v>0</v>
      </c>
      <c r="BI198" s="72">
        <v>0</v>
      </c>
      <c r="BJ198" s="72">
        <v>0</v>
      </c>
      <c r="BK198" s="72">
        <v>0</v>
      </c>
      <c r="BL198" s="72">
        <v>0</v>
      </c>
      <c r="BM198" s="72">
        <v>0</v>
      </c>
      <c r="BN198" s="72">
        <v>0</v>
      </c>
      <c r="BO198" s="72">
        <v>0</v>
      </c>
      <c r="BP198" s="72">
        <v>0</v>
      </c>
      <c r="BQ198" s="72">
        <v>11.643143841331261</v>
      </c>
    </row>
    <row r="199" spans="1:69" x14ac:dyDescent="0.2">
      <c r="A199" s="13"/>
      <c r="B199" s="64" t="s">
        <v>372</v>
      </c>
      <c r="C199" s="67">
        <v>921.58009900599995</v>
      </c>
      <c r="D199" s="67">
        <v>256.4838783166</v>
      </c>
      <c r="E199" s="67">
        <v>0</v>
      </c>
      <c r="F199" s="67">
        <v>0</v>
      </c>
      <c r="G199" s="67">
        <v>0</v>
      </c>
      <c r="H199" s="67">
        <v>0</v>
      </c>
      <c r="I199" s="67">
        <v>0</v>
      </c>
      <c r="J199" s="67">
        <v>0</v>
      </c>
      <c r="K199" s="67">
        <v>0</v>
      </c>
      <c r="L199" s="67">
        <v>0</v>
      </c>
      <c r="M199" s="67">
        <v>0</v>
      </c>
      <c r="N199" s="67">
        <v>0</v>
      </c>
      <c r="O199" s="67">
        <v>0</v>
      </c>
      <c r="P199" s="67">
        <v>0</v>
      </c>
      <c r="Q199" s="67">
        <v>0</v>
      </c>
      <c r="R199" s="67">
        <v>0</v>
      </c>
      <c r="S199" s="67">
        <v>0</v>
      </c>
      <c r="T199" s="67">
        <v>0</v>
      </c>
      <c r="U199" s="67">
        <v>0</v>
      </c>
      <c r="V199" s="67">
        <v>0</v>
      </c>
      <c r="W199" s="67">
        <v>1178.0639773226001</v>
      </c>
      <c r="Y199" s="42" t="s">
        <v>372</v>
      </c>
      <c r="Z199" s="69">
        <v>0.78228357436111917</v>
      </c>
      <c r="AA199" s="69">
        <v>0.21771642563888077</v>
      </c>
      <c r="AB199" s="69">
        <v>0</v>
      </c>
      <c r="AC199" s="69">
        <v>0</v>
      </c>
      <c r="AD199" s="69">
        <v>0</v>
      </c>
      <c r="AE199" s="69">
        <v>0</v>
      </c>
      <c r="AF199" s="69">
        <v>0</v>
      </c>
      <c r="AG199" s="69">
        <v>0</v>
      </c>
      <c r="AH199" s="69">
        <v>0</v>
      </c>
      <c r="AI199" s="69">
        <v>0</v>
      </c>
      <c r="AJ199" s="69">
        <v>0</v>
      </c>
      <c r="AK199" s="69">
        <v>0</v>
      </c>
      <c r="AL199" s="69">
        <v>0</v>
      </c>
      <c r="AM199" s="69">
        <v>0</v>
      </c>
      <c r="AN199" s="69">
        <v>0</v>
      </c>
      <c r="AO199" s="69">
        <v>0</v>
      </c>
      <c r="AP199" s="69">
        <v>0</v>
      </c>
      <c r="AQ199" s="69">
        <v>0</v>
      </c>
      <c r="AR199" s="69">
        <v>0</v>
      </c>
      <c r="AS199" s="69">
        <v>0</v>
      </c>
      <c r="AT199" s="69"/>
      <c r="AV199" s="18" t="s">
        <v>372</v>
      </c>
      <c r="AW199" s="72">
        <v>49.176543632952672</v>
      </c>
      <c r="AX199" s="72">
        <v>96.764492641649795</v>
      </c>
      <c r="AY199" s="72">
        <v>0</v>
      </c>
      <c r="AZ199" s="72">
        <v>0</v>
      </c>
      <c r="BA199" s="72">
        <v>0</v>
      </c>
      <c r="BB199" s="72">
        <v>0</v>
      </c>
      <c r="BC199" s="72">
        <v>0</v>
      </c>
      <c r="BD199" s="72">
        <v>0</v>
      </c>
      <c r="BE199" s="72">
        <v>0</v>
      </c>
      <c r="BF199" s="72">
        <v>0</v>
      </c>
      <c r="BG199" s="72">
        <v>0</v>
      </c>
      <c r="BH199" s="72">
        <v>0</v>
      </c>
      <c r="BI199" s="72">
        <v>0</v>
      </c>
      <c r="BJ199" s="72">
        <v>0</v>
      </c>
      <c r="BK199" s="72">
        <v>0</v>
      </c>
      <c r="BL199" s="72">
        <v>0</v>
      </c>
      <c r="BM199" s="72">
        <v>0</v>
      </c>
      <c r="BN199" s="72">
        <v>0</v>
      </c>
      <c r="BO199" s="72">
        <v>0</v>
      </c>
      <c r="BP199" s="72">
        <v>0</v>
      </c>
      <c r="BQ199" s="72">
        <v>43.860789039501206</v>
      </c>
    </row>
    <row r="200" spans="1:69" x14ac:dyDescent="0.2">
      <c r="A200" s="13"/>
      <c r="B200" s="64" t="s">
        <v>399</v>
      </c>
      <c r="C200" s="67">
        <v>852.05660254939994</v>
      </c>
      <c r="D200" s="67">
        <v>188.42943924100001</v>
      </c>
      <c r="E200" s="67">
        <v>60.014526234899996</v>
      </c>
      <c r="F200" s="67">
        <v>0</v>
      </c>
      <c r="G200" s="67">
        <v>0</v>
      </c>
      <c r="H200" s="67">
        <v>0</v>
      </c>
      <c r="I200" s="67">
        <v>0</v>
      </c>
      <c r="J200" s="67">
        <v>0</v>
      </c>
      <c r="K200" s="67">
        <v>0</v>
      </c>
      <c r="L200" s="67">
        <v>0</v>
      </c>
      <c r="M200" s="67">
        <v>0</v>
      </c>
      <c r="N200" s="67">
        <v>0</v>
      </c>
      <c r="O200" s="67">
        <v>0</v>
      </c>
      <c r="P200" s="67">
        <v>0</v>
      </c>
      <c r="Q200" s="67">
        <v>0</v>
      </c>
      <c r="R200" s="67">
        <v>0</v>
      </c>
      <c r="S200" s="67">
        <v>0</v>
      </c>
      <c r="T200" s="67">
        <v>0</v>
      </c>
      <c r="U200" s="67">
        <v>0</v>
      </c>
      <c r="V200" s="67">
        <v>0</v>
      </c>
      <c r="W200" s="67">
        <v>1100.5005680252998</v>
      </c>
      <c r="Y200" s="42" t="s">
        <v>399</v>
      </c>
      <c r="Z200" s="69">
        <v>0.77424458224342485</v>
      </c>
      <c r="AA200" s="69">
        <v>0.1712215738144609</v>
      </c>
      <c r="AB200" s="69">
        <v>5.4533843942114441E-2</v>
      </c>
      <c r="AC200" s="69">
        <v>0</v>
      </c>
      <c r="AD200" s="69">
        <v>0</v>
      </c>
      <c r="AE200" s="69">
        <v>0</v>
      </c>
      <c r="AF200" s="69">
        <v>0</v>
      </c>
      <c r="AG200" s="69">
        <v>0</v>
      </c>
      <c r="AH200" s="69">
        <v>0</v>
      </c>
      <c r="AI200" s="69">
        <v>0</v>
      </c>
      <c r="AJ200" s="69">
        <v>0</v>
      </c>
      <c r="AK200" s="69">
        <v>0</v>
      </c>
      <c r="AL200" s="69">
        <v>0</v>
      </c>
      <c r="AM200" s="69">
        <v>0</v>
      </c>
      <c r="AN200" s="69">
        <v>0</v>
      </c>
      <c r="AO200" s="69">
        <v>0</v>
      </c>
      <c r="AP200" s="69">
        <v>0</v>
      </c>
      <c r="AQ200" s="69">
        <v>0</v>
      </c>
      <c r="AR200" s="69">
        <v>0</v>
      </c>
      <c r="AS200" s="69">
        <v>0</v>
      </c>
      <c r="AT200" s="69"/>
      <c r="AV200" s="18" t="s">
        <v>399</v>
      </c>
      <c r="AW200" s="72">
        <v>39.250649734761289</v>
      </c>
      <c r="AX200" s="72">
        <v>59.459603382782504</v>
      </c>
      <c r="AY200" s="72">
        <v>97.689207581479664</v>
      </c>
      <c r="AZ200" s="72">
        <v>0</v>
      </c>
      <c r="BA200" s="72">
        <v>0</v>
      </c>
      <c r="BB200" s="72">
        <v>0</v>
      </c>
      <c r="BC200" s="72">
        <v>0</v>
      </c>
      <c r="BD200" s="72">
        <v>0</v>
      </c>
      <c r="BE200" s="72">
        <v>0</v>
      </c>
      <c r="BF200" s="72">
        <v>0</v>
      </c>
      <c r="BG200" s="72">
        <v>0</v>
      </c>
      <c r="BH200" s="72">
        <v>0</v>
      </c>
      <c r="BI200" s="72">
        <v>0</v>
      </c>
      <c r="BJ200" s="72">
        <v>0</v>
      </c>
      <c r="BK200" s="72">
        <v>0</v>
      </c>
      <c r="BL200" s="72">
        <v>0</v>
      </c>
      <c r="BM200" s="72">
        <v>0</v>
      </c>
      <c r="BN200" s="72">
        <v>0</v>
      </c>
      <c r="BO200" s="72">
        <v>0</v>
      </c>
      <c r="BP200" s="72">
        <v>0</v>
      </c>
      <c r="BQ200" s="72">
        <v>32.489334075924013</v>
      </c>
    </row>
    <row r="201" spans="1:69" x14ac:dyDescent="0.2">
      <c r="A201" s="13"/>
      <c r="B201" s="64" t="s">
        <v>400</v>
      </c>
      <c r="C201" s="67">
        <v>25909.508955394998</v>
      </c>
      <c r="D201" s="67">
        <v>7043.6452351619</v>
      </c>
      <c r="E201" s="67">
        <v>696.46625335189992</v>
      </c>
      <c r="F201" s="67">
        <v>567.44977529599998</v>
      </c>
      <c r="G201" s="67">
        <v>0</v>
      </c>
      <c r="H201" s="67">
        <v>0</v>
      </c>
      <c r="I201" s="67">
        <v>0</v>
      </c>
      <c r="J201" s="67">
        <v>136.05698403</v>
      </c>
      <c r="K201" s="67">
        <v>0</v>
      </c>
      <c r="L201" s="67">
        <v>14.553387784</v>
      </c>
      <c r="M201" s="67">
        <v>0</v>
      </c>
      <c r="N201" s="67">
        <v>0</v>
      </c>
      <c r="O201" s="67">
        <v>0</v>
      </c>
      <c r="P201" s="67">
        <v>0</v>
      </c>
      <c r="Q201" s="67">
        <v>0</v>
      </c>
      <c r="R201" s="67">
        <v>0</v>
      </c>
      <c r="S201" s="67">
        <v>0</v>
      </c>
      <c r="T201" s="67">
        <v>0</v>
      </c>
      <c r="U201" s="67">
        <v>0</v>
      </c>
      <c r="V201" s="67">
        <v>0</v>
      </c>
      <c r="W201" s="67">
        <v>34367.68059101879</v>
      </c>
      <c r="Y201" s="42" t="s">
        <v>400</v>
      </c>
      <c r="Z201" s="69">
        <v>0.75389169445917914</v>
      </c>
      <c r="AA201" s="69">
        <v>0.20494968278431325</v>
      </c>
      <c r="AB201" s="69">
        <v>2.0265151484616203E-2</v>
      </c>
      <c r="AC201" s="69">
        <v>1.6511145516299112E-2</v>
      </c>
      <c r="AD201" s="69">
        <v>0</v>
      </c>
      <c r="AE201" s="69">
        <v>0</v>
      </c>
      <c r="AF201" s="69">
        <v>0</v>
      </c>
      <c r="AG201" s="69">
        <v>3.9588643076936469E-3</v>
      </c>
      <c r="AH201" s="69">
        <v>0</v>
      </c>
      <c r="AI201" s="69">
        <v>4.2346144789890756E-4</v>
      </c>
      <c r="AJ201" s="69">
        <v>0</v>
      </c>
      <c r="AK201" s="69">
        <v>0</v>
      </c>
      <c r="AL201" s="69">
        <v>0</v>
      </c>
      <c r="AM201" s="69">
        <v>0</v>
      </c>
      <c r="AN201" s="69">
        <v>0</v>
      </c>
      <c r="AO201" s="69">
        <v>0</v>
      </c>
      <c r="AP201" s="69">
        <v>0</v>
      </c>
      <c r="AQ201" s="69">
        <v>0</v>
      </c>
      <c r="AR201" s="69">
        <v>0</v>
      </c>
      <c r="AS201" s="69">
        <v>0</v>
      </c>
      <c r="AT201" s="69"/>
      <c r="AV201" s="18" t="s">
        <v>400</v>
      </c>
      <c r="AW201" s="72">
        <v>4.6316160749150512</v>
      </c>
      <c r="AX201" s="72">
        <v>12.584483512094511</v>
      </c>
      <c r="AY201" s="72">
        <v>37.498471628573704</v>
      </c>
      <c r="AZ201" s="72">
        <v>52.715114235316499</v>
      </c>
      <c r="BA201" s="72">
        <v>0</v>
      </c>
      <c r="BB201" s="72">
        <v>0</v>
      </c>
      <c r="BC201" s="72">
        <v>0</v>
      </c>
      <c r="BD201" s="72">
        <v>100.89495572411455</v>
      </c>
      <c r="BE201" s="72">
        <v>0</v>
      </c>
      <c r="BF201" s="72">
        <v>57.518570871705393</v>
      </c>
      <c r="BG201" s="72">
        <v>0</v>
      </c>
      <c r="BH201" s="72">
        <v>0</v>
      </c>
      <c r="BI201" s="72">
        <v>0</v>
      </c>
      <c r="BJ201" s="72">
        <v>0</v>
      </c>
      <c r="BK201" s="72">
        <v>0</v>
      </c>
      <c r="BL201" s="72">
        <v>0</v>
      </c>
      <c r="BM201" s="72">
        <v>0</v>
      </c>
      <c r="BN201" s="72">
        <v>0</v>
      </c>
      <c r="BO201" s="72">
        <v>0</v>
      </c>
      <c r="BP201" s="72">
        <v>0</v>
      </c>
      <c r="BQ201" s="72">
        <v>4.5099449591033718</v>
      </c>
    </row>
    <row r="202" spans="1:69" x14ac:dyDescent="0.2">
      <c r="A202" s="13"/>
      <c r="B202" s="64" t="s">
        <v>151</v>
      </c>
      <c r="C202" s="67">
        <v>3096.9384449280001</v>
      </c>
      <c r="D202" s="67">
        <v>418.8709480951</v>
      </c>
      <c r="E202" s="67">
        <v>240.08616873400001</v>
      </c>
      <c r="F202" s="67">
        <v>389.76952887900001</v>
      </c>
      <c r="G202" s="67">
        <v>0</v>
      </c>
      <c r="H202" s="67">
        <v>283.49719000499999</v>
      </c>
      <c r="I202" s="67">
        <v>0</v>
      </c>
      <c r="J202" s="67">
        <v>0</v>
      </c>
      <c r="K202" s="67">
        <v>38.834124299599999</v>
      </c>
      <c r="L202" s="67">
        <v>0</v>
      </c>
      <c r="M202" s="67">
        <v>0</v>
      </c>
      <c r="N202" s="67">
        <v>0</v>
      </c>
      <c r="O202" s="67">
        <v>0</v>
      </c>
      <c r="P202" s="67">
        <v>0</v>
      </c>
      <c r="Q202" s="67">
        <v>0</v>
      </c>
      <c r="R202" s="67">
        <v>0</v>
      </c>
      <c r="S202" s="67">
        <v>0</v>
      </c>
      <c r="T202" s="67">
        <v>0</v>
      </c>
      <c r="U202" s="67">
        <v>0</v>
      </c>
      <c r="V202" s="67">
        <v>0</v>
      </c>
      <c r="W202" s="67">
        <v>4467.996404940699</v>
      </c>
      <c r="Y202" s="42" t="s">
        <v>151</v>
      </c>
      <c r="Z202" s="69">
        <v>0.69313807896161539</v>
      </c>
      <c r="AA202" s="69">
        <v>9.3749168560635726E-2</v>
      </c>
      <c r="AB202" s="69">
        <v>5.3734637849867858E-2</v>
      </c>
      <c r="AC202" s="69">
        <v>8.72358644801043E-2</v>
      </c>
      <c r="AD202" s="69">
        <v>0</v>
      </c>
      <c r="AE202" s="69">
        <v>6.3450630732717131E-2</v>
      </c>
      <c r="AF202" s="69">
        <v>0</v>
      </c>
      <c r="AG202" s="69">
        <v>0</v>
      </c>
      <c r="AH202" s="69">
        <v>8.6916194150598071E-3</v>
      </c>
      <c r="AI202" s="69">
        <v>0</v>
      </c>
      <c r="AJ202" s="69">
        <v>0</v>
      </c>
      <c r="AK202" s="69">
        <v>0</v>
      </c>
      <c r="AL202" s="69">
        <v>0</v>
      </c>
      <c r="AM202" s="69">
        <v>0</v>
      </c>
      <c r="AN202" s="69">
        <v>0</v>
      </c>
      <c r="AO202" s="69">
        <v>0</v>
      </c>
      <c r="AP202" s="69">
        <v>0</v>
      </c>
      <c r="AQ202" s="69">
        <v>0</v>
      </c>
      <c r="AR202" s="69">
        <v>0</v>
      </c>
      <c r="AS202" s="69">
        <v>0</v>
      </c>
      <c r="AT202" s="69"/>
      <c r="AV202" s="18" t="s">
        <v>151</v>
      </c>
      <c r="AW202" s="72">
        <v>27.100873113077945</v>
      </c>
      <c r="AX202" s="72">
        <v>63.983063917647875</v>
      </c>
      <c r="AY202" s="72">
        <v>68.447758165669484</v>
      </c>
      <c r="AZ202" s="72">
        <v>64.755684760009331</v>
      </c>
      <c r="BA202" s="72">
        <v>0</v>
      </c>
      <c r="BB202" s="72">
        <v>87.761389042554612</v>
      </c>
      <c r="BC202" s="72">
        <v>0</v>
      </c>
      <c r="BD202" s="72">
        <v>0</v>
      </c>
      <c r="BE202" s="72">
        <v>94.139509702932173</v>
      </c>
      <c r="BF202" s="72">
        <v>0</v>
      </c>
      <c r="BG202" s="72">
        <v>0</v>
      </c>
      <c r="BH202" s="72">
        <v>0</v>
      </c>
      <c r="BI202" s="72">
        <v>0</v>
      </c>
      <c r="BJ202" s="72">
        <v>0</v>
      </c>
      <c r="BK202" s="72">
        <v>0</v>
      </c>
      <c r="BL202" s="72">
        <v>0</v>
      </c>
      <c r="BM202" s="72">
        <v>0</v>
      </c>
      <c r="BN202" s="72">
        <v>0</v>
      </c>
      <c r="BO202" s="72">
        <v>0</v>
      </c>
      <c r="BP202" s="72">
        <v>0</v>
      </c>
      <c r="BQ202" s="72">
        <v>21.586114505272697</v>
      </c>
    </row>
    <row r="203" spans="1:69" x14ac:dyDescent="0.2">
      <c r="A203" s="13"/>
      <c r="B203" s="64" t="s">
        <v>373</v>
      </c>
      <c r="C203" s="67">
        <v>0</v>
      </c>
      <c r="D203" s="67">
        <v>0</v>
      </c>
      <c r="E203" s="67">
        <v>0</v>
      </c>
      <c r="F203" s="67">
        <v>0</v>
      </c>
      <c r="G203" s="67">
        <v>0</v>
      </c>
      <c r="H203" s="67">
        <v>0</v>
      </c>
      <c r="I203" s="67">
        <v>0</v>
      </c>
      <c r="J203" s="67">
        <v>0</v>
      </c>
      <c r="K203" s="67">
        <v>0</v>
      </c>
      <c r="L203" s="67">
        <v>0</v>
      </c>
      <c r="M203" s="67">
        <v>0</v>
      </c>
      <c r="N203" s="67">
        <v>0</v>
      </c>
      <c r="O203" s="67">
        <v>0</v>
      </c>
      <c r="P203" s="67">
        <v>0</v>
      </c>
      <c r="Q203" s="67">
        <v>0</v>
      </c>
      <c r="R203" s="67">
        <v>0</v>
      </c>
      <c r="S203" s="67">
        <v>0</v>
      </c>
      <c r="T203" s="67">
        <v>0</v>
      </c>
      <c r="U203" s="67">
        <v>0</v>
      </c>
      <c r="V203" s="67">
        <v>0</v>
      </c>
      <c r="W203" s="67">
        <v>152.96793508129034</v>
      </c>
      <c r="Y203" s="42" t="s">
        <v>373</v>
      </c>
      <c r="Z203" s="69">
        <v>0</v>
      </c>
      <c r="AA203" s="69">
        <v>0</v>
      </c>
      <c r="AB203" s="69">
        <v>0</v>
      </c>
      <c r="AC203" s="69">
        <v>0</v>
      </c>
      <c r="AD203" s="69">
        <v>0</v>
      </c>
      <c r="AE203" s="69">
        <v>0</v>
      </c>
      <c r="AF203" s="69">
        <v>0</v>
      </c>
      <c r="AG203" s="69">
        <v>0</v>
      </c>
      <c r="AH203" s="69">
        <v>0</v>
      </c>
      <c r="AI203" s="69">
        <v>0</v>
      </c>
      <c r="AJ203" s="69">
        <v>0</v>
      </c>
      <c r="AK203" s="69">
        <v>0</v>
      </c>
      <c r="AL203" s="69">
        <v>0</v>
      </c>
      <c r="AM203" s="69">
        <v>0</v>
      </c>
      <c r="AN203" s="69">
        <v>0</v>
      </c>
      <c r="AO203" s="69">
        <v>0</v>
      </c>
      <c r="AP203" s="69">
        <v>0</v>
      </c>
      <c r="AQ203" s="69">
        <v>0</v>
      </c>
      <c r="AR203" s="69">
        <v>0</v>
      </c>
      <c r="AS203" s="69">
        <v>0</v>
      </c>
      <c r="AT203" s="69"/>
      <c r="AV203" s="18" t="s">
        <v>373</v>
      </c>
      <c r="AW203" s="72">
        <v>0</v>
      </c>
      <c r="AX203" s="72">
        <v>0</v>
      </c>
      <c r="AY203" s="72">
        <v>0</v>
      </c>
      <c r="AZ203" s="72">
        <v>0</v>
      </c>
      <c r="BA203" s="72">
        <v>0</v>
      </c>
      <c r="BB203" s="72">
        <v>0</v>
      </c>
      <c r="BC203" s="72">
        <v>0</v>
      </c>
      <c r="BD203" s="72">
        <v>0</v>
      </c>
      <c r="BE203" s="72">
        <v>0</v>
      </c>
      <c r="BF203" s="72">
        <v>0</v>
      </c>
      <c r="BG203" s="72">
        <v>0</v>
      </c>
      <c r="BH203" s="72">
        <v>0</v>
      </c>
      <c r="BI203" s="72">
        <v>0</v>
      </c>
      <c r="BJ203" s="72">
        <v>0</v>
      </c>
      <c r="BK203" s="72">
        <v>0</v>
      </c>
      <c r="BL203" s="72">
        <v>0</v>
      </c>
      <c r="BM203" s="72">
        <v>0</v>
      </c>
      <c r="BN203" s="72">
        <v>0</v>
      </c>
      <c r="BO203" s="72">
        <v>0</v>
      </c>
      <c r="BP203" s="72">
        <v>0</v>
      </c>
      <c r="BQ203" s="72">
        <v>85.852797967927174</v>
      </c>
    </row>
    <row r="204" spans="1:69" x14ac:dyDescent="0.2">
      <c r="A204" s="13"/>
      <c r="B204" s="64" t="s">
        <v>374</v>
      </c>
      <c r="C204" s="67">
        <v>0</v>
      </c>
      <c r="D204" s="67">
        <v>0</v>
      </c>
      <c r="E204" s="67">
        <v>0</v>
      </c>
      <c r="F204" s="67">
        <v>0</v>
      </c>
      <c r="G204" s="67">
        <v>0</v>
      </c>
      <c r="H204" s="67">
        <v>0</v>
      </c>
      <c r="I204" s="67">
        <v>0</v>
      </c>
      <c r="J204" s="67">
        <v>0</v>
      </c>
      <c r="K204" s="67">
        <v>0</v>
      </c>
      <c r="L204" s="67">
        <v>0</v>
      </c>
      <c r="M204" s="67">
        <v>0</v>
      </c>
      <c r="N204" s="67">
        <v>0</v>
      </c>
      <c r="O204" s="67">
        <v>0</v>
      </c>
      <c r="P204" s="67">
        <v>0</v>
      </c>
      <c r="Q204" s="67">
        <v>0</v>
      </c>
      <c r="R204" s="67">
        <v>0</v>
      </c>
      <c r="S204" s="67">
        <v>0</v>
      </c>
      <c r="T204" s="67">
        <v>0</v>
      </c>
      <c r="U204" s="67">
        <v>0</v>
      </c>
      <c r="V204" s="67">
        <v>0</v>
      </c>
      <c r="W204" s="67">
        <v>0</v>
      </c>
      <c r="Y204" s="42" t="s">
        <v>374</v>
      </c>
      <c r="Z204" s="69">
        <v>0</v>
      </c>
      <c r="AA204" s="69">
        <v>0</v>
      </c>
      <c r="AB204" s="69">
        <v>0</v>
      </c>
      <c r="AC204" s="69">
        <v>0</v>
      </c>
      <c r="AD204" s="69">
        <v>0</v>
      </c>
      <c r="AE204" s="69">
        <v>0</v>
      </c>
      <c r="AF204" s="69">
        <v>0</v>
      </c>
      <c r="AG204" s="69">
        <v>0</v>
      </c>
      <c r="AH204" s="69">
        <v>0</v>
      </c>
      <c r="AI204" s="69">
        <v>0</v>
      </c>
      <c r="AJ204" s="69">
        <v>0</v>
      </c>
      <c r="AK204" s="69">
        <v>0</v>
      </c>
      <c r="AL204" s="69">
        <v>0</v>
      </c>
      <c r="AM204" s="69">
        <v>0</v>
      </c>
      <c r="AN204" s="69">
        <v>0</v>
      </c>
      <c r="AO204" s="69">
        <v>0</v>
      </c>
      <c r="AP204" s="69">
        <v>0</v>
      </c>
      <c r="AQ204" s="69">
        <v>0</v>
      </c>
      <c r="AR204" s="69">
        <v>0</v>
      </c>
      <c r="AS204" s="69">
        <v>0</v>
      </c>
      <c r="AT204" s="69"/>
      <c r="AV204" s="18" t="s">
        <v>374</v>
      </c>
      <c r="AW204" s="72">
        <v>0</v>
      </c>
      <c r="AX204" s="72">
        <v>0</v>
      </c>
      <c r="AY204" s="72">
        <v>0</v>
      </c>
      <c r="AZ204" s="72">
        <v>0</v>
      </c>
      <c r="BA204" s="72">
        <v>0</v>
      </c>
      <c r="BB204" s="72">
        <v>0</v>
      </c>
      <c r="BC204" s="72">
        <v>0</v>
      </c>
      <c r="BD204" s="72">
        <v>0</v>
      </c>
      <c r="BE204" s="72">
        <v>0</v>
      </c>
      <c r="BF204" s="72">
        <v>0</v>
      </c>
      <c r="BG204" s="72">
        <v>0</v>
      </c>
      <c r="BH204" s="72">
        <v>0</v>
      </c>
      <c r="BI204" s="72">
        <v>0</v>
      </c>
      <c r="BJ204" s="72">
        <v>0</v>
      </c>
      <c r="BK204" s="72">
        <v>0</v>
      </c>
      <c r="BL204" s="72">
        <v>0</v>
      </c>
      <c r="BM204" s="72">
        <v>0</v>
      </c>
      <c r="BN204" s="72">
        <v>0</v>
      </c>
      <c r="BO204" s="72">
        <v>0</v>
      </c>
      <c r="BP204" s="72">
        <v>0</v>
      </c>
      <c r="BQ204" s="72">
        <v>0</v>
      </c>
    </row>
    <row r="205" spans="1:69" x14ac:dyDescent="0.2">
      <c r="A205" s="13"/>
      <c r="B205" s="64" t="s">
        <v>374</v>
      </c>
      <c r="C205" s="67">
        <v>0</v>
      </c>
      <c r="D205" s="67">
        <v>0</v>
      </c>
      <c r="E205" s="67">
        <v>0</v>
      </c>
      <c r="F205" s="67">
        <v>0</v>
      </c>
      <c r="G205" s="67">
        <v>0</v>
      </c>
      <c r="H205" s="67">
        <v>0</v>
      </c>
      <c r="I205" s="67">
        <v>0</v>
      </c>
      <c r="J205" s="67">
        <v>0</v>
      </c>
      <c r="K205" s="67">
        <v>0</v>
      </c>
      <c r="L205" s="67">
        <v>0</v>
      </c>
      <c r="M205" s="67">
        <v>0</v>
      </c>
      <c r="N205" s="67">
        <v>0</v>
      </c>
      <c r="O205" s="67">
        <v>0</v>
      </c>
      <c r="P205" s="67">
        <v>0</v>
      </c>
      <c r="Q205" s="67">
        <v>0</v>
      </c>
      <c r="R205" s="67">
        <v>0</v>
      </c>
      <c r="S205" s="67">
        <v>0</v>
      </c>
      <c r="T205" s="67">
        <v>0</v>
      </c>
      <c r="U205" s="67">
        <v>0</v>
      </c>
      <c r="V205" s="67">
        <v>0</v>
      </c>
      <c r="W205" s="67">
        <v>0</v>
      </c>
      <c r="Y205" s="42" t="s">
        <v>374</v>
      </c>
      <c r="Z205" s="69">
        <v>0</v>
      </c>
      <c r="AA205" s="69">
        <v>0</v>
      </c>
      <c r="AB205" s="69">
        <v>0</v>
      </c>
      <c r="AC205" s="69">
        <v>0</v>
      </c>
      <c r="AD205" s="69">
        <v>0</v>
      </c>
      <c r="AE205" s="69">
        <v>0</v>
      </c>
      <c r="AF205" s="69">
        <v>0</v>
      </c>
      <c r="AG205" s="69">
        <v>0</v>
      </c>
      <c r="AH205" s="69">
        <v>0</v>
      </c>
      <c r="AI205" s="69">
        <v>0</v>
      </c>
      <c r="AJ205" s="69">
        <v>0</v>
      </c>
      <c r="AK205" s="69">
        <v>0</v>
      </c>
      <c r="AL205" s="69">
        <v>0</v>
      </c>
      <c r="AM205" s="69">
        <v>0</v>
      </c>
      <c r="AN205" s="69">
        <v>0</v>
      </c>
      <c r="AO205" s="69">
        <v>0</v>
      </c>
      <c r="AP205" s="69">
        <v>0</v>
      </c>
      <c r="AQ205" s="69">
        <v>0</v>
      </c>
      <c r="AR205" s="69">
        <v>0</v>
      </c>
      <c r="AS205" s="69">
        <v>0</v>
      </c>
      <c r="AT205" s="69"/>
      <c r="AV205" s="18" t="s">
        <v>374</v>
      </c>
      <c r="AW205" s="72">
        <v>0</v>
      </c>
      <c r="AX205" s="72">
        <v>0</v>
      </c>
      <c r="AY205" s="72">
        <v>0</v>
      </c>
      <c r="AZ205" s="72">
        <v>0</v>
      </c>
      <c r="BA205" s="72">
        <v>0</v>
      </c>
      <c r="BB205" s="72">
        <v>0</v>
      </c>
      <c r="BC205" s="72">
        <v>0</v>
      </c>
      <c r="BD205" s="72">
        <v>0</v>
      </c>
      <c r="BE205" s="72">
        <v>0</v>
      </c>
      <c r="BF205" s="72">
        <v>0</v>
      </c>
      <c r="BG205" s="72">
        <v>0</v>
      </c>
      <c r="BH205" s="72">
        <v>0</v>
      </c>
      <c r="BI205" s="72">
        <v>0</v>
      </c>
      <c r="BJ205" s="72">
        <v>0</v>
      </c>
      <c r="BK205" s="72">
        <v>0</v>
      </c>
      <c r="BL205" s="72">
        <v>0</v>
      </c>
      <c r="BM205" s="72">
        <v>0</v>
      </c>
      <c r="BN205" s="72">
        <v>0</v>
      </c>
      <c r="BO205" s="72">
        <v>0</v>
      </c>
      <c r="BP205" s="72">
        <v>0</v>
      </c>
      <c r="BQ205" s="72">
        <v>0</v>
      </c>
    </row>
    <row r="206" spans="1:69" x14ac:dyDescent="0.2">
      <c r="A206" s="13"/>
      <c r="B206" s="64" t="s">
        <v>374</v>
      </c>
      <c r="C206" s="67">
        <v>0</v>
      </c>
      <c r="D206" s="67">
        <v>0</v>
      </c>
      <c r="E206" s="67">
        <v>0</v>
      </c>
      <c r="F206" s="67">
        <v>0</v>
      </c>
      <c r="G206" s="67">
        <v>0</v>
      </c>
      <c r="H206" s="67">
        <v>0</v>
      </c>
      <c r="I206" s="67">
        <v>0</v>
      </c>
      <c r="J206" s="67">
        <v>0</v>
      </c>
      <c r="K206" s="67">
        <v>0</v>
      </c>
      <c r="L206" s="67">
        <v>0</v>
      </c>
      <c r="M206" s="67">
        <v>0</v>
      </c>
      <c r="N206" s="67">
        <v>0</v>
      </c>
      <c r="O206" s="67">
        <v>0</v>
      </c>
      <c r="P206" s="67">
        <v>0</v>
      </c>
      <c r="Q206" s="67">
        <v>0</v>
      </c>
      <c r="R206" s="67">
        <v>0</v>
      </c>
      <c r="S206" s="67">
        <v>0</v>
      </c>
      <c r="T206" s="67">
        <v>0</v>
      </c>
      <c r="U206" s="67">
        <v>0</v>
      </c>
      <c r="V206" s="67">
        <v>0</v>
      </c>
      <c r="W206" s="67">
        <v>0</v>
      </c>
      <c r="Y206" s="42" t="s">
        <v>374</v>
      </c>
      <c r="Z206" s="69">
        <v>0</v>
      </c>
      <c r="AA206" s="69">
        <v>0</v>
      </c>
      <c r="AB206" s="69">
        <v>0</v>
      </c>
      <c r="AC206" s="69">
        <v>0</v>
      </c>
      <c r="AD206" s="69">
        <v>0</v>
      </c>
      <c r="AE206" s="69">
        <v>0</v>
      </c>
      <c r="AF206" s="69">
        <v>0</v>
      </c>
      <c r="AG206" s="69">
        <v>0</v>
      </c>
      <c r="AH206" s="69">
        <v>0</v>
      </c>
      <c r="AI206" s="69">
        <v>0</v>
      </c>
      <c r="AJ206" s="69">
        <v>0</v>
      </c>
      <c r="AK206" s="69">
        <v>0</v>
      </c>
      <c r="AL206" s="69">
        <v>0</v>
      </c>
      <c r="AM206" s="69">
        <v>0</v>
      </c>
      <c r="AN206" s="69">
        <v>0</v>
      </c>
      <c r="AO206" s="69">
        <v>0</v>
      </c>
      <c r="AP206" s="69">
        <v>0</v>
      </c>
      <c r="AQ206" s="69">
        <v>0</v>
      </c>
      <c r="AR206" s="69">
        <v>0</v>
      </c>
      <c r="AS206" s="69">
        <v>0</v>
      </c>
      <c r="AT206" s="69"/>
      <c r="AV206" s="18" t="s">
        <v>374</v>
      </c>
      <c r="AW206" s="72">
        <v>0</v>
      </c>
      <c r="AX206" s="72">
        <v>0</v>
      </c>
      <c r="AY206" s="72">
        <v>0</v>
      </c>
      <c r="AZ206" s="72">
        <v>0</v>
      </c>
      <c r="BA206" s="72">
        <v>0</v>
      </c>
      <c r="BB206" s="72">
        <v>0</v>
      </c>
      <c r="BC206" s="72">
        <v>0</v>
      </c>
      <c r="BD206" s="72">
        <v>0</v>
      </c>
      <c r="BE206" s="72">
        <v>0</v>
      </c>
      <c r="BF206" s="72">
        <v>0</v>
      </c>
      <c r="BG206" s="72">
        <v>0</v>
      </c>
      <c r="BH206" s="72">
        <v>0</v>
      </c>
      <c r="BI206" s="72">
        <v>0</v>
      </c>
      <c r="BJ206" s="72">
        <v>0</v>
      </c>
      <c r="BK206" s="72">
        <v>0</v>
      </c>
      <c r="BL206" s="72">
        <v>0</v>
      </c>
      <c r="BM206" s="72">
        <v>0</v>
      </c>
      <c r="BN206" s="72">
        <v>0</v>
      </c>
      <c r="BO206" s="72">
        <v>0</v>
      </c>
      <c r="BP206" s="72">
        <v>0</v>
      </c>
      <c r="BQ206" s="72">
        <v>0</v>
      </c>
    </row>
    <row r="207" spans="1:69" x14ac:dyDescent="0.2">
      <c r="A207" s="13"/>
      <c r="B207" s="64" t="s">
        <v>374</v>
      </c>
      <c r="C207" s="67">
        <v>0</v>
      </c>
      <c r="D207" s="67">
        <v>0</v>
      </c>
      <c r="E207" s="67">
        <v>0</v>
      </c>
      <c r="F207" s="67">
        <v>0</v>
      </c>
      <c r="G207" s="67">
        <v>0</v>
      </c>
      <c r="H207" s="67">
        <v>0</v>
      </c>
      <c r="I207" s="67">
        <v>0</v>
      </c>
      <c r="J207" s="67">
        <v>0</v>
      </c>
      <c r="K207" s="67">
        <v>0</v>
      </c>
      <c r="L207" s="67">
        <v>0</v>
      </c>
      <c r="M207" s="67">
        <v>0</v>
      </c>
      <c r="N207" s="67">
        <v>0</v>
      </c>
      <c r="O207" s="67">
        <v>0</v>
      </c>
      <c r="P207" s="67">
        <v>0</v>
      </c>
      <c r="Q207" s="67">
        <v>0</v>
      </c>
      <c r="R207" s="67">
        <v>0</v>
      </c>
      <c r="S207" s="67">
        <v>0</v>
      </c>
      <c r="T207" s="67">
        <v>0</v>
      </c>
      <c r="U207" s="67">
        <v>0</v>
      </c>
      <c r="V207" s="67">
        <v>0</v>
      </c>
      <c r="W207" s="67">
        <v>0</v>
      </c>
      <c r="Y207" s="42" t="s">
        <v>374</v>
      </c>
      <c r="Z207" s="69">
        <v>0</v>
      </c>
      <c r="AA207" s="69">
        <v>0</v>
      </c>
      <c r="AB207" s="69">
        <v>0</v>
      </c>
      <c r="AC207" s="69">
        <v>0</v>
      </c>
      <c r="AD207" s="69">
        <v>0</v>
      </c>
      <c r="AE207" s="69">
        <v>0</v>
      </c>
      <c r="AF207" s="69">
        <v>0</v>
      </c>
      <c r="AG207" s="69">
        <v>0</v>
      </c>
      <c r="AH207" s="69">
        <v>0</v>
      </c>
      <c r="AI207" s="69">
        <v>0</v>
      </c>
      <c r="AJ207" s="69">
        <v>0</v>
      </c>
      <c r="AK207" s="69">
        <v>0</v>
      </c>
      <c r="AL207" s="69">
        <v>0</v>
      </c>
      <c r="AM207" s="69">
        <v>0</v>
      </c>
      <c r="AN207" s="69">
        <v>0</v>
      </c>
      <c r="AO207" s="69">
        <v>0</v>
      </c>
      <c r="AP207" s="69">
        <v>0</v>
      </c>
      <c r="AQ207" s="69">
        <v>0</v>
      </c>
      <c r="AR207" s="69">
        <v>0</v>
      </c>
      <c r="AS207" s="69">
        <v>0</v>
      </c>
      <c r="AT207" s="69"/>
      <c r="AV207" s="18" t="s">
        <v>374</v>
      </c>
      <c r="AW207" s="72">
        <v>0</v>
      </c>
      <c r="AX207" s="72">
        <v>0</v>
      </c>
      <c r="AY207" s="72">
        <v>0</v>
      </c>
      <c r="AZ207" s="72">
        <v>0</v>
      </c>
      <c r="BA207" s="72">
        <v>0</v>
      </c>
      <c r="BB207" s="72">
        <v>0</v>
      </c>
      <c r="BC207" s="72">
        <v>0</v>
      </c>
      <c r="BD207" s="72">
        <v>0</v>
      </c>
      <c r="BE207" s="72">
        <v>0</v>
      </c>
      <c r="BF207" s="72">
        <v>0</v>
      </c>
      <c r="BG207" s="72">
        <v>0</v>
      </c>
      <c r="BH207" s="72">
        <v>0</v>
      </c>
      <c r="BI207" s="72">
        <v>0</v>
      </c>
      <c r="BJ207" s="72">
        <v>0</v>
      </c>
      <c r="BK207" s="72">
        <v>0</v>
      </c>
      <c r="BL207" s="72">
        <v>0</v>
      </c>
      <c r="BM207" s="72">
        <v>0</v>
      </c>
      <c r="BN207" s="72">
        <v>0</v>
      </c>
      <c r="BO207" s="72">
        <v>0</v>
      </c>
      <c r="BP207" s="72">
        <v>0</v>
      </c>
      <c r="BQ207" s="72">
        <v>0</v>
      </c>
    </row>
    <row r="208" spans="1:69" s="20" customFormat="1" x14ac:dyDescent="0.2">
      <c r="A208" s="19"/>
      <c r="B208" s="64" t="s">
        <v>374</v>
      </c>
      <c r="C208" s="67">
        <v>0</v>
      </c>
      <c r="D208" s="67">
        <v>0</v>
      </c>
      <c r="E208" s="67">
        <v>0</v>
      </c>
      <c r="F208" s="67">
        <v>0</v>
      </c>
      <c r="G208" s="67">
        <v>0</v>
      </c>
      <c r="H208" s="67">
        <v>0</v>
      </c>
      <c r="I208" s="67">
        <v>0</v>
      </c>
      <c r="J208" s="67">
        <v>0</v>
      </c>
      <c r="K208" s="67">
        <v>0</v>
      </c>
      <c r="L208" s="67">
        <v>0</v>
      </c>
      <c r="M208" s="67">
        <v>0</v>
      </c>
      <c r="N208" s="67">
        <v>0</v>
      </c>
      <c r="O208" s="67">
        <v>0</v>
      </c>
      <c r="P208" s="67">
        <v>0</v>
      </c>
      <c r="Q208" s="67">
        <v>0</v>
      </c>
      <c r="R208" s="67">
        <v>0</v>
      </c>
      <c r="S208" s="67">
        <v>0</v>
      </c>
      <c r="T208" s="67">
        <v>0</v>
      </c>
      <c r="U208" s="67">
        <v>0</v>
      </c>
      <c r="V208" s="67">
        <v>0</v>
      </c>
      <c r="W208" s="67">
        <v>0</v>
      </c>
      <c r="Y208" s="42" t="s">
        <v>374</v>
      </c>
      <c r="Z208" s="69">
        <v>0</v>
      </c>
      <c r="AA208" s="69">
        <v>0</v>
      </c>
      <c r="AB208" s="69">
        <v>0</v>
      </c>
      <c r="AC208" s="69">
        <v>0</v>
      </c>
      <c r="AD208" s="69">
        <v>0</v>
      </c>
      <c r="AE208" s="69">
        <v>0</v>
      </c>
      <c r="AF208" s="69">
        <v>0</v>
      </c>
      <c r="AG208" s="69">
        <v>0</v>
      </c>
      <c r="AH208" s="69">
        <v>0</v>
      </c>
      <c r="AI208" s="69">
        <v>0</v>
      </c>
      <c r="AJ208" s="69">
        <v>0</v>
      </c>
      <c r="AK208" s="69">
        <v>0</v>
      </c>
      <c r="AL208" s="69">
        <v>0</v>
      </c>
      <c r="AM208" s="69">
        <v>0</v>
      </c>
      <c r="AN208" s="69">
        <v>0</v>
      </c>
      <c r="AO208" s="69">
        <v>0</v>
      </c>
      <c r="AP208" s="69">
        <v>0</v>
      </c>
      <c r="AQ208" s="69">
        <v>0</v>
      </c>
      <c r="AR208" s="69">
        <v>0</v>
      </c>
      <c r="AS208" s="69">
        <v>0</v>
      </c>
      <c r="AT208" s="69"/>
      <c r="AV208" s="18" t="s">
        <v>374</v>
      </c>
      <c r="AW208" s="72">
        <v>0</v>
      </c>
      <c r="AX208" s="72">
        <v>0</v>
      </c>
      <c r="AY208" s="72">
        <v>0</v>
      </c>
      <c r="AZ208" s="72">
        <v>0</v>
      </c>
      <c r="BA208" s="72">
        <v>0</v>
      </c>
      <c r="BB208" s="72">
        <v>0</v>
      </c>
      <c r="BC208" s="72">
        <v>0</v>
      </c>
      <c r="BD208" s="72">
        <v>0</v>
      </c>
      <c r="BE208" s="72">
        <v>0</v>
      </c>
      <c r="BF208" s="72">
        <v>0</v>
      </c>
      <c r="BG208" s="72">
        <v>0</v>
      </c>
      <c r="BH208" s="72">
        <v>0</v>
      </c>
      <c r="BI208" s="72">
        <v>0</v>
      </c>
      <c r="BJ208" s="72">
        <v>0</v>
      </c>
      <c r="BK208" s="72">
        <v>0</v>
      </c>
      <c r="BL208" s="72">
        <v>0</v>
      </c>
      <c r="BM208" s="72">
        <v>0</v>
      </c>
      <c r="BN208" s="72">
        <v>0</v>
      </c>
      <c r="BO208" s="72">
        <v>0</v>
      </c>
      <c r="BP208" s="72">
        <v>0</v>
      </c>
      <c r="BQ208" s="72">
        <v>0</v>
      </c>
    </row>
    <row r="209" spans="1:69" x14ac:dyDescent="0.2">
      <c r="A209" s="13"/>
      <c r="B209" s="65" t="s">
        <v>374</v>
      </c>
      <c r="C209" s="67">
        <v>0</v>
      </c>
      <c r="D209" s="67">
        <v>0</v>
      </c>
      <c r="E209" s="67">
        <v>0</v>
      </c>
      <c r="F209" s="67">
        <v>0</v>
      </c>
      <c r="G209" s="67">
        <v>0</v>
      </c>
      <c r="H209" s="67">
        <v>0</v>
      </c>
      <c r="I209" s="67">
        <v>0</v>
      </c>
      <c r="J209" s="67">
        <v>0</v>
      </c>
      <c r="K209" s="67">
        <v>0</v>
      </c>
      <c r="L209" s="67">
        <v>0</v>
      </c>
      <c r="M209" s="67">
        <v>0</v>
      </c>
      <c r="N209" s="67">
        <v>0</v>
      </c>
      <c r="O209" s="67">
        <v>0</v>
      </c>
      <c r="P209" s="67">
        <v>0</v>
      </c>
      <c r="Q209" s="67">
        <v>0</v>
      </c>
      <c r="R209" s="67">
        <v>0</v>
      </c>
      <c r="S209" s="67">
        <v>0</v>
      </c>
      <c r="T209" s="67">
        <v>0</v>
      </c>
      <c r="U209" s="67">
        <v>0</v>
      </c>
      <c r="V209" s="67">
        <v>0</v>
      </c>
      <c r="W209" s="67">
        <v>0</v>
      </c>
      <c r="Y209" s="43" t="s">
        <v>374</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c r="AV209" s="22" t="s">
        <v>374</v>
      </c>
      <c r="AW209" s="72">
        <v>0</v>
      </c>
      <c r="AX209" s="72">
        <v>0</v>
      </c>
      <c r="AY209" s="72">
        <v>0</v>
      </c>
      <c r="AZ209" s="72">
        <v>0</v>
      </c>
      <c r="BA209" s="72">
        <v>0</v>
      </c>
      <c r="BB209" s="72">
        <v>0</v>
      </c>
      <c r="BC209" s="72">
        <v>0</v>
      </c>
      <c r="BD209" s="72">
        <v>0</v>
      </c>
      <c r="BE209" s="72">
        <v>0</v>
      </c>
      <c r="BF209" s="72">
        <v>0</v>
      </c>
      <c r="BG209" s="72">
        <v>0</v>
      </c>
      <c r="BH209" s="72">
        <v>0</v>
      </c>
      <c r="BI209" s="72">
        <v>0</v>
      </c>
      <c r="BJ209" s="72">
        <v>0</v>
      </c>
      <c r="BK209" s="72">
        <v>0</v>
      </c>
      <c r="BL209" s="72">
        <v>0</v>
      </c>
      <c r="BM209" s="72">
        <v>0</v>
      </c>
      <c r="BN209" s="72">
        <v>0</v>
      </c>
      <c r="BO209" s="72">
        <v>0</v>
      </c>
      <c r="BP209" s="72">
        <v>0</v>
      </c>
      <c r="BQ209" s="72">
        <v>0</v>
      </c>
    </row>
    <row r="210" spans="1:69" x14ac:dyDescent="0.2">
      <c r="A210" s="13"/>
      <c r="B210" s="66" t="s">
        <v>194</v>
      </c>
      <c r="C210" s="67">
        <v>101322.75830116669</v>
      </c>
      <c r="D210" s="67">
        <v>35924.112552498693</v>
      </c>
      <c r="E210" s="67">
        <v>8802.3775604422008</v>
      </c>
      <c r="F210" s="67">
        <v>4252.5538248659996</v>
      </c>
      <c r="G210" s="67">
        <v>891.23517494379996</v>
      </c>
      <c r="H210" s="67">
        <v>1135.6254945012001</v>
      </c>
      <c r="I210" s="67">
        <v>759.66390953899997</v>
      </c>
      <c r="J210" s="67">
        <v>345.99753393999998</v>
      </c>
      <c r="K210" s="67">
        <v>313.40154529360001</v>
      </c>
      <c r="L210" s="67">
        <v>491.44115004859998</v>
      </c>
      <c r="M210" s="67">
        <v>66.337071778999999</v>
      </c>
      <c r="N210" s="67">
        <v>0</v>
      </c>
      <c r="O210" s="67">
        <v>0</v>
      </c>
      <c r="P210" s="67">
        <v>0</v>
      </c>
      <c r="Q210" s="67">
        <v>0</v>
      </c>
      <c r="R210" s="67">
        <v>0</v>
      </c>
      <c r="S210" s="67">
        <v>0</v>
      </c>
      <c r="T210" s="67">
        <v>0</v>
      </c>
      <c r="U210" s="67">
        <v>0</v>
      </c>
      <c r="V210" s="67">
        <v>0</v>
      </c>
      <c r="W210" s="67"/>
      <c r="Y210" s="44" t="s">
        <v>194</v>
      </c>
      <c r="Z210" s="70"/>
      <c r="AA210" s="70"/>
      <c r="AB210" s="70"/>
      <c r="AC210" s="70"/>
      <c r="AD210" s="70"/>
      <c r="AE210" s="70"/>
      <c r="AF210" s="70"/>
      <c r="AG210" s="70"/>
      <c r="AH210" s="70"/>
      <c r="AI210" s="70"/>
      <c r="AJ210" s="70"/>
      <c r="AK210" s="70"/>
      <c r="AL210" s="70"/>
      <c r="AM210" s="70"/>
      <c r="AN210" s="69"/>
      <c r="AO210" s="69"/>
      <c r="AP210" s="69"/>
      <c r="AQ210" s="69"/>
      <c r="AR210" s="69"/>
      <c r="AS210" s="69"/>
      <c r="AT210" s="70"/>
      <c r="AV210" s="24" t="s">
        <v>194</v>
      </c>
      <c r="AW210" s="72"/>
      <c r="AX210" s="72"/>
      <c r="AY210" s="72"/>
      <c r="AZ210" s="72"/>
      <c r="BA210" s="72"/>
      <c r="BB210" s="72"/>
      <c r="BC210" s="72"/>
      <c r="BD210" s="72"/>
      <c r="BE210" s="72"/>
      <c r="BF210" s="72"/>
      <c r="BG210" s="72"/>
      <c r="BH210" s="72"/>
      <c r="BI210" s="72"/>
      <c r="BJ210" s="72"/>
      <c r="BK210" s="72"/>
      <c r="BL210" s="72"/>
      <c r="BM210" s="72"/>
      <c r="BN210" s="72"/>
      <c r="BO210" s="72"/>
      <c r="BP210" s="72"/>
      <c r="BQ210" s="72"/>
    </row>
    <row r="213" spans="1:69" x14ac:dyDescent="0.2">
      <c r="A213" s="8" t="s">
        <v>132</v>
      </c>
      <c r="B213" s="14" t="s">
        <v>187</v>
      </c>
      <c r="C213" s="28" t="s">
        <v>8</v>
      </c>
      <c r="D213" s="28" t="s">
        <v>7</v>
      </c>
      <c r="E213" s="28" t="s">
        <v>6</v>
      </c>
      <c r="F213" s="28" t="s">
        <v>5</v>
      </c>
      <c r="G213" s="28" t="s">
        <v>4</v>
      </c>
      <c r="H213" s="28" t="s">
        <v>3</v>
      </c>
      <c r="I213" s="28" t="s">
        <v>2</v>
      </c>
      <c r="J213" s="28" t="s">
        <v>1</v>
      </c>
      <c r="K213" s="28" t="s">
        <v>0</v>
      </c>
      <c r="L213" s="28" t="s">
        <v>10</v>
      </c>
      <c r="M213" s="28" t="s">
        <v>38</v>
      </c>
      <c r="N213" s="28" t="s">
        <v>37</v>
      </c>
      <c r="O213" s="28" t="s">
        <v>36</v>
      </c>
      <c r="P213" s="28" t="s">
        <v>35</v>
      </c>
      <c r="Q213" s="28" t="s">
        <v>34</v>
      </c>
      <c r="R213" s="28" t="s">
        <v>33</v>
      </c>
      <c r="S213" s="28" t="s">
        <v>32</v>
      </c>
      <c r="T213" s="28" t="s">
        <v>31</v>
      </c>
      <c r="U213" s="28" t="s">
        <v>30</v>
      </c>
      <c r="V213" s="28" t="s">
        <v>29</v>
      </c>
      <c r="W213" s="28" t="s">
        <v>194</v>
      </c>
      <c r="Y213" s="41" t="s">
        <v>187</v>
      </c>
      <c r="Z213" s="68" t="s">
        <v>8</v>
      </c>
      <c r="AA213" s="68" t="s">
        <v>7</v>
      </c>
      <c r="AB213" s="68" t="s">
        <v>6</v>
      </c>
      <c r="AC213" s="68" t="s">
        <v>5</v>
      </c>
      <c r="AD213" s="68" t="s">
        <v>4</v>
      </c>
      <c r="AE213" s="68" t="s">
        <v>3</v>
      </c>
      <c r="AF213" s="68" t="s">
        <v>2</v>
      </c>
      <c r="AG213" s="68" t="s">
        <v>1</v>
      </c>
      <c r="AH213" s="68" t="s">
        <v>0</v>
      </c>
      <c r="AI213" s="68" t="s">
        <v>10</v>
      </c>
      <c r="AJ213" s="68" t="s">
        <v>38</v>
      </c>
      <c r="AK213" s="68" t="s">
        <v>37</v>
      </c>
      <c r="AL213" s="68" t="s">
        <v>36</v>
      </c>
      <c r="AM213" s="68" t="s">
        <v>35</v>
      </c>
      <c r="AN213" s="68" t="s">
        <v>34</v>
      </c>
      <c r="AO213" s="68" t="s">
        <v>33</v>
      </c>
      <c r="AP213" s="68" t="s">
        <v>32</v>
      </c>
      <c r="AQ213" s="68" t="s">
        <v>31</v>
      </c>
      <c r="AR213" s="68" t="s">
        <v>30</v>
      </c>
      <c r="AS213" s="68" t="s">
        <v>29</v>
      </c>
      <c r="AT213" s="68" t="s">
        <v>194</v>
      </c>
      <c r="AV213" s="16" t="s">
        <v>187</v>
      </c>
      <c r="AW213" s="71" t="s">
        <v>8</v>
      </c>
      <c r="AX213" s="71" t="s">
        <v>7</v>
      </c>
      <c r="AY213" s="71" t="s">
        <v>6</v>
      </c>
      <c r="AZ213" s="71" t="s">
        <v>5</v>
      </c>
      <c r="BA213" s="71" t="s">
        <v>4</v>
      </c>
      <c r="BB213" s="71" t="s">
        <v>3</v>
      </c>
      <c r="BC213" s="71" t="s">
        <v>2</v>
      </c>
      <c r="BD213" s="71" t="s">
        <v>1</v>
      </c>
      <c r="BE213" s="71" t="s">
        <v>0</v>
      </c>
      <c r="BF213" s="71" t="s">
        <v>10</v>
      </c>
      <c r="BG213" s="71" t="s">
        <v>38</v>
      </c>
      <c r="BH213" s="71" t="s">
        <v>37</v>
      </c>
      <c r="BI213" s="71" t="s">
        <v>36</v>
      </c>
      <c r="BJ213" s="71" t="s">
        <v>35</v>
      </c>
      <c r="BK213" s="71" t="s">
        <v>34</v>
      </c>
      <c r="BL213" s="71" t="s">
        <v>33</v>
      </c>
      <c r="BM213" s="71" t="s">
        <v>32</v>
      </c>
      <c r="BN213" s="71" t="s">
        <v>31</v>
      </c>
      <c r="BO213" s="71" t="s">
        <v>30</v>
      </c>
      <c r="BP213" s="71" t="s">
        <v>29</v>
      </c>
      <c r="BQ213" s="71" t="s">
        <v>194</v>
      </c>
    </row>
    <row r="214" spans="1:69" x14ac:dyDescent="0.2">
      <c r="A214" s="13"/>
      <c r="B214" s="64" t="s">
        <v>177</v>
      </c>
      <c r="C214" s="67">
        <v>18257.780934657399</v>
      </c>
      <c r="D214" s="67">
        <v>4952.1878729253995</v>
      </c>
      <c r="E214" s="67">
        <v>728.12445401000002</v>
      </c>
      <c r="F214" s="67">
        <v>399.76748768699997</v>
      </c>
      <c r="G214" s="67">
        <v>197.5052169363</v>
      </c>
      <c r="H214" s="67">
        <v>82.634333663600003</v>
      </c>
      <c r="I214" s="67">
        <v>0</v>
      </c>
      <c r="J214" s="67">
        <v>0</v>
      </c>
      <c r="K214" s="67">
        <v>0</v>
      </c>
      <c r="L214" s="67">
        <v>82.242226404500002</v>
      </c>
      <c r="M214" s="67">
        <v>0</v>
      </c>
      <c r="N214" s="67">
        <v>0</v>
      </c>
      <c r="O214" s="67">
        <v>0</v>
      </c>
      <c r="P214" s="67">
        <v>0</v>
      </c>
      <c r="Q214" s="67">
        <v>0</v>
      </c>
      <c r="R214" s="67">
        <v>0</v>
      </c>
      <c r="S214" s="67">
        <v>0</v>
      </c>
      <c r="T214" s="67">
        <v>0</v>
      </c>
      <c r="U214" s="67">
        <v>0</v>
      </c>
      <c r="V214" s="67">
        <v>0</v>
      </c>
      <c r="W214" s="67">
        <v>24700.242526284197</v>
      </c>
      <c r="Y214" s="42" t="s">
        <v>177</v>
      </c>
      <c r="Z214" s="69">
        <v>0.73917415649780771</v>
      </c>
      <c r="AA214" s="69">
        <v>0.20049146754958549</v>
      </c>
      <c r="AB214" s="69">
        <v>2.9478433389274743E-2</v>
      </c>
      <c r="AC214" s="69">
        <v>1.6184759613659522E-2</v>
      </c>
      <c r="AD214" s="69">
        <v>7.9960841164263604E-3</v>
      </c>
      <c r="AE214" s="69">
        <v>3.3454867325965146E-3</v>
      </c>
      <c r="AF214" s="69">
        <v>0</v>
      </c>
      <c r="AG214" s="69">
        <v>0</v>
      </c>
      <c r="AH214" s="69">
        <v>0</v>
      </c>
      <c r="AI214" s="69">
        <v>3.3296121006497737E-3</v>
      </c>
      <c r="AJ214" s="69">
        <v>0</v>
      </c>
      <c r="AK214" s="69">
        <v>0</v>
      </c>
      <c r="AL214" s="69">
        <v>0</v>
      </c>
      <c r="AM214" s="69">
        <v>0</v>
      </c>
      <c r="AN214" s="69">
        <v>0</v>
      </c>
      <c r="AO214" s="69">
        <v>0</v>
      </c>
      <c r="AP214" s="69">
        <v>0</v>
      </c>
      <c r="AQ214" s="69">
        <v>0</v>
      </c>
      <c r="AR214" s="69">
        <v>0</v>
      </c>
      <c r="AS214" s="69">
        <v>0</v>
      </c>
      <c r="AT214" s="69"/>
      <c r="AV214" s="18" t="s">
        <v>177</v>
      </c>
      <c r="AW214" s="72">
        <v>8.5864543955058199</v>
      </c>
      <c r="AX214" s="72">
        <v>19.742969622770072</v>
      </c>
      <c r="AY214" s="72">
        <v>38.018551703165997</v>
      </c>
      <c r="AZ214" s="72">
        <v>40.352277534644656</v>
      </c>
      <c r="BA214" s="72">
        <v>98.926962751786178</v>
      </c>
      <c r="BB214" s="72">
        <v>92.359352153706652</v>
      </c>
      <c r="BC214" s="72">
        <v>0</v>
      </c>
      <c r="BD214" s="72">
        <v>0</v>
      </c>
      <c r="BE214" s="72">
        <v>0</v>
      </c>
      <c r="BF214" s="72">
        <v>94.198011530113448</v>
      </c>
      <c r="BG214" s="72">
        <v>0</v>
      </c>
      <c r="BH214" s="72">
        <v>0</v>
      </c>
      <c r="BI214" s="72">
        <v>0</v>
      </c>
      <c r="BJ214" s="72">
        <v>0</v>
      </c>
      <c r="BK214" s="72">
        <v>0</v>
      </c>
      <c r="BL214" s="72">
        <v>0</v>
      </c>
      <c r="BM214" s="72">
        <v>0</v>
      </c>
      <c r="BN214" s="72">
        <v>0</v>
      </c>
      <c r="BO214" s="72">
        <v>0</v>
      </c>
      <c r="BP214" s="72">
        <v>0</v>
      </c>
      <c r="BQ214" s="72">
        <v>7.6454689675704026</v>
      </c>
    </row>
    <row r="215" spans="1:69" x14ac:dyDescent="0.2">
      <c r="A215" s="13"/>
      <c r="B215" s="64" t="s">
        <v>371</v>
      </c>
      <c r="C215" s="67">
        <v>142286.41926565403</v>
      </c>
      <c r="D215" s="67">
        <v>86268.493283554999</v>
      </c>
      <c r="E215" s="67">
        <v>9955.5149121399991</v>
      </c>
      <c r="F215" s="67">
        <v>2214.798571839</v>
      </c>
      <c r="G215" s="67">
        <v>2149.1259634190001</v>
      </c>
      <c r="H215" s="67">
        <v>553.99748923710001</v>
      </c>
      <c r="I215" s="67">
        <v>814.45155847099988</v>
      </c>
      <c r="J215" s="67">
        <v>462.0698990198</v>
      </c>
      <c r="K215" s="67">
        <v>309.15273423260004</v>
      </c>
      <c r="L215" s="67">
        <v>338.69436371900002</v>
      </c>
      <c r="M215" s="67">
        <v>57.237756883000003</v>
      </c>
      <c r="N215" s="67">
        <v>0</v>
      </c>
      <c r="O215" s="67">
        <v>0</v>
      </c>
      <c r="P215" s="67">
        <v>0</v>
      </c>
      <c r="Q215" s="67">
        <v>0</v>
      </c>
      <c r="R215" s="67">
        <v>0</v>
      </c>
      <c r="S215" s="67">
        <v>0</v>
      </c>
      <c r="T215" s="67">
        <v>0</v>
      </c>
      <c r="U215" s="67">
        <v>0</v>
      </c>
      <c r="V215" s="67">
        <v>0</v>
      </c>
      <c r="W215" s="67">
        <v>245409.95579816963</v>
      </c>
      <c r="Y215" s="42" t="s">
        <v>371</v>
      </c>
      <c r="Z215" s="69">
        <v>0.57979073751463206</v>
      </c>
      <c r="AA215" s="69">
        <v>0.35152809103842569</v>
      </c>
      <c r="AB215" s="69">
        <v>4.0566874639460945E-2</v>
      </c>
      <c r="AC215" s="69">
        <v>9.0248929169788761E-3</v>
      </c>
      <c r="AD215" s="69">
        <v>8.7572892323345142E-3</v>
      </c>
      <c r="AE215" s="69">
        <v>2.2574368975182054E-3</v>
      </c>
      <c r="AF215" s="69">
        <v>3.3187388662455986E-3</v>
      </c>
      <c r="AG215" s="69">
        <v>1.8828490373056263E-3</v>
      </c>
      <c r="AH215" s="69">
        <v>1.2597399858009584E-3</v>
      </c>
      <c r="AI215" s="69">
        <v>1.3801166404086291E-3</v>
      </c>
      <c r="AJ215" s="69">
        <v>2.3323323088845487E-4</v>
      </c>
      <c r="AK215" s="69">
        <v>0</v>
      </c>
      <c r="AL215" s="69">
        <v>0</v>
      </c>
      <c r="AM215" s="69">
        <v>0</v>
      </c>
      <c r="AN215" s="69">
        <v>0</v>
      </c>
      <c r="AO215" s="69">
        <v>0</v>
      </c>
      <c r="AP215" s="69">
        <v>0</v>
      </c>
      <c r="AQ215" s="69">
        <v>0</v>
      </c>
      <c r="AR215" s="69">
        <v>0</v>
      </c>
      <c r="AS215" s="69">
        <v>0</v>
      </c>
      <c r="AT215" s="69"/>
      <c r="AV215" s="18" t="s">
        <v>371</v>
      </c>
      <c r="AW215" s="72">
        <v>2.5474993661228877</v>
      </c>
      <c r="AX215" s="72">
        <v>3.686557191803391</v>
      </c>
      <c r="AY215" s="72">
        <v>10.925391567320538</v>
      </c>
      <c r="AZ215" s="72">
        <v>24.478490451183358</v>
      </c>
      <c r="BA215" s="72">
        <v>25.275081262461882</v>
      </c>
      <c r="BB215" s="72">
        <v>43.342799518622911</v>
      </c>
      <c r="BC215" s="72">
        <v>47.000598274897342</v>
      </c>
      <c r="BD215" s="72">
        <v>50.469580381932282</v>
      </c>
      <c r="BE215" s="72">
        <v>62.06793098814601</v>
      </c>
      <c r="BF215" s="72">
        <v>67.954434026622707</v>
      </c>
      <c r="BG215" s="72">
        <v>96.275892596881931</v>
      </c>
      <c r="BH215" s="72">
        <v>0</v>
      </c>
      <c r="BI215" s="72">
        <v>0</v>
      </c>
      <c r="BJ215" s="72">
        <v>0</v>
      </c>
      <c r="BK215" s="72">
        <v>0</v>
      </c>
      <c r="BL215" s="72">
        <v>0</v>
      </c>
      <c r="BM215" s="72">
        <v>0</v>
      </c>
      <c r="BN215" s="72">
        <v>0</v>
      </c>
      <c r="BO215" s="72">
        <v>0</v>
      </c>
      <c r="BP215" s="72">
        <v>0</v>
      </c>
      <c r="BQ215" s="72">
        <v>2.0527020441683934</v>
      </c>
    </row>
    <row r="216" spans="1:69" x14ac:dyDescent="0.2">
      <c r="A216" s="13"/>
      <c r="B216" s="64" t="s">
        <v>165</v>
      </c>
      <c r="C216" s="67">
        <v>0</v>
      </c>
      <c r="D216" s="67">
        <v>0</v>
      </c>
      <c r="E216" s="67">
        <v>0</v>
      </c>
      <c r="F216" s="67">
        <v>0</v>
      </c>
      <c r="G216" s="67">
        <v>0</v>
      </c>
      <c r="H216" s="67">
        <v>0</v>
      </c>
      <c r="I216" s="67">
        <v>0</v>
      </c>
      <c r="J216" s="67">
        <v>0</v>
      </c>
      <c r="K216" s="67">
        <v>0</v>
      </c>
      <c r="L216" s="67">
        <v>0</v>
      </c>
      <c r="M216" s="67">
        <v>0</v>
      </c>
      <c r="N216" s="67">
        <v>0</v>
      </c>
      <c r="O216" s="67">
        <v>0</v>
      </c>
      <c r="P216" s="67">
        <v>0</v>
      </c>
      <c r="Q216" s="67">
        <v>0</v>
      </c>
      <c r="R216" s="67">
        <v>0</v>
      </c>
      <c r="S216" s="67">
        <v>0</v>
      </c>
      <c r="T216" s="67">
        <v>0</v>
      </c>
      <c r="U216" s="67">
        <v>0</v>
      </c>
      <c r="V216" s="67">
        <v>0</v>
      </c>
      <c r="W216" s="67">
        <v>0</v>
      </c>
      <c r="Y216" s="42" t="s">
        <v>165</v>
      </c>
      <c r="Z216" s="69">
        <v>0</v>
      </c>
      <c r="AA216" s="69">
        <v>0</v>
      </c>
      <c r="AB216" s="69">
        <v>0</v>
      </c>
      <c r="AC216" s="69">
        <v>0</v>
      </c>
      <c r="AD216" s="69">
        <v>0</v>
      </c>
      <c r="AE216" s="69">
        <v>0</v>
      </c>
      <c r="AF216" s="69">
        <v>0</v>
      </c>
      <c r="AG216" s="69">
        <v>0</v>
      </c>
      <c r="AH216" s="69">
        <v>0</v>
      </c>
      <c r="AI216" s="69">
        <v>0</v>
      </c>
      <c r="AJ216" s="69">
        <v>0</v>
      </c>
      <c r="AK216" s="69">
        <v>0</v>
      </c>
      <c r="AL216" s="69">
        <v>0</v>
      </c>
      <c r="AM216" s="69">
        <v>0</v>
      </c>
      <c r="AN216" s="69">
        <v>0</v>
      </c>
      <c r="AO216" s="69">
        <v>0</v>
      </c>
      <c r="AP216" s="69">
        <v>0</v>
      </c>
      <c r="AQ216" s="69">
        <v>0</v>
      </c>
      <c r="AR216" s="69">
        <v>0</v>
      </c>
      <c r="AS216" s="69">
        <v>0</v>
      </c>
      <c r="AT216" s="69"/>
      <c r="AV216" s="18" t="s">
        <v>165</v>
      </c>
      <c r="AW216" s="72">
        <v>0</v>
      </c>
      <c r="AX216" s="72">
        <v>0</v>
      </c>
      <c r="AY216" s="72">
        <v>0</v>
      </c>
      <c r="AZ216" s="72">
        <v>0</v>
      </c>
      <c r="BA216" s="72">
        <v>0</v>
      </c>
      <c r="BB216" s="72">
        <v>0</v>
      </c>
      <c r="BC216" s="72">
        <v>0</v>
      </c>
      <c r="BD216" s="72">
        <v>0</v>
      </c>
      <c r="BE216" s="72">
        <v>0</v>
      </c>
      <c r="BF216" s="72">
        <v>0</v>
      </c>
      <c r="BG216" s="72">
        <v>0</v>
      </c>
      <c r="BH216" s="72">
        <v>0</v>
      </c>
      <c r="BI216" s="72">
        <v>0</v>
      </c>
      <c r="BJ216" s="72">
        <v>0</v>
      </c>
      <c r="BK216" s="72">
        <v>0</v>
      </c>
      <c r="BL216" s="72">
        <v>0</v>
      </c>
      <c r="BM216" s="72">
        <v>0</v>
      </c>
      <c r="BN216" s="72">
        <v>0</v>
      </c>
      <c r="BO216" s="72">
        <v>0</v>
      </c>
      <c r="BP216" s="72">
        <v>0</v>
      </c>
      <c r="BQ216" s="72">
        <v>0</v>
      </c>
    </row>
    <row r="217" spans="1:69" x14ac:dyDescent="0.2">
      <c r="A217" s="13"/>
      <c r="B217" s="64" t="s">
        <v>422</v>
      </c>
      <c r="C217" s="67">
        <v>0</v>
      </c>
      <c r="D217" s="67">
        <v>0</v>
      </c>
      <c r="E217" s="67">
        <v>0</v>
      </c>
      <c r="F217" s="67">
        <v>0</v>
      </c>
      <c r="G217" s="67">
        <v>0</v>
      </c>
      <c r="H217" s="67">
        <v>0</v>
      </c>
      <c r="I217" s="67">
        <v>0</v>
      </c>
      <c r="J217" s="67">
        <v>0</v>
      </c>
      <c r="K217" s="67">
        <v>0</v>
      </c>
      <c r="L217" s="67">
        <v>0</v>
      </c>
      <c r="M217" s="67">
        <v>0</v>
      </c>
      <c r="N217" s="67">
        <v>0</v>
      </c>
      <c r="O217" s="67">
        <v>0</v>
      </c>
      <c r="P217" s="67">
        <v>0</v>
      </c>
      <c r="Q217" s="67">
        <v>0</v>
      </c>
      <c r="R217" s="67">
        <v>0</v>
      </c>
      <c r="S217" s="67">
        <v>0</v>
      </c>
      <c r="T217" s="67">
        <v>0</v>
      </c>
      <c r="U217" s="67">
        <v>0</v>
      </c>
      <c r="V217" s="67">
        <v>0</v>
      </c>
      <c r="W217" s="67">
        <v>0</v>
      </c>
      <c r="Y217" s="42" t="s">
        <v>422</v>
      </c>
      <c r="Z217" s="69">
        <v>0</v>
      </c>
      <c r="AA217" s="69">
        <v>0</v>
      </c>
      <c r="AB217" s="69">
        <v>0</v>
      </c>
      <c r="AC217" s="69">
        <v>0</v>
      </c>
      <c r="AD217" s="69">
        <v>0</v>
      </c>
      <c r="AE217" s="69">
        <v>0</v>
      </c>
      <c r="AF217" s="69">
        <v>0</v>
      </c>
      <c r="AG217" s="69">
        <v>0</v>
      </c>
      <c r="AH217" s="69">
        <v>0</v>
      </c>
      <c r="AI217" s="69">
        <v>0</v>
      </c>
      <c r="AJ217" s="69">
        <v>0</v>
      </c>
      <c r="AK217" s="69">
        <v>0</v>
      </c>
      <c r="AL217" s="69">
        <v>0</v>
      </c>
      <c r="AM217" s="69">
        <v>0</v>
      </c>
      <c r="AN217" s="69">
        <v>0</v>
      </c>
      <c r="AO217" s="69">
        <v>0</v>
      </c>
      <c r="AP217" s="69">
        <v>0</v>
      </c>
      <c r="AQ217" s="69">
        <v>0</v>
      </c>
      <c r="AR217" s="69">
        <v>0</v>
      </c>
      <c r="AS217" s="69">
        <v>0</v>
      </c>
      <c r="AT217" s="69"/>
      <c r="AV217" s="18" t="s">
        <v>422</v>
      </c>
      <c r="AW217" s="72">
        <v>0</v>
      </c>
      <c r="AX217" s="72">
        <v>0</v>
      </c>
      <c r="AY217" s="72">
        <v>0</v>
      </c>
      <c r="AZ217" s="72">
        <v>0</v>
      </c>
      <c r="BA217" s="72">
        <v>0</v>
      </c>
      <c r="BB217" s="72">
        <v>0</v>
      </c>
      <c r="BC217" s="72">
        <v>0</v>
      </c>
      <c r="BD217" s="72">
        <v>0</v>
      </c>
      <c r="BE217" s="72">
        <v>0</v>
      </c>
      <c r="BF217" s="72">
        <v>0</v>
      </c>
      <c r="BG217" s="72">
        <v>0</v>
      </c>
      <c r="BH217" s="72">
        <v>0</v>
      </c>
      <c r="BI217" s="72">
        <v>0</v>
      </c>
      <c r="BJ217" s="72">
        <v>0</v>
      </c>
      <c r="BK217" s="72">
        <v>0</v>
      </c>
      <c r="BL217" s="72">
        <v>0</v>
      </c>
      <c r="BM217" s="72">
        <v>0</v>
      </c>
      <c r="BN217" s="72">
        <v>0</v>
      </c>
      <c r="BO217" s="72">
        <v>0</v>
      </c>
      <c r="BP217" s="72">
        <v>0</v>
      </c>
      <c r="BQ217" s="72">
        <v>0</v>
      </c>
    </row>
    <row r="218" spans="1:69" x14ac:dyDescent="0.2">
      <c r="A218" s="13"/>
      <c r="B218" s="64" t="s">
        <v>423</v>
      </c>
      <c r="C218" s="67">
        <v>0</v>
      </c>
      <c r="D218" s="67">
        <v>0</v>
      </c>
      <c r="E218" s="67">
        <v>0</v>
      </c>
      <c r="F218" s="67">
        <v>0</v>
      </c>
      <c r="G218" s="67">
        <v>0</v>
      </c>
      <c r="H218" s="67">
        <v>0</v>
      </c>
      <c r="I218" s="67">
        <v>0</v>
      </c>
      <c r="J218" s="67">
        <v>0</v>
      </c>
      <c r="K218" s="67">
        <v>0</v>
      </c>
      <c r="L218" s="67">
        <v>0</v>
      </c>
      <c r="M218" s="67">
        <v>0</v>
      </c>
      <c r="N218" s="67">
        <v>0</v>
      </c>
      <c r="O218" s="67">
        <v>0</v>
      </c>
      <c r="P218" s="67">
        <v>0</v>
      </c>
      <c r="Q218" s="67">
        <v>0</v>
      </c>
      <c r="R218" s="67">
        <v>0</v>
      </c>
      <c r="S218" s="67">
        <v>0</v>
      </c>
      <c r="T218" s="67">
        <v>0</v>
      </c>
      <c r="U218" s="67">
        <v>0</v>
      </c>
      <c r="V218" s="67">
        <v>0</v>
      </c>
      <c r="W218" s="67">
        <v>0</v>
      </c>
      <c r="Y218" s="42" t="s">
        <v>423</v>
      </c>
      <c r="Z218" s="69">
        <v>0</v>
      </c>
      <c r="AA218" s="69">
        <v>0</v>
      </c>
      <c r="AB218" s="69">
        <v>0</v>
      </c>
      <c r="AC218" s="69">
        <v>0</v>
      </c>
      <c r="AD218" s="69">
        <v>0</v>
      </c>
      <c r="AE218" s="69">
        <v>0</v>
      </c>
      <c r="AF218" s="69">
        <v>0</v>
      </c>
      <c r="AG218" s="69">
        <v>0</v>
      </c>
      <c r="AH218" s="69">
        <v>0</v>
      </c>
      <c r="AI218" s="69">
        <v>0</v>
      </c>
      <c r="AJ218" s="69">
        <v>0</v>
      </c>
      <c r="AK218" s="69">
        <v>0</v>
      </c>
      <c r="AL218" s="69">
        <v>0</v>
      </c>
      <c r="AM218" s="69">
        <v>0</v>
      </c>
      <c r="AN218" s="69">
        <v>0</v>
      </c>
      <c r="AO218" s="69">
        <v>0</v>
      </c>
      <c r="AP218" s="69">
        <v>0</v>
      </c>
      <c r="AQ218" s="69">
        <v>0</v>
      </c>
      <c r="AR218" s="69">
        <v>0</v>
      </c>
      <c r="AS218" s="69">
        <v>0</v>
      </c>
      <c r="AT218" s="69"/>
      <c r="AV218" s="18" t="s">
        <v>423</v>
      </c>
      <c r="AW218" s="72">
        <v>0</v>
      </c>
      <c r="AX218" s="72">
        <v>0</v>
      </c>
      <c r="AY218" s="72">
        <v>0</v>
      </c>
      <c r="AZ218" s="72">
        <v>0</v>
      </c>
      <c r="BA218" s="72">
        <v>0</v>
      </c>
      <c r="BB218" s="72">
        <v>0</v>
      </c>
      <c r="BC218" s="72">
        <v>0</v>
      </c>
      <c r="BD218" s="72">
        <v>0</v>
      </c>
      <c r="BE218" s="72">
        <v>0</v>
      </c>
      <c r="BF218" s="72">
        <v>0</v>
      </c>
      <c r="BG218" s="72">
        <v>0</v>
      </c>
      <c r="BH218" s="72">
        <v>0</v>
      </c>
      <c r="BI218" s="72">
        <v>0</v>
      </c>
      <c r="BJ218" s="72">
        <v>0</v>
      </c>
      <c r="BK218" s="72">
        <v>0</v>
      </c>
      <c r="BL218" s="72">
        <v>0</v>
      </c>
      <c r="BM218" s="72">
        <v>0</v>
      </c>
      <c r="BN218" s="72">
        <v>0</v>
      </c>
      <c r="BO218" s="72">
        <v>0</v>
      </c>
      <c r="BP218" s="72">
        <v>0</v>
      </c>
      <c r="BQ218" s="72">
        <v>0</v>
      </c>
    </row>
    <row r="219" spans="1:69" x14ac:dyDescent="0.2">
      <c r="A219" s="13"/>
      <c r="B219" s="64" t="s">
        <v>173</v>
      </c>
      <c r="C219" s="67">
        <v>876.60381811859997</v>
      </c>
      <c r="D219" s="67">
        <v>580.3123832</v>
      </c>
      <c r="E219" s="67">
        <v>232.85876641999999</v>
      </c>
      <c r="F219" s="67">
        <v>68.654237038000005</v>
      </c>
      <c r="G219" s="67">
        <v>0</v>
      </c>
      <c r="H219" s="67">
        <v>0</v>
      </c>
      <c r="I219" s="67">
        <v>0</v>
      </c>
      <c r="J219" s="67">
        <v>0</v>
      </c>
      <c r="K219" s="67">
        <v>0</v>
      </c>
      <c r="L219" s="67">
        <v>0</v>
      </c>
      <c r="M219" s="67">
        <v>0</v>
      </c>
      <c r="N219" s="67">
        <v>0</v>
      </c>
      <c r="O219" s="67">
        <v>0</v>
      </c>
      <c r="P219" s="67">
        <v>0</v>
      </c>
      <c r="Q219" s="67">
        <v>0</v>
      </c>
      <c r="R219" s="67">
        <v>0</v>
      </c>
      <c r="S219" s="67">
        <v>0</v>
      </c>
      <c r="T219" s="67">
        <v>0</v>
      </c>
      <c r="U219" s="67">
        <v>0</v>
      </c>
      <c r="V219" s="67">
        <v>0</v>
      </c>
      <c r="W219" s="67">
        <v>1758.4292047766</v>
      </c>
      <c r="Y219" s="42" t="s">
        <v>173</v>
      </c>
      <c r="Z219" s="69">
        <v>0.4985152747334905</v>
      </c>
      <c r="AA219" s="69">
        <v>0.3300174847094432</v>
      </c>
      <c r="AB219" s="69">
        <v>0.13242430561745794</v>
      </c>
      <c r="AC219" s="69">
        <v>3.904293493960833E-2</v>
      </c>
      <c r="AD219" s="69">
        <v>0</v>
      </c>
      <c r="AE219" s="69">
        <v>0</v>
      </c>
      <c r="AF219" s="69">
        <v>0</v>
      </c>
      <c r="AG219" s="69">
        <v>0</v>
      </c>
      <c r="AH219" s="69">
        <v>0</v>
      </c>
      <c r="AI219" s="69">
        <v>0</v>
      </c>
      <c r="AJ219" s="69">
        <v>0</v>
      </c>
      <c r="AK219" s="69">
        <v>0</v>
      </c>
      <c r="AL219" s="69">
        <v>0</v>
      </c>
      <c r="AM219" s="69">
        <v>0</v>
      </c>
      <c r="AN219" s="69">
        <v>0</v>
      </c>
      <c r="AO219" s="69">
        <v>0</v>
      </c>
      <c r="AP219" s="69">
        <v>0</v>
      </c>
      <c r="AQ219" s="69">
        <v>0</v>
      </c>
      <c r="AR219" s="69">
        <v>0</v>
      </c>
      <c r="AS219" s="69">
        <v>0</v>
      </c>
      <c r="AT219" s="69"/>
      <c r="AV219" s="18" t="s">
        <v>173</v>
      </c>
      <c r="AW219" s="72">
        <v>43.367189212331049</v>
      </c>
      <c r="AX219" s="72">
        <v>57.168184870915475</v>
      </c>
      <c r="AY219" s="72">
        <v>96.275892084644667</v>
      </c>
      <c r="AZ219" s="72">
        <v>96.275920679509468</v>
      </c>
      <c r="BA219" s="72">
        <v>0</v>
      </c>
      <c r="BB219" s="72">
        <v>0</v>
      </c>
      <c r="BC219" s="72">
        <v>0</v>
      </c>
      <c r="BD219" s="72">
        <v>0</v>
      </c>
      <c r="BE219" s="72">
        <v>0</v>
      </c>
      <c r="BF219" s="72">
        <v>0</v>
      </c>
      <c r="BG219" s="72">
        <v>0</v>
      </c>
      <c r="BH219" s="72">
        <v>0</v>
      </c>
      <c r="BI219" s="72">
        <v>0</v>
      </c>
      <c r="BJ219" s="72">
        <v>0</v>
      </c>
      <c r="BK219" s="72">
        <v>0</v>
      </c>
      <c r="BL219" s="72">
        <v>0</v>
      </c>
      <c r="BM219" s="72">
        <v>0</v>
      </c>
      <c r="BN219" s="72">
        <v>0</v>
      </c>
      <c r="BO219" s="72">
        <v>0</v>
      </c>
      <c r="BP219" s="72">
        <v>0</v>
      </c>
      <c r="BQ219" s="72">
        <v>31.622903868978362</v>
      </c>
    </row>
    <row r="220" spans="1:69" x14ac:dyDescent="0.2">
      <c r="A220" s="13"/>
      <c r="B220" s="64" t="s">
        <v>181</v>
      </c>
      <c r="C220" s="67">
        <v>96.504641518</v>
      </c>
      <c r="D220" s="67">
        <v>226.4754269094</v>
      </c>
      <c r="E220" s="67">
        <v>0</v>
      </c>
      <c r="F220" s="67">
        <v>0</v>
      </c>
      <c r="G220" s="67">
        <v>0</v>
      </c>
      <c r="H220" s="67">
        <v>0</v>
      </c>
      <c r="I220" s="67">
        <v>0</v>
      </c>
      <c r="J220" s="67">
        <v>0</v>
      </c>
      <c r="K220" s="67">
        <v>0</v>
      </c>
      <c r="L220" s="67">
        <v>0</v>
      </c>
      <c r="M220" s="67">
        <v>0</v>
      </c>
      <c r="N220" s="67">
        <v>0</v>
      </c>
      <c r="O220" s="67">
        <v>0</v>
      </c>
      <c r="P220" s="67">
        <v>0</v>
      </c>
      <c r="Q220" s="67">
        <v>0</v>
      </c>
      <c r="R220" s="67">
        <v>0</v>
      </c>
      <c r="S220" s="67">
        <v>0</v>
      </c>
      <c r="T220" s="67">
        <v>0</v>
      </c>
      <c r="U220" s="67">
        <v>0</v>
      </c>
      <c r="V220" s="67">
        <v>0</v>
      </c>
      <c r="W220" s="67">
        <v>322.9800684274</v>
      </c>
      <c r="Y220" s="42" t="s">
        <v>181</v>
      </c>
      <c r="Z220" s="69">
        <v>0.29879441783477262</v>
      </c>
      <c r="AA220" s="69">
        <v>0.70120558216522744</v>
      </c>
      <c r="AB220" s="69">
        <v>0</v>
      </c>
      <c r="AC220" s="69">
        <v>0</v>
      </c>
      <c r="AD220" s="69">
        <v>0</v>
      </c>
      <c r="AE220" s="69">
        <v>0</v>
      </c>
      <c r="AF220" s="69">
        <v>0</v>
      </c>
      <c r="AG220" s="69">
        <v>0</v>
      </c>
      <c r="AH220" s="69">
        <v>0</v>
      </c>
      <c r="AI220" s="69">
        <v>0</v>
      </c>
      <c r="AJ220" s="69">
        <v>0</v>
      </c>
      <c r="AK220" s="69">
        <v>0</v>
      </c>
      <c r="AL220" s="69">
        <v>0</v>
      </c>
      <c r="AM220" s="69">
        <v>0</v>
      </c>
      <c r="AN220" s="69">
        <v>0</v>
      </c>
      <c r="AO220" s="69">
        <v>0</v>
      </c>
      <c r="AP220" s="69">
        <v>0</v>
      </c>
      <c r="AQ220" s="69">
        <v>0</v>
      </c>
      <c r="AR220" s="69">
        <v>0</v>
      </c>
      <c r="AS220" s="69">
        <v>0</v>
      </c>
      <c r="AT220" s="69"/>
      <c r="AV220" s="18" t="s">
        <v>181</v>
      </c>
      <c r="AW220" s="72">
        <v>88.028197491461725</v>
      </c>
      <c r="AX220" s="72">
        <v>96.255529993938552</v>
      </c>
      <c r="AY220" s="72">
        <v>0</v>
      </c>
      <c r="AZ220" s="72">
        <v>0</v>
      </c>
      <c r="BA220" s="72">
        <v>0</v>
      </c>
      <c r="BB220" s="72">
        <v>0</v>
      </c>
      <c r="BC220" s="72">
        <v>0</v>
      </c>
      <c r="BD220" s="72">
        <v>0</v>
      </c>
      <c r="BE220" s="72">
        <v>0</v>
      </c>
      <c r="BF220" s="72">
        <v>0</v>
      </c>
      <c r="BG220" s="72">
        <v>0</v>
      </c>
      <c r="BH220" s="72">
        <v>0</v>
      </c>
      <c r="BI220" s="72">
        <v>0</v>
      </c>
      <c r="BJ220" s="72">
        <v>0</v>
      </c>
      <c r="BK220" s="72">
        <v>0</v>
      </c>
      <c r="BL220" s="72">
        <v>0</v>
      </c>
      <c r="BM220" s="72">
        <v>0</v>
      </c>
      <c r="BN220" s="72">
        <v>0</v>
      </c>
      <c r="BO220" s="72">
        <v>0</v>
      </c>
      <c r="BP220" s="72">
        <v>0</v>
      </c>
      <c r="BQ220" s="72">
        <v>72.438776346665534</v>
      </c>
    </row>
    <row r="221" spans="1:69" x14ac:dyDescent="0.2">
      <c r="A221" s="13"/>
      <c r="B221" s="64" t="s">
        <v>169</v>
      </c>
      <c r="C221" s="67">
        <v>7435.2347529690987</v>
      </c>
      <c r="D221" s="67">
        <v>1725.4229194309</v>
      </c>
      <c r="E221" s="67">
        <v>202.763362712</v>
      </c>
      <c r="F221" s="67">
        <v>232.85745893000001</v>
      </c>
      <c r="G221" s="67">
        <v>0</v>
      </c>
      <c r="H221" s="67">
        <v>164.80141664999999</v>
      </c>
      <c r="I221" s="67">
        <v>0</v>
      </c>
      <c r="J221" s="67">
        <v>0</v>
      </c>
      <c r="K221" s="67">
        <v>0</v>
      </c>
      <c r="L221" s="67">
        <v>0</v>
      </c>
      <c r="M221" s="67">
        <v>0</v>
      </c>
      <c r="N221" s="67">
        <v>0</v>
      </c>
      <c r="O221" s="67">
        <v>0</v>
      </c>
      <c r="P221" s="67">
        <v>0</v>
      </c>
      <c r="Q221" s="67">
        <v>0</v>
      </c>
      <c r="R221" s="67">
        <v>0</v>
      </c>
      <c r="S221" s="67">
        <v>0</v>
      </c>
      <c r="T221" s="67">
        <v>0</v>
      </c>
      <c r="U221" s="67">
        <v>0</v>
      </c>
      <c r="V221" s="67">
        <v>0</v>
      </c>
      <c r="W221" s="67">
        <v>9761.0799106920003</v>
      </c>
      <c r="Y221" s="42" t="s">
        <v>169</v>
      </c>
      <c r="Z221" s="69">
        <v>0.76172255744210848</v>
      </c>
      <c r="AA221" s="69">
        <v>0.17676557667978135</v>
      </c>
      <c r="AB221" s="69">
        <v>2.077263628278455E-2</v>
      </c>
      <c r="AC221" s="69">
        <v>2.3855706649316001E-2</v>
      </c>
      <c r="AD221" s="69">
        <v>0</v>
      </c>
      <c r="AE221" s="69">
        <v>1.6883522946009422E-2</v>
      </c>
      <c r="AF221" s="69">
        <v>0</v>
      </c>
      <c r="AG221" s="69">
        <v>0</v>
      </c>
      <c r="AH221" s="69">
        <v>0</v>
      </c>
      <c r="AI221" s="69">
        <v>0</v>
      </c>
      <c r="AJ221" s="69">
        <v>0</v>
      </c>
      <c r="AK221" s="69">
        <v>0</v>
      </c>
      <c r="AL221" s="69">
        <v>0</v>
      </c>
      <c r="AM221" s="69">
        <v>0</v>
      </c>
      <c r="AN221" s="69">
        <v>0</v>
      </c>
      <c r="AO221" s="69">
        <v>0</v>
      </c>
      <c r="AP221" s="69">
        <v>0</v>
      </c>
      <c r="AQ221" s="69">
        <v>0</v>
      </c>
      <c r="AR221" s="69">
        <v>0</v>
      </c>
      <c r="AS221" s="69">
        <v>0</v>
      </c>
      <c r="AT221" s="69"/>
      <c r="AV221" s="18" t="s">
        <v>169</v>
      </c>
      <c r="AW221" s="72">
        <v>14.028886701818042</v>
      </c>
      <c r="AX221" s="72">
        <v>22.978198025380404</v>
      </c>
      <c r="AY221" s="72">
        <v>44.828451417493781</v>
      </c>
      <c r="AZ221" s="72">
        <v>96.27589263364473</v>
      </c>
      <c r="BA221" s="72">
        <v>0</v>
      </c>
      <c r="BB221" s="72">
        <v>96.275893089768275</v>
      </c>
      <c r="BC221" s="72">
        <v>0</v>
      </c>
      <c r="BD221" s="72">
        <v>0</v>
      </c>
      <c r="BE221" s="72">
        <v>0</v>
      </c>
      <c r="BF221" s="72">
        <v>0</v>
      </c>
      <c r="BG221" s="72">
        <v>0</v>
      </c>
      <c r="BH221" s="72">
        <v>0</v>
      </c>
      <c r="BI221" s="72">
        <v>0</v>
      </c>
      <c r="BJ221" s="72">
        <v>0</v>
      </c>
      <c r="BK221" s="72">
        <v>0</v>
      </c>
      <c r="BL221" s="72">
        <v>0</v>
      </c>
      <c r="BM221" s="72">
        <v>0</v>
      </c>
      <c r="BN221" s="72">
        <v>0</v>
      </c>
      <c r="BO221" s="72">
        <v>0</v>
      </c>
      <c r="BP221" s="72">
        <v>0</v>
      </c>
      <c r="BQ221" s="72">
        <v>11.809965293509993</v>
      </c>
    </row>
    <row r="222" spans="1:69" x14ac:dyDescent="0.2">
      <c r="A222" s="13"/>
      <c r="B222" s="64" t="s">
        <v>372</v>
      </c>
      <c r="C222" s="67">
        <v>3121.8853668379002</v>
      </c>
      <c r="D222" s="67">
        <v>1766.7248059794999</v>
      </c>
      <c r="E222" s="67">
        <v>57.265407408999998</v>
      </c>
      <c r="F222" s="67">
        <v>0</v>
      </c>
      <c r="G222" s="67">
        <v>0</v>
      </c>
      <c r="H222" s="67">
        <v>0</v>
      </c>
      <c r="I222" s="67">
        <v>0</v>
      </c>
      <c r="J222" s="67">
        <v>0</v>
      </c>
      <c r="K222" s="67">
        <v>0</v>
      </c>
      <c r="L222" s="67">
        <v>0</v>
      </c>
      <c r="M222" s="67">
        <v>0</v>
      </c>
      <c r="N222" s="67">
        <v>0</v>
      </c>
      <c r="O222" s="67">
        <v>0</v>
      </c>
      <c r="P222" s="67">
        <v>0</v>
      </c>
      <c r="Q222" s="67">
        <v>0</v>
      </c>
      <c r="R222" s="67">
        <v>0</v>
      </c>
      <c r="S222" s="67">
        <v>0</v>
      </c>
      <c r="T222" s="67">
        <v>0</v>
      </c>
      <c r="U222" s="67">
        <v>0</v>
      </c>
      <c r="V222" s="67">
        <v>0</v>
      </c>
      <c r="W222" s="67">
        <v>4945.8755802263986</v>
      </c>
      <c r="Y222" s="42" t="s">
        <v>372</v>
      </c>
      <c r="Z222" s="69">
        <v>0.63120984670928482</v>
      </c>
      <c r="AA222" s="69">
        <v>0.35721173679395868</v>
      </c>
      <c r="AB222" s="69">
        <v>1.157841649675681E-2</v>
      </c>
      <c r="AC222" s="69">
        <v>0</v>
      </c>
      <c r="AD222" s="69">
        <v>0</v>
      </c>
      <c r="AE222" s="69">
        <v>0</v>
      </c>
      <c r="AF222" s="69">
        <v>0</v>
      </c>
      <c r="AG222" s="69">
        <v>0</v>
      </c>
      <c r="AH222" s="69">
        <v>0</v>
      </c>
      <c r="AI222" s="69">
        <v>0</v>
      </c>
      <c r="AJ222" s="69">
        <v>0</v>
      </c>
      <c r="AK222" s="69">
        <v>0</v>
      </c>
      <c r="AL222" s="69">
        <v>0</v>
      </c>
      <c r="AM222" s="69">
        <v>0</v>
      </c>
      <c r="AN222" s="69">
        <v>0</v>
      </c>
      <c r="AO222" s="69">
        <v>0</v>
      </c>
      <c r="AP222" s="69">
        <v>0</v>
      </c>
      <c r="AQ222" s="69">
        <v>0</v>
      </c>
      <c r="AR222" s="69">
        <v>0</v>
      </c>
      <c r="AS222" s="69">
        <v>0</v>
      </c>
      <c r="AT222" s="69"/>
      <c r="AV222" s="18" t="s">
        <v>372</v>
      </c>
      <c r="AW222" s="72">
        <v>21.010872664111723</v>
      </c>
      <c r="AX222" s="72">
        <v>35.675161879912523</v>
      </c>
      <c r="AY222" s="72">
        <v>93.431819593913218</v>
      </c>
      <c r="AZ222" s="72">
        <v>0</v>
      </c>
      <c r="BA222" s="72">
        <v>0</v>
      </c>
      <c r="BB222" s="72">
        <v>0</v>
      </c>
      <c r="BC222" s="72">
        <v>0</v>
      </c>
      <c r="BD222" s="72">
        <v>0</v>
      </c>
      <c r="BE222" s="72">
        <v>0</v>
      </c>
      <c r="BF222" s="72">
        <v>0</v>
      </c>
      <c r="BG222" s="72">
        <v>0</v>
      </c>
      <c r="BH222" s="72">
        <v>0</v>
      </c>
      <c r="BI222" s="72">
        <v>0</v>
      </c>
      <c r="BJ222" s="72">
        <v>0</v>
      </c>
      <c r="BK222" s="72">
        <v>0</v>
      </c>
      <c r="BL222" s="72">
        <v>0</v>
      </c>
      <c r="BM222" s="72">
        <v>0</v>
      </c>
      <c r="BN222" s="72">
        <v>0</v>
      </c>
      <c r="BO222" s="72">
        <v>0</v>
      </c>
      <c r="BP222" s="72">
        <v>0</v>
      </c>
      <c r="BQ222" s="72">
        <v>18.424360797661862</v>
      </c>
    </row>
    <row r="223" spans="1:69" x14ac:dyDescent="0.2">
      <c r="A223" s="13"/>
      <c r="B223" s="64" t="s">
        <v>399</v>
      </c>
      <c r="C223" s="67">
        <v>1983.516827227</v>
      </c>
      <c r="D223" s="67">
        <v>718.6073527277</v>
      </c>
      <c r="E223" s="67">
        <v>21.676293558199998</v>
      </c>
      <c r="F223" s="67">
        <v>0</v>
      </c>
      <c r="G223" s="67">
        <v>16.113576304799999</v>
      </c>
      <c r="H223" s="67">
        <v>0</v>
      </c>
      <c r="I223" s="67">
        <v>0</v>
      </c>
      <c r="J223" s="67">
        <v>0</v>
      </c>
      <c r="K223" s="67">
        <v>0</v>
      </c>
      <c r="L223" s="67">
        <v>0</v>
      </c>
      <c r="M223" s="67">
        <v>0</v>
      </c>
      <c r="N223" s="67">
        <v>0</v>
      </c>
      <c r="O223" s="67">
        <v>0</v>
      </c>
      <c r="P223" s="67">
        <v>0</v>
      </c>
      <c r="Q223" s="67">
        <v>0</v>
      </c>
      <c r="R223" s="67">
        <v>0</v>
      </c>
      <c r="S223" s="67">
        <v>0</v>
      </c>
      <c r="T223" s="67">
        <v>0</v>
      </c>
      <c r="U223" s="67">
        <v>0</v>
      </c>
      <c r="V223" s="67">
        <v>0</v>
      </c>
      <c r="W223" s="67">
        <v>2739.9140498176998</v>
      </c>
      <c r="Y223" s="42" t="s">
        <v>399</v>
      </c>
      <c r="Z223" s="69">
        <v>0.72393395966525786</v>
      </c>
      <c r="AA223" s="69">
        <v>0.26227368437908211</v>
      </c>
      <c r="AB223" s="69">
        <v>7.9113042103062421E-3</v>
      </c>
      <c r="AC223" s="69">
        <v>0</v>
      </c>
      <c r="AD223" s="69">
        <v>5.8810517453538793E-3</v>
      </c>
      <c r="AE223" s="69">
        <v>0</v>
      </c>
      <c r="AF223" s="69">
        <v>0</v>
      </c>
      <c r="AG223" s="69">
        <v>0</v>
      </c>
      <c r="AH223" s="69">
        <v>0</v>
      </c>
      <c r="AI223" s="69">
        <v>0</v>
      </c>
      <c r="AJ223" s="69">
        <v>0</v>
      </c>
      <c r="AK223" s="69">
        <v>0</v>
      </c>
      <c r="AL223" s="69">
        <v>0</v>
      </c>
      <c r="AM223" s="69">
        <v>0</v>
      </c>
      <c r="AN223" s="69">
        <v>0</v>
      </c>
      <c r="AO223" s="69">
        <v>0</v>
      </c>
      <c r="AP223" s="69">
        <v>0</v>
      </c>
      <c r="AQ223" s="69">
        <v>0</v>
      </c>
      <c r="AR223" s="69">
        <v>0</v>
      </c>
      <c r="AS223" s="69">
        <v>0</v>
      </c>
      <c r="AT223" s="69"/>
      <c r="AV223" s="18" t="s">
        <v>399</v>
      </c>
      <c r="AW223" s="72">
        <v>25.888429685647214</v>
      </c>
      <c r="AX223" s="72">
        <v>37.720019959694717</v>
      </c>
      <c r="AY223" s="72">
        <v>92.178831390294533</v>
      </c>
      <c r="AZ223" s="72">
        <v>0</v>
      </c>
      <c r="BA223" s="72">
        <v>88.127005840661397</v>
      </c>
      <c r="BB223" s="72">
        <v>0</v>
      </c>
      <c r="BC223" s="72">
        <v>0</v>
      </c>
      <c r="BD223" s="72">
        <v>0</v>
      </c>
      <c r="BE223" s="72">
        <v>0</v>
      </c>
      <c r="BF223" s="72">
        <v>0</v>
      </c>
      <c r="BG223" s="72">
        <v>0</v>
      </c>
      <c r="BH223" s="72">
        <v>0</v>
      </c>
      <c r="BI223" s="72">
        <v>0</v>
      </c>
      <c r="BJ223" s="72">
        <v>0</v>
      </c>
      <c r="BK223" s="72">
        <v>0</v>
      </c>
      <c r="BL223" s="72">
        <v>0</v>
      </c>
      <c r="BM223" s="72">
        <v>0</v>
      </c>
      <c r="BN223" s="72">
        <v>0</v>
      </c>
      <c r="BO223" s="72">
        <v>0</v>
      </c>
      <c r="BP223" s="72">
        <v>0</v>
      </c>
      <c r="BQ223" s="72">
        <v>21.211213520897733</v>
      </c>
    </row>
    <row r="224" spans="1:69" x14ac:dyDescent="0.2">
      <c r="A224" s="13"/>
      <c r="B224" s="64" t="s">
        <v>400</v>
      </c>
      <c r="C224" s="67">
        <v>39254.751131934005</v>
      </c>
      <c r="D224" s="67">
        <v>7892.9028207729998</v>
      </c>
      <c r="E224" s="67">
        <v>1370.7241724824</v>
      </c>
      <c r="F224" s="67">
        <v>509.58294114189994</v>
      </c>
      <c r="G224" s="67">
        <v>253.3651271656</v>
      </c>
      <c r="H224" s="67">
        <v>146.51165041900001</v>
      </c>
      <c r="I224" s="67">
        <v>57.221668880000003</v>
      </c>
      <c r="J224" s="67">
        <v>142.39917486000002</v>
      </c>
      <c r="K224" s="67">
        <v>42.129611711000003</v>
      </c>
      <c r="L224" s="67">
        <v>0</v>
      </c>
      <c r="M224" s="67">
        <v>0</v>
      </c>
      <c r="N224" s="67">
        <v>0</v>
      </c>
      <c r="O224" s="67">
        <v>0</v>
      </c>
      <c r="P224" s="67">
        <v>0</v>
      </c>
      <c r="Q224" s="67">
        <v>0</v>
      </c>
      <c r="R224" s="67">
        <v>0</v>
      </c>
      <c r="S224" s="67">
        <v>0</v>
      </c>
      <c r="T224" s="67">
        <v>0</v>
      </c>
      <c r="U224" s="67">
        <v>0</v>
      </c>
      <c r="V224" s="67">
        <v>0</v>
      </c>
      <c r="W224" s="67">
        <v>49669.5882993669</v>
      </c>
      <c r="Y224" s="42" t="s">
        <v>400</v>
      </c>
      <c r="Z224" s="69">
        <v>0.79031762645865045</v>
      </c>
      <c r="AA224" s="69">
        <v>0.15890815871476843</v>
      </c>
      <c r="AB224" s="69">
        <v>2.7596849891744959E-2</v>
      </c>
      <c r="AC224" s="69">
        <v>1.0259455706992346E-2</v>
      </c>
      <c r="AD224" s="69">
        <v>5.1010112191493531E-3</v>
      </c>
      <c r="AE224" s="69">
        <v>2.9497254846557177E-3</v>
      </c>
      <c r="AF224" s="69">
        <v>1.1520463696037795E-3</v>
      </c>
      <c r="AG224" s="69">
        <v>2.8669288338316079E-3</v>
      </c>
      <c r="AH224" s="69">
        <v>8.4819732060346063E-4</v>
      </c>
      <c r="AI224" s="69">
        <v>0</v>
      </c>
      <c r="AJ224" s="69">
        <v>0</v>
      </c>
      <c r="AK224" s="69">
        <v>0</v>
      </c>
      <c r="AL224" s="69">
        <v>0</v>
      </c>
      <c r="AM224" s="69">
        <v>0</v>
      </c>
      <c r="AN224" s="69">
        <v>0</v>
      </c>
      <c r="AO224" s="69">
        <v>0</v>
      </c>
      <c r="AP224" s="69">
        <v>0</v>
      </c>
      <c r="AQ224" s="69">
        <v>0</v>
      </c>
      <c r="AR224" s="69">
        <v>0</v>
      </c>
      <c r="AS224" s="69">
        <v>0</v>
      </c>
      <c r="AT224" s="69"/>
      <c r="AV224" s="18" t="s">
        <v>400</v>
      </c>
      <c r="AW224" s="72">
        <v>3.8311010577876714</v>
      </c>
      <c r="AX224" s="72">
        <v>11.152521620802181</v>
      </c>
      <c r="AY224" s="72">
        <v>26.914080967384137</v>
      </c>
      <c r="AZ224" s="72">
        <v>31.721086692519165</v>
      </c>
      <c r="BA224" s="72">
        <v>49.804824086428106</v>
      </c>
      <c r="BB224" s="72">
        <v>74.428046649908779</v>
      </c>
      <c r="BC224" s="72">
        <v>78.424374856439201</v>
      </c>
      <c r="BD224" s="72">
        <v>82.744869626070908</v>
      </c>
      <c r="BE224" s="72">
        <v>72.624986167191366</v>
      </c>
      <c r="BF224" s="72">
        <v>0</v>
      </c>
      <c r="BG224" s="72">
        <v>0</v>
      </c>
      <c r="BH224" s="72">
        <v>0</v>
      </c>
      <c r="BI224" s="72">
        <v>0</v>
      </c>
      <c r="BJ224" s="72">
        <v>0</v>
      </c>
      <c r="BK224" s="72">
        <v>0</v>
      </c>
      <c r="BL224" s="72">
        <v>0</v>
      </c>
      <c r="BM224" s="72">
        <v>0</v>
      </c>
      <c r="BN224" s="72">
        <v>0</v>
      </c>
      <c r="BO224" s="72">
        <v>0</v>
      </c>
      <c r="BP224" s="72">
        <v>0</v>
      </c>
      <c r="BQ224" s="72">
        <v>3.6258564855175965</v>
      </c>
    </row>
    <row r="225" spans="1:69" x14ac:dyDescent="0.2">
      <c r="A225" s="13"/>
      <c r="B225" s="64" t="s">
        <v>151</v>
      </c>
      <c r="C225" s="67">
        <v>4286.6600439429994</v>
      </c>
      <c r="D225" s="67">
        <v>683.91176308399997</v>
      </c>
      <c r="E225" s="67">
        <v>141.001950139</v>
      </c>
      <c r="F225" s="67">
        <v>364.90620051030004</v>
      </c>
      <c r="G225" s="67">
        <v>16.451532355799998</v>
      </c>
      <c r="H225" s="67">
        <v>20.6534254062</v>
      </c>
      <c r="I225" s="67">
        <v>43.897434068000003</v>
      </c>
      <c r="J225" s="67">
        <v>11.8742621908</v>
      </c>
      <c r="K225" s="67">
        <v>10.536115847200001</v>
      </c>
      <c r="L225" s="67">
        <v>2.3019394269000002</v>
      </c>
      <c r="M225" s="67">
        <v>0</v>
      </c>
      <c r="N225" s="67">
        <v>0</v>
      </c>
      <c r="O225" s="67">
        <v>0</v>
      </c>
      <c r="P225" s="67">
        <v>0</v>
      </c>
      <c r="Q225" s="67">
        <v>0</v>
      </c>
      <c r="R225" s="67">
        <v>0</v>
      </c>
      <c r="S225" s="67">
        <v>0</v>
      </c>
      <c r="T225" s="67">
        <v>0</v>
      </c>
      <c r="U225" s="67">
        <v>0</v>
      </c>
      <c r="V225" s="67">
        <v>0</v>
      </c>
      <c r="W225" s="67">
        <v>5582.1946669712006</v>
      </c>
      <c r="Y225" s="42" t="s">
        <v>151</v>
      </c>
      <c r="Z225" s="69">
        <v>0.76791661697259739</v>
      </c>
      <c r="AA225" s="69">
        <v>0.12251664513431924</v>
      </c>
      <c r="AB225" s="69">
        <v>2.5259231995846027E-2</v>
      </c>
      <c r="AC225" s="69">
        <v>6.5369665925371898E-2</v>
      </c>
      <c r="AD225" s="69">
        <v>2.9471441497983994E-3</v>
      </c>
      <c r="AE225" s="69">
        <v>3.6998755217911776E-3</v>
      </c>
      <c r="AF225" s="69">
        <v>7.8638307488151371E-3</v>
      </c>
      <c r="AG225" s="69">
        <v>2.1271673417370741E-3</v>
      </c>
      <c r="AH225" s="69">
        <v>1.8874504519772884E-3</v>
      </c>
      <c r="AI225" s="69">
        <v>4.1237175774613241E-4</v>
      </c>
      <c r="AJ225" s="69">
        <v>0</v>
      </c>
      <c r="AK225" s="69">
        <v>0</v>
      </c>
      <c r="AL225" s="69">
        <v>0</v>
      </c>
      <c r="AM225" s="69">
        <v>0</v>
      </c>
      <c r="AN225" s="69">
        <v>0</v>
      </c>
      <c r="AO225" s="69">
        <v>0</v>
      </c>
      <c r="AP225" s="69">
        <v>0</v>
      </c>
      <c r="AQ225" s="69">
        <v>0</v>
      </c>
      <c r="AR225" s="69">
        <v>0</v>
      </c>
      <c r="AS225" s="69">
        <v>0</v>
      </c>
      <c r="AT225" s="69"/>
      <c r="AV225" s="18" t="s">
        <v>151</v>
      </c>
      <c r="AW225" s="72">
        <v>15.478697475380917</v>
      </c>
      <c r="AX225" s="72">
        <v>34.095788920803891</v>
      </c>
      <c r="AY225" s="72">
        <v>50.582707855998471</v>
      </c>
      <c r="AZ225" s="72">
        <v>61.353379963708427</v>
      </c>
      <c r="BA225" s="72">
        <v>69.017235643351043</v>
      </c>
      <c r="BB225" s="72">
        <v>54.927120464301844</v>
      </c>
      <c r="BC225" s="72">
        <v>55.983749648516742</v>
      </c>
      <c r="BD225" s="72">
        <v>93.761620326400362</v>
      </c>
      <c r="BE225" s="72">
        <v>57.022850652274265</v>
      </c>
      <c r="BF225" s="72">
        <v>88.127005848596454</v>
      </c>
      <c r="BG225" s="72">
        <v>0</v>
      </c>
      <c r="BH225" s="72">
        <v>0</v>
      </c>
      <c r="BI225" s="72">
        <v>0</v>
      </c>
      <c r="BJ225" s="72">
        <v>0</v>
      </c>
      <c r="BK225" s="72">
        <v>0</v>
      </c>
      <c r="BL225" s="72">
        <v>0</v>
      </c>
      <c r="BM225" s="72">
        <v>0</v>
      </c>
      <c r="BN225" s="72">
        <v>0</v>
      </c>
      <c r="BO225" s="72">
        <v>0</v>
      </c>
      <c r="BP225" s="72">
        <v>0</v>
      </c>
      <c r="BQ225" s="72">
        <v>13.295942816707965</v>
      </c>
    </row>
    <row r="226" spans="1:69" x14ac:dyDescent="0.2">
      <c r="A226" s="13"/>
      <c r="B226" s="64" t="s">
        <v>373</v>
      </c>
      <c r="C226" s="67">
        <v>0</v>
      </c>
      <c r="D226" s="67">
        <v>0</v>
      </c>
      <c r="E226" s="67">
        <v>0</v>
      </c>
      <c r="F226" s="67">
        <v>0</v>
      </c>
      <c r="G226" s="67">
        <v>0</v>
      </c>
      <c r="H226" s="67">
        <v>0</v>
      </c>
      <c r="I226" s="67">
        <v>0</v>
      </c>
      <c r="J226" s="67">
        <v>0</v>
      </c>
      <c r="K226" s="67">
        <v>0</v>
      </c>
      <c r="L226" s="67">
        <v>0</v>
      </c>
      <c r="M226" s="67">
        <v>0</v>
      </c>
      <c r="N226" s="67">
        <v>0</v>
      </c>
      <c r="O226" s="67">
        <v>0</v>
      </c>
      <c r="P226" s="67">
        <v>0</v>
      </c>
      <c r="Q226" s="67">
        <v>0</v>
      </c>
      <c r="R226" s="67">
        <v>0</v>
      </c>
      <c r="S226" s="67">
        <v>0</v>
      </c>
      <c r="T226" s="67">
        <v>0</v>
      </c>
      <c r="U226" s="67">
        <v>0</v>
      </c>
      <c r="V226" s="67">
        <v>0</v>
      </c>
      <c r="W226" s="67">
        <v>909.55119556440002</v>
      </c>
      <c r="Y226" s="42" t="s">
        <v>373</v>
      </c>
      <c r="Z226" s="69">
        <v>0</v>
      </c>
      <c r="AA226" s="69">
        <v>0</v>
      </c>
      <c r="AB226" s="69">
        <v>0</v>
      </c>
      <c r="AC226" s="69">
        <v>0</v>
      </c>
      <c r="AD226" s="69">
        <v>0</v>
      </c>
      <c r="AE226" s="69">
        <v>0</v>
      </c>
      <c r="AF226" s="69">
        <v>0</v>
      </c>
      <c r="AG226" s="69">
        <v>0</v>
      </c>
      <c r="AH226" s="69">
        <v>0</v>
      </c>
      <c r="AI226" s="69">
        <v>0</v>
      </c>
      <c r="AJ226" s="69">
        <v>0</v>
      </c>
      <c r="AK226" s="69">
        <v>0</v>
      </c>
      <c r="AL226" s="69">
        <v>0</v>
      </c>
      <c r="AM226" s="69">
        <v>0</v>
      </c>
      <c r="AN226" s="69">
        <v>0</v>
      </c>
      <c r="AO226" s="69">
        <v>0</v>
      </c>
      <c r="AP226" s="69">
        <v>0</v>
      </c>
      <c r="AQ226" s="69">
        <v>0</v>
      </c>
      <c r="AR226" s="69">
        <v>0</v>
      </c>
      <c r="AS226" s="69">
        <v>0</v>
      </c>
      <c r="AT226" s="69"/>
      <c r="AV226" s="18" t="s">
        <v>373</v>
      </c>
      <c r="AW226" s="72">
        <v>0</v>
      </c>
      <c r="AX226" s="72">
        <v>0</v>
      </c>
      <c r="AY226" s="72">
        <v>0</v>
      </c>
      <c r="AZ226" s="72">
        <v>0</v>
      </c>
      <c r="BA226" s="72">
        <v>0</v>
      </c>
      <c r="BB226" s="72">
        <v>0</v>
      </c>
      <c r="BC226" s="72">
        <v>0</v>
      </c>
      <c r="BD226" s="72">
        <v>0</v>
      </c>
      <c r="BE226" s="72">
        <v>0</v>
      </c>
      <c r="BF226" s="72">
        <v>0</v>
      </c>
      <c r="BG226" s="72">
        <v>0</v>
      </c>
      <c r="BH226" s="72">
        <v>0</v>
      </c>
      <c r="BI226" s="72">
        <v>0</v>
      </c>
      <c r="BJ226" s="72">
        <v>0</v>
      </c>
      <c r="BK226" s="72">
        <v>0</v>
      </c>
      <c r="BL226" s="72">
        <v>0</v>
      </c>
      <c r="BM226" s="72">
        <v>0</v>
      </c>
      <c r="BN226" s="72">
        <v>0</v>
      </c>
      <c r="BO226" s="72">
        <v>0</v>
      </c>
      <c r="BP226" s="72">
        <v>0</v>
      </c>
      <c r="BQ226" s="72">
        <v>31.191971252428804</v>
      </c>
    </row>
    <row r="227" spans="1:69" x14ac:dyDescent="0.2">
      <c r="A227" s="13"/>
      <c r="B227" s="64" t="s">
        <v>374</v>
      </c>
      <c r="C227" s="67">
        <v>0</v>
      </c>
      <c r="D227" s="67">
        <v>0</v>
      </c>
      <c r="E227" s="67">
        <v>0</v>
      </c>
      <c r="F227" s="67">
        <v>0</v>
      </c>
      <c r="G227" s="67">
        <v>0</v>
      </c>
      <c r="H227" s="67">
        <v>0</v>
      </c>
      <c r="I227" s="67">
        <v>0</v>
      </c>
      <c r="J227" s="67">
        <v>0</v>
      </c>
      <c r="K227" s="67">
        <v>0</v>
      </c>
      <c r="L227" s="67">
        <v>0</v>
      </c>
      <c r="M227" s="67">
        <v>0</v>
      </c>
      <c r="N227" s="67">
        <v>0</v>
      </c>
      <c r="O227" s="67">
        <v>0</v>
      </c>
      <c r="P227" s="67">
        <v>0</v>
      </c>
      <c r="Q227" s="67">
        <v>0</v>
      </c>
      <c r="R227" s="67">
        <v>0</v>
      </c>
      <c r="S227" s="67">
        <v>0</v>
      </c>
      <c r="T227" s="67">
        <v>0</v>
      </c>
      <c r="U227" s="67">
        <v>0</v>
      </c>
      <c r="V227" s="67">
        <v>0</v>
      </c>
      <c r="W227" s="67">
        <v>0</v>
      </c>
      <c r="Y227" s="42" t="s">
        <v>374</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c r="AV227" s="18" t="s">
        <v>374</v>
      </c>
      <c r="AW227" s="72">
        <v>0</v>
      </c>
      <c r="AX227" s="72">
        <v>0</v>
      </c>
      <c r="AY227" s="72">
        <v>0</v>
      </c>
      <c r="AZ227" s="72">
        <v>0</v>
      </c>
      <c r="BA227" s="72">
        <v>0</v>
      </c>
      <c r="BB227" s="72">
        <v>0</v>
      </c>
      <c r="BC227" s="72">
        <v>0</v>
      </c>
      <c r="BD227" s="72">
        <v>0</v>
      </c>
      <c r="BE227" s="72">
        <v>0</v>
      </c>
      <c r="BF227" s="72">
        <v>0</v>
      </c>
      <c r="BG227" s="72">
        <v>0</v>
      </c>
      <c r="BH227" s="72">
        <v>0</v>
      </c>
      <c r="BI227" s="72">
        <v>0</v>
      </c>
      <c r="BJ227" s="72">
        <v>0</v>
      </c>
      <c r="BK227" s="72">
        <v>0</v>
      </c>
      <c r="BL227" s="72">
        <v>0</v>
      </c>
      <c r="BM227" s="72">
        <v>0</v>
      </c>
      <c r="BN227" s="72">
        <v>0</v>
      </c>
      <c r="BO227" s="72">
        <v>0</v>
      </c>
      <c r="BP227" s="72">
        <v>0</v>
      </c>
      <c r="BQ227" s="72">
        <v>0</v>
      </c>
    </row>
    <row r="228" spans="1:69" x14ac:dyDescent="0.2">
      <c r="A228" s="13"/>
      <c r="B228" s="64" t="s">
        <v>374</v>
      </c>
      <c r="C228" s="67">
        <v>0</v>
      </c>
      <c r="D228" s="67">
        <v>0</v>
      </c>
      <c r="E228" s="67">
        <v>0</v>
      </c>
      <c r="F228" s="67">
        <v>0</v>
      </c>
      <c r="G228" s="67">
        <v>0</v>
      </c>
      <c r="H228" s="67">
        <v>0</v>
      </c>
      <c r="I228" s="67">
        <v>0</v>
      </c>
      <c r="J228" s="67">
        <v>0</v>
      </c>
      <c r="K228" s="67">
        <v>0</v>
      </c>
      <c r="L228" s="67">
        <v>0</v>
      </c>
      <c r="M228" s="67">
        <v>0</v>
      </c>
      <c r="N228" s="67">
        <v>0</v>
      </c>
      <c r="O228" s="67">
        <v>0</v>
      </c>
      <c r="P228" s="67">
        <v>0</v>
      </c>
      <c r="Q228" s="67">
        <v>0</v>
      </c>
      <c r="R228" s="67">
        <v>0</v>
      </c>
      <c r="S228" s="67">
        <v>0</v>
      </c>
      <c r="T228" s="67">
        <v>0</v>
      </c>
      <c r="U228" s="67">
        <v>0</v>
      </c>
      <c r="V228" s="67">
        <v>0</v>
      </c>
      <c r="W228" s="67">
        <v>0</v>
      </c>
      <c r="Y228" s="42" t="s">
        <v>374</v>
      </c>
      <c r="Z228" s="69">
        <v>0</v>
      </c>
      <c r="AA228" s="69">
        <v>0</v>
      </c>
      <c r="AB228" s="69">
        <v>0</v>
      </c>
      <c r="AC228" s="69">
        <v>0</v>
      </c>
      <c r="AD228" s="69">
        <v>0</v>
      </c>
      <c r="AE228" s="69">
        <v>0</v>
      </c>
      <c r="AF228" s="69">
        <v>0</v>
      </c>
      <c r="AG228" s="69">
        <v>0</v>
      </c>
      <c r="AH228" s="69">
        <v>0</v>
      </c>
      <c r="AI228" s="69">
        <v>0</v>
      </c>
      <c r="AJ228" s="69">
        <v>0</v>
      </c>
      <c r="AK228" s="69">
        <v>0</v>
      </c>
      <c r="AL228" s="69">
        <v>0</v>
      </c>
      <c r="AM228" s="69">
        <v>0</v>
      </c>
      <c r="AN228" s="69">
        <v>0</v>
      </c>
      <c r="AO228" s="69">
        <v>0</v>
      </c>
      <c r="AP228" s="69">
        <v>0</v>
      </c>
      <c r="AQ228" s="69">
        <v>0</v>
      </c>
      <c r="AR228" s="69">
        <v>0</v>
      </c>
      <c r="AS228" s="69">
        <v>0</v>
      </c>
      <c r="AT228" s="69"/>
      <c r="AV228" s="18" t="s">
        <v>374</v>
      </c>
      <c r="AW228" s="72">
        <v>0</v>
      </c>
      <c r="AX228" s="72">
        <v>0</v>
      </c>
      <c r="AY228" s="72">
        <v>0</v>
      </c>
      <c r="AZ228" s="72">
        <v>0</v>
      </c>
      <c r="BA228" s="72">
        <v>0</v>
      </c>
      <c r="BB228" s="72">
        <v>0</v>
      </c>
      <c r="BC228" s="72">
        <v>0</v>
      </c>
      <c r="BD228" s="72">
        <v>0</v>
      </c>
      <c r="BE228" s="72">
        <v>0</v>
      </c>
      <c r="BF228" s="72">
        <v>0</v>
      </c>
      <c r="BG228" s="72">
        <v>0</v>
      </c>
      <c r="BH228" s="72">
        <v>0</v>
      </c>
      <c r="BI228" s="72">
        <v>0</v>
      </c>
      <c r="BJ228" s="72">
        <v>0</v>
      </c>
      <c r="BK228" s="72">
        <v>0</v>
      </c>
      <c r="BL228" s="72">
        <v>0</v>
      </c>
      <c r="BM228" s="72">
        <v>0</v>
      </c>
      <c r="BN228" s="72">
        <v>0</v>
      </c>
      <c r="BO228" s="72">
        <v>0</v>
      </c>
      <c r="BP228" s="72">
        <v>0</v>
      </c>
      <c r="BQ228" s="72">
        <v>0</v>
      </c>
    </row>
    <row r="229" spans="1:69" x14ac:dyDescent="0.2">
      <c r="A229" s="13"/>
      <c r="B229" s="64" t="s">
        <v>374</v>
      </c>
      <c r="C229" s="67">
        <v>0</v>
      </c>
      <c r="D229" s="67">
        <v>0</v>
      </c>
      <c r="E229" s="67">
        <v>0</v>
      </c>
      <c r="F229" s="67">
        <v>0</v>
      </c>
      <c r="G229" s="67">
        <v>0</v>
      </c>
      <c r="H229" s="67">
        <v>0</v>
      </c>
      <c r="I229" s="67">
        <v>0</v>
      </c>
      <c r="J229" s="67">
        <v>0</v>
      </c>
      <c r="K229" s="67">
        <v>0</v>
      </c>
      <c r="L229" s="67">
        <v>0</v>
      </c>
      <c r="M229" s="67">
        <v>0</v>
      </c>
      <c r="N229" s="67">
        <v>0</v>
      </c>
      <c r="O229" s="67">
        <v>0</v>
      </c>
      <c r="P229" s="67">
        <v>0</v>
      </c>
      <c r="Q229" s="67">
        <v>0</v>
      </c>
      <c r="R229" s="67">
        <v>0</v>
      </c>
      <c r="S229" s="67">
        <v>0</v>
      </c>
      <c r="T229" s="67">
        <v>0</v>
      </c>
      <c r="U229" s="67">
        <v>0</v>
      </c>
      <c r="V229" s="67">
        <v>0</v>
      </c>
      <c r="W229" s="67">
        <v>0</v>
      </c>
      <c r="Y229" s="42" t="s">
        <v>374</v>
      </c>
      <c r="Z229" s="69">
        <v>0</v>
      </c>
      <c r="AA229" s="69">
        <v>0</v>
      </c>
      <c r="AB229" s="69">
        <v>0</v>
      </c>
      <c r="AC229" s="69">
        <v>0</v>
      </c>
      <c r="AD229" s="69">
        <v>0</v>
      </c>
      <c r="AE229" s="69">
        <v>0</v>
      </c>
      <c r="AF229" s="69">
        <v>0</v>
      </c>
      <c r="AG229" s="69">
        <v>0</v>
      </c>
      <c r="AH229" s="69">
        <v>0</v>
      </c>
      <c r="AI229" s="69">
        <v>0</v>
      </c>
      <c r="AJ229" s="69">
        <v>0</v>
      </c>
      <c r="AK229" s="69">
        <v>0</v>
      </c>
      <c r="AL229" s="69">
        <v>0</v>
      </c>
      <c r="AM229" s="69">
        <v>0</v>
      </c>
      <c r="AN229" s="69">
        <v>0</v>
      </c>
      <c r="AO229" s="69">
        <v>0</v>
      </c>
      <c r="AP229" s="69">
        <v>0</v>
      </c>
      <c r="AQ229" s="69">
        <v>0</v>
      </c>
      <c r="AR229" s="69">
        <v>0</v>
      </c>
      <c r="AS229" s="69">
        <v>0</v>
      </c>
      <c r="AT229" s="69"/>
      <c r="AV229" s="18" t="s">
        <v>374</v>
      </c>
      <c r="AW229" s="72">
        <v>0</v>
      </c>
      <c r="AX229" s="72">
        <v>0</v>
      </c>
      <c r="AY229" s="72">
        <v>0</v>
      </c>
      <c r="AZ229" s="72">
        <v>0</v>
      </c>
      <c r="BA229" s="72">
        <v>0</v>
      </c>
      <c r="BB229" s="72">
        <v>0</v>
      </c>
      <c r="BC229" s="72">
        <v>0</v>
      </c>
      <c r="BD229" s="72">
        <v>0</v>
      </c>
      <c r="BE229" s="72">
        <v>0</v>
      </c>
      <c r="BF229" s="72">
        <v>0</v>
      </c>
      <c r="BG229" s="72">
        <v>0</v>
      </c>
      <c r="BH229" s="72">
        <v>0</v>
      </c>
      <c r="BI229" s="72">
        <v>0</v>
      </c>
      <c r="BJ229" s="72">
        <v>0</v>
      </c>
      <c r="BK229" s="72">
        <v>0</v>
      </c>
      <c r="BL229" s="72">
        <v>0</v>
      </c>
      <c r="BM229" s="72">
        <v>0</v>
      </c>
      <c r="BN229" s="72">
        <v>0</v>
      </c>
      <c r="BO229" s="72">
        <v>0</v>
      </c>
      <c r="BP229" s="72">
        <v>0</v>
      </c>
      <c r="BQ229" s="72">
        <v>0</v>
      </c>
    </row>
    <row r="230" spans="1:69" x14ac:dyDescent="0.2">
      <c r="A230" s="13"/>
      <c r="B230" s="64" t="s">
        <v>374</v>
      </c>
      <c r="C230" s="67">
        <v>0</v>
      </c>
      <c r="D230" s="67">
        <v>0</v>
      </c>
      <c r="E230" s="67">
        <v>0</v>
      </c>
      <c r="F230" s="67">
        <v>0</v>
      </c>
      <c r="G230" s="67">
        <v>0</v>
      </c>
      <c r="H230" s="67">
        <v>0</v>
      </c>
      <c r="I230" s="67">
        <v>0</v>
      </c>
      <c r="J230" s="67">
        <v>0</v>
      </c>
      <c r="K230" s="67">
        <v>0</v>
      </c>
      <c r="L230" s="67">
        <v>0</v>
      </c>
      <c r="M230" s="67">
        <v>0</v>
      </c>
      <c r="N230" s="67">
        <v>0</v>
      </c>
      <c r="O230" s="67">
        <v>0</v>
      </c>
      <c r="P230" s="67">
        <v>0</v>
      </c>
      <c r="Q230" s="67">
        <v>0</v>
      </c>
      <c r="R230" s="67">
        <v>0</v>
      </c>
      <c r="S230" s="67">
        <v>0</v>
      </c>
      <c r="T230" s="67">
        <v>0</v>
      </c>
      <c r="U230" s="67">
        <v>0</v>
      </c>
      <c r="V230" s="67">
        <v>0</v>
      </c>
      <c r="W230" s="67">
        <v>0</v>
      </c>
      <c r="Y230" s="42" t="s">
        <v>374</v>
      </c>
      <c r="Z230" s="69">
        <v>0</v>
      </c>
      <c r="AA230" s="69">
        <v>0</v>
      </c>
      <c r="AB230" s="69">
        <v>0</v>
      </c>
      <c r="AC230" s="69">
        <v>0</v>
      </c>
      <c r="AD230" s="69">
        <v>0</v>
      </c>
      <c r="AE230" s="69">
        <v>0</v>
      </c>
      <c r="AF230" s="69">
        <v>0</v>
      </c>
      <c r="AG230" s="69">
        <v>0</v>
      </c>
      <c r="AH230" s="69">
        <v>0</v>
      </c>
      <c r="AI230" s="69">
        <v>0</v>
      </c>
      <c r="AJ230" s="69">
        <v>0</v>
      </c>
      <c r="AK230" s="69">
        <v>0</v>
      </c>
      <c r="AL230" s="69">
        <v>0</v>
      </c>
      <c r="AM230" s="69">
        <v>0</v>
      </c>
      <c r="AN230" s="69">
        <v>0</v>
      </c>
      <c r="AO230" s="69">
        <v>0</v>
      </c>
      <c r="AP230" s="69">
        <v>0</v>
      </c>
      <c r="AQ230" s="69">
        <v>0</v>
      </c>
      <c r="AR230" s="69">
        <v>0</v>
      </c>
      <c r="AS230" s="69">
        <v>0</v>
      </c>
      <c r="AT230" s="69"/>
      <c r="AV230" s="18" t="s">
        <v>374</v>
      </c>
      <c r="AW230" s="72">
        <v>0</v>
      </c>
      <c r="AX230" s="72">
        <v>0</v>
      </c>
      <c r="AY230" s="72">
        <v>0</v>
      </c>
      <c r="AZ230" s="72">
        <v>0</v>
      </c>
      <c r="BA230" s="72">
        <v>0</v>
      </c>
      <c r="BB230" s="72">
        <v>0</v>
      </c>
      <c r="BC230" s="72">
        <v>0</v>
      </c>
      <c r="BD230" s="72">
        <v>0</v>
      </c>
      <c r="BE230" s="72">
        <v>0</v>
      </c>
      <c r="BF230" s="72">
        <v>0</v>
      </c>
      <c r="BG230" s="72">
        <v>0</v>
      </c>
      <c r="BH230" s="72">
        <v>0</v>
      </c>
      <c r="BI230" s="72">
        <v>0</v>
      </c>
      <c r="BJ230" s="72">
        <v>0</v>
      </c>
      <c r="BK230" s="72">
        <v>0</v>
      </c>
      <c r="BL230" s="72">
        <v>0</v>
      </c>
      <c r="BM230" s="72">
        <v>0</v>
      </c>
      <c r="BN230" s="72">
        <v>0</v>
      </c>
      <c r="BO230" s="72">
        <v>0</v>
      </c>
      <c r="BP230" s="72">
        <v>0</v>
      </c>
      <c r="BQ230" s="72">
        <v>0</v>
      </c>
    </row>
    <row r="231" spans="1:69" s="20" customFormat="1" x14ac:dyDescent="0.2">
      <c r="A231" s="19"/>
      <c r="B231" s="64" t="s">
        <v>374</v>
      </c>
      <c r="C231" s="67">
        <v>0</v>
      </c>
      <c r="D231" s="67">
        <v>0</v>
      </c>
      <c r="E231" s="67">
        <v>0</v>
      </c>
      <c r="F231" s="67">
        <v>0</v>
      </c>
      <c r="G231" s="67">
        <v>0</v>
      </c>
      <c r="H231" s="67">
        <v>0</v>
      </c>
      <c r="I231" s="67">
        <v>0</v>
      </c>
      <c r="J231" s="67">
        <v>0</v>
      </c>
      <c r="K231" s="67">
        <v>0</v>
      </c>
      <c r="L231" s="67">
        <v>0</v>
      </c>
      <c r="M231" s="67">
        <v>0</v>
      </c>
      <c r="N231" s="67">
        <v>0</v>
      </c>
      <c r="O231" s="67">
        <v>0</v>
      </c>
      <c r="P231" s="67">
        <v>0</v>
      </c>
      <c r="Q231" s="67">
        <v>0</v>
      </c>
      <c r="R231" s="67">
        <v>0</v>
      </c>
      <c r="S231" s="67">
        <v>0</v>
      </c>
      <c r="T231" s="67">
        <v>0</v>
      </c>
      <c r="U231" s="67">
        <v>0</v>
      </c>
      <c r="V231" s="67">
        <v>0</v>
      </c>
      <c r="W231" s="67">
        <v>0</v>
      </c>
      <c r="Y231" s="42" t="s">
        <v>374</v>
      </c>
      <c r="Z231" s="69">
        <v>0</v>
      </c>
      <c r="AA231" s="69">
        <v>0</v>
      </c>
      <c r="AB231" s="69">
        <v>0</v>
      </c>
      <c r="AC231" s="69">
        <v>0</v>
      </c>
      <c r="AD231" s="69">
        <v>0</v>
      </c>
      <c r="AE231" s="69">
        <v>0</v>
      </c>
      <c r="AF231" s="69">
        <v>0</v>
      </c>
      <c r="AG231" s="69">
        <v>0</v>
      </c>
      <c r="AH231" s="69">
        <v>0</v>
      </c>
      <c r="AI231" s="69">
        <v>0</v>
      </c>
      <c r="AJ231" s="69">
        <v>0</v>
      </c>
      <c r="AK231" s="69">
        <v>0</v>
      </c>
      <c r="AL231" s="69">
        <v>0</v>
      </c>
      <c r="AM231" s="69">
        <v>0</v>
      </c>
      <c r="AN231" s="69">
        <v>0</v>
      </c>
      <c r="AO231" s="69">
        <v>0</v>
      </c>
      <c r="AP231" s="69">
        <v>0</v>
      </c>
      <c r="AQ231" s="69">
        <v>0</v>
      </c>
      <c r="AR231" s="69">
        <v>0</v>
      </c>
      <c r="AS231" s="69">
        <v>0</v>
      </c>
      <c r="AT231" s="69"/>
      <c r="AV231" s="18" t="s">
        <v>374</v>
      </c>
      <c r="AW231" s="72">
        <v>0</v>
      </c>
      <c r="AX231" s="72">
        <v>0</v>
      </c>
      <c r="AY231" s="72">
        <v>0</v>
      </c>
      <c r="AZ231" s="72">
        <v>0</v>
      </c>
      <c r="BA231" s="72">
        <v>0</v>
      </c>
      <c r="BB231" s="72">
        <v>0</v>
      </c>
      <c r="BC231" s="72">
        <v>0</v>
      </c>
      <c r="BD231" s="72">
        <v>0</v>
      </c>
      <c r="BE231" s="72">
        <v>0</v>
      </c>
      <c r="BF231" s="72">
        <v>0</v>
      </c>
      <c r="BG231" s="72">
        <v>0</v>
      </c>
      <c r="BH231" s="72">
        <v>0</v>
      </c>
      <c r="BI231" s="72">
        <v>0</v>
      </c>
      <c r="BJ231" s="72">
        <v>0</v>
      </c>
      <c r="BK231" s="72">
        <v>0</v>
      </c>
      <c r="BL231" s="72">
        <v>0</v>
      </c>
      <c r="BM231" s="72">
        <v>0</v>
      </c>
      <c r="BN231" s="72">
        <v>0</v>
      </c>
      <c r="BO231" s="72">
        <v>0</v>
      </c>
      <c r="BP231" s="72">
        <v>0</v>
      </c>
      <c r="BQ231" s="72">
        <v>0</v>
      </c>
    </row>
    <row r="232" spans="1:69" x14ac:dyDescent="0.2">
      <c r="A232" s="13"/>
      <c r="B232" s="65" t="s">
        <v>374</v>
      </c>
      <c r="C232" s="67">
        <v>0</v>
      </c>
      <c r="D232" s="67">
        <v>0</v>
      </c>
      <c r="E232" s="67">
        <v>0</v>
      </c>
      <c r="F232" s="67">
        <v>0</v>
      </c>
      <c r="G232" s="67">
        <v>0</v>
      </c>
      <c r="H232" s="67">
        <v>0</v>
      </c>
      <c r="I232" s="67">
        <v>0</v>
      </c>
      <c r="J232" s="67">
        <v>0</v>
      </c>
      <c r="K232" s="67">
        <v>0</v>
      </c>
      <c r="L232" s="67">
        <v>0</v>
      </c>
      <c r="M232" s="67">
        <v>0</v>
      </c>
      <c r="N232" s="67">
        <v>0</v>
      </c>
      <c r="O232" s="67">
        <v>0</v>
      </c>
      <c r="P232" s="67">
        <v>0</v>
      </c>
      <c r="Q232" s="67">
        <v>0</v>
      </c>
      <c r="R232" s="67">
        <v>0</v>
      </c>
      <c r="S232" s="67">
        <v>0</v>
      </c>
      <c r="T232" s="67">
        <v>0</v>
      </c>
      <c r="U232" s="67">
        <v>0</v>
      </c>
      <c r="V232" s="67">
        <v>0</v>
      </c>
      <c r="W232" s="67">
        <v>0</v>
      </c>
      <c r="Y232" s="43" t="s">
        <v>374</v>
      </c>
      <c r="Z232" s="69">
        <v>0</v>
      </c>
      <c r="AA232" s="69">
        <v>0</v>
      </c>
      <c r="AB232" s="69">
        <v>0</v>
      </c>
      <c r="AC232" s="69">
        <v>0</v>
      </c>
      <c r="AD232" s="69">
        <v>0</v>
      </c>
      <c r="AE232" s="69">
        <v>0</v>
      </c>
      <c r="AF232" s="69">
        <v>0</v>
      </c>
      <c r="AG232" s="69">
        <v>0</v>
      </c>
      <c r="AH232" s="69">
        <v>0</v>
      </c>
      <c r="AI232" s="69">
        <v>0</v>
      </c>
      <c r="AJ232" s="69">
        <v>0</v>
      </c>
      <c r="AK232" s="69">
        <v>0</v>
      </c>
      <c r="AL232" s="69">
        <v>0</v>
      </c>
      <c r="AM232" s="69">
        <v>0</v>
      </c>
      <c r="AN232" s="69">
        <v>0</v>
      </c>
      <c r="AO232" s="69">
        <v>0</v>
      </c>
      <c r="AP232" s="69">
        <v>0</v>
      </c>
      <c r="AQ232" s="69">
        <v>0</v>
      </c>
      <c r="AR232" s="69">
        <v>0</v>
      </c>
      <c r="AS232" s="69">
        <v>0</v>
      </c>
      <c r="AT232" s="69"/>
      <c r="AV232" s="22" t="s">
        <v>374</v>
      </c>
      <c r="AW232" s="72">
        <v>0</v>
      </c>
      <c r="AX232" s="72">
        <v>0</v>
      </c>
      <c r="AY232" s="72">
        <v>0</v>
      </c>
      <c r="AZ232" s="72">
        <v>0</v>
      </c>
      <c r="BA232" s="72">
        <v>0</v>
      </c>
      <c r="BB232" s="72">
        <v>0</v>
      </c>
      <c r="BC232" s="72">
        <v>0</v>
      </c>
      <c r="BD232" s="72">
        <v>0</v>
      </c>
      <c r="BE232" s="72">
        <v>0</v>
      </c>
      <c r="BF232" s="72">
        <v>0</v>
      </c>
      <c r="BG232" s="72">
        <v>0</v>
      </c>
      <c r="BH232" s="72">
        <v>0</v>
      </c>
      <c r="BI232" s="72">
        <v>0</v>
      </c>
      <c r="BJ232" s="72">
        <v>0</v>
      </c>
      <c r="BK232" s="72">
        <v>0</v>
      </c>
      <c r="BL232" s="72">
        <v>0</v>
      </c>
      <c r="BM232" s="72">
        <v>0</v>
      </c>
      <c r="BN232" s="72">
        <v>0</v>
      </c>
      <c r="BO232" s="72">
        <v>0</v>
      </c>
      <c r="BP232" s="72">
        <v>0</v>
      </c>
      <c r="BQ232" s="72">
        <v>0</v>
      </c>
    </row>
    <row r="233" spans="1:69" x14ac:dyDescent="0.2">
      <c r="A233" s="13"/>
      <c r="B233" s="66" t="s">
        <v>194</v>
      </c>
      <c r="C233" s="67">
        <v>217599.35678285907</v>
      </c>
      <c r="D233" s="67">
        <v>104815.03862858491</v>
      </c>
      <c r="E233" s="67">
        <v>12709.929318870601</v>
      </c>
      <c r="F233" s="67">
        <v>3790.5668971461996</v>
      </c>
      <c r="G233" s="67">
        <v>2632.5614161815006</v>
      </c>
      <c r="H233" s="67">
        <v>968.59831537590014</v>
      </c>
      <c r="I233" s="67">
        <v>915.57066141899998</v>
      </c>
      <c r="J233" s="67">
        <v>616.3433360706</v>
      </c>
      <c r="K233" s="67">
        <v>361.81846179080003</v>
      </c>
      <c r="L233" s="67">
        <v>423.23852955040002</v>
      </c>
      <c r="M233" s="67">
        <v>57.237756883000003</v>
      </c>
      <c r="N233" s="67">
        <v>0</v>
      </c>
      <c r="O233" s="67">
        <v>0</v>
      </c>
      <c r="P233" s="67">
        <v>0</v>
      </c>
      <c r="Q233" s="67">
        <v>0</v>
      </c>
      <c r="R233" s="67">
        <v>0</v>
      </c>
      <c r="S233" s="67">
        <v>0</v>
      </c>
      <c r="T233" s="67">
        <v>0</v>
      </c>
      <c r="U233" s="67">
        <v>0</v>
      </c>
      <c r="V233" s="67">
        <v>0</v>
      </c>
      <c r="W233" s="67"/>
      <c r="Y233" s="44" t="s">
        <v>194</v>
      </c>
      <c r="Z233" s="70"/>
      <c r="AA233" s="70"/>
      <c r="AB233" s="70"/>
      <c r="AC233" s="70"/>
      <c r="AD233" s="70"/>
      <c r="AE233" s="70"/>
      <c r="AF233" s="70"/>
      <c r="AG233" s="70"/>
      <c r="AH233" s="70"/>
      <c r="AI233" s="70"/>
      <c r="AJ233" s="70"/>
      <c r="AK233" s="70"/>
      <c r="AL233" s="70"/>
      <c r="AM233" s="70"/>
      <c r="AN233" s="69"/>
      <c r="AO233" s="69"/>
      <c r="AP233" s="69"/>
      <c r="AQ233" s="69"/>
      <c r="AR233" s="69"/>
      <c r="AS233" s="69"/>
      <c r="AT233" s="70"/>
      <c r="AV233" s="24" t="s">
        <v>194</v>
      </c>
      <c r="AW233" s="72"/>
      <c r="AX233" s="72"/>
      <c r="AY233" s="72"/>
      <c r="AZ233" s="72"/>
      <c r="BA233" s="72"/>
      <c r="BB233" s="72"/>
      <c r="BC233" s="72"/>
      <c r="BD233" s="72"/>
      <c r="BE233" s="72"/>
      <c r="BF233" s="72"/>
      <c r="BG233" s="72"/>
      <c r="BH233" s="72"/>
      <c r="BI233" s="72"/>
      <c r="BJ233" s="72"/>
      <c r="BK233" s="72"/>
      <c r="BL233" s="72"/>
      <c r="BM233" s="72"/>
      <c r="BN233" s="72"/>
      <c r="BO233" s="72"/>
      <c r="BP233" s="72"/>
      <c r="BQ233" s="72"/>
    </row>
    <row r="236" spans="1:69" x14ac:dyDescent="0.2">
      <c r="A236" s="8" t="s">
        <v>130</v>
      </c>
      <c r="B236" s="14" t="s">
        <v>187</v>
      </c>
      <c r="C236" s="28" t="s">
        <v>8</v>
      </c>
      <c r="D236" s="28" t="s">
        <v>7</v>
      </c>
      <c r="E236" s="28" t="s">
        <v>6</v>
      </c>
      <c r="F236" s="28" t="s">
        <v>5</v>
      </c>
      <c r="G236" s="28" t="s">
        <v>4</v>
      </c>
      <c r="H236" s="28" t="s">
        <v>3</v>
      </c>
      <c r="I236" s="28" t="s">
        <v>2</v>
      </c>
      <c r="J236" s="28" t="s">
        <v>1</v>
      </c>
      <c r="K236" s="28" t="s">
        <v>0</v>
      </c>
      <c r="L236" s="28" t="s">
        <v>10</v>
      </c>
      <c r="M236" s="28" t="s">
        <v>38</v>
      </c>
      <c r="N236" s="28" t="s">
        <v>37</v>
      </c>
      <c r="O236" s="28" t="s">
        <v>36</v>
      </c>
      <c r="P236" s="28" t="s">
        <v>35</v>
      </c>
      <c r="Q236" s="28" t="s">
        <v>34</v>
      </c>
      <c r="R236" s="28" t="s">
        <v>33</v>
      </c>
      <c r="S236" s="28" t="s">
        <v>32</v>
      </c>
      <c r="T236" s="28" t="s">
        <v>31</v>
      </c>
      <c r="U236" s="28" t="s">
        <v>30</v>
      </c>
      <c r="V236" s="28" t="s">
        <v>29</v>
      </c>
      <c r="W236" s="28" t="s">
        <v>194</v>
      </c>
      <c r="Y236" s="41" t="s">
        <v>187</v>
      </c>
      <c r="Z236" s="68" t="s">
        <v>8</v>
      </c>
      <c r="AA236" s="68" t="s">
        <v>7</v>
      </c>
      <c r="AB236" s="68" t="s">
        <v>6</v>
      </c>
      <c r="AC236" s="68" t="s">
        <v>5</v>
      </c>
      <c r="AD236" s="68" t="s">
        <v>4</v>
      </c>
      <c r="AE236" s="68" t="s">
        <v>3</v>
      </c>
      <c r="AF236" s="68" t="s">
        <v>2</v>
      </c>
      <c r="AG236" s="68" t="s">
        <v>1</v>
      </c>
      <c r="AH236" s="68" t="s">
        <v>0</v>
      </c>
      <c r="AI236" s="68" t="s">
        <v>10</v>
      </c>
      <c r="AJ236" s="68" t="s">
        <v>38</v>
      </c>
      <c r="AK236" s="68" t="s">
        <v>37</v>
      </c>
      <c r="AL236" s="68" t="s">
        <v>36</v>
      </c>
      <c r="AM236" s="68" t="s">
        <v>35</v>
      </c>
      <c r="AN236" s="68" t="s">
        <v>34</v>
      </c>
      <c r="AO236" s="68" t="s">
        <v>33</v>
      </c>
      <c r="AP236" s="68" t="s">
        <v>32</v>
      </c>
      <c r="AQ236" s="68" t="s">
        <v>31</v>
      </c>
      <c r="AR236" s="68" t="s">
        <v>30</v>
      </c>
      <c r="AS236" s="68" t="s">
        <v>29</v>
      </c>
      <c r="AT236" s="68" t="s">
        <v>194</v>
      </c>
      <c r="AV236" s="16" t="s">
        <v>187</v>
      </c>
      <c r="AW236" s="71" t="s">
        <v>8</v>
      </c>
      <c r="AX236" s="71" t="s">
        <v>7</v>
      </c>
      <c r="AY236" s="71" t="s">
        <v>6</v>
      </c>
      <c r="AZ236" s="71" t="s">
        <v>5</v>
      </c>
      <c r="BA236" s="71" t="s">
        <v>4</v>
      </c>
      <c r="BB236" s="71" t="s">
        <v>3</v>
      </c>
      <c r="BC236" s="71" t="s">
        <v>2</v>
      </c>
      <c r="BD236" s="71" t="s">
        <v>1</v>
      </c>
      <c r="BE236" s="71" t="s">
        <v>0</v>
      </c>
      <c r="BF236" s="71" t="s">
        <v>10</v>
      </c>
      <c r="BG236" s="71" t="s">
        <v>38</v>
      </c>
      <c r="BH236" s="71" t="s">
        <v>37</v>
      </c>
      <c r="BI236" s="71" t="s">
        <v>36</v>
      </c>
      <c r="BJ236" s="71" t="s">
        <v>35</v>
      </c>
      <c r="BK236" s="71" t="s">
        <v>34</v>
      </c>
      <c r="BL236" s="71" t="s">
        <v>33</v>
      </c>
      <c r="BM236" s="71" t="s">
        <v>32</v>
      </c>
      <c r="BN236" s="71" t="s">
        <v>31</v>
      </c>
      <c r="BO236" s="71" t="s">
        <v>30</v>
      </c>
      <c r="BP236" s="71" t="s">
        <v>29</v>
      </c>
      <c r="BQ236" s="71" t="s">
        <v>194</v>
      </c>
    </row>
    <row r="237" spans="1:69" x14ac:dyDescent="0.2">
      <c r="A237" s="13"/>
      <c r="B237" s="64" t="s">
        <v>177</v>
      </c>
      <c r="C237" s="67">
        <v>10021.041805867701</v>
      </c>
      <c r="D237" s="67">
        <v>3821.1107035192995</v>
      </c>
      <c r="E237" s="67">
        <v>475.90792241600002</v>
      </c>
      <c r="F237" s="67">
        <v>582.253160783</v>
      </c>
      <c r="G237" s="67">
        <v>0</v>
      </c>
      <c r="H237" s="67">
        <v>232.9628744741</v>
      </c>
      <c r="I237" s="67">
        <v>0</v>
      </c>
      <c r="J237" s="67">
        <v>0</v>
      </c>
      <c r="K237" s="67">
        <v>0</v>
      </c>
      <c r="L237" s="67">
        <v>0</v>
      </c>
      <c r="M237" s="67">
        <v>0</v>
      </c>
      <c r="N237" s="67">
        <v>0</v>
      </c>
      <c r="O237" s="67">
        <v>0</v>
      </c>
      <c r="P237" s="67">
        <v>0</v>
      </c>
      <c r="Q237" s="67">
        <v>0</v>
      </c>
      <c r="R237" s="67">
        <v>0</v>
      </c>
      <c r="S237" s="67">
        <v>0</v>
      </c>
      <c r="T237" s="67">
        <v>0</v>
      </c>
      <c r="U237" s="67">
        <v>0</v>
      </c>
      <c r="V237" s="67">
        <v>0</v>
      </c>
      <c r="W237" s="67">
        <v>15133.276467060103</v>
      </c>
      <c r="Y237" s="42" t="s">
        <v>177</v>
      </c>
      <c r="Z237" s="69">
        <v>0.66218586752710396</v>
      </c>
      <c r="AA237" s="69">
        <v>0.25249725079935814</v>
      </c>
      <c r="AB237" s="69">
        <v>3.1447778242331498E-2</v>
      </c>
      <c r="AC237" s="69">
        <v>3.8475023042786757E-2</v>
      </c>
      <c r="AD237" s="69">
        <v>0</v>
      </c>
      <c r="AE237" s="69">
        <v>1.5394080388419483E-2</v>
      </c>
      <c r="AF237" s="69">
        <v>0</v>
      </c>
      <c r="AG237" s="69">
        <v>0</v>
      </c>
      <c r="AH237" s="69">
        <v>0</v>
      </c>
      <c r="AI237" s="69">
        <v>0</v>
      </c>
      <c r="AJ237" s="69">
        <v>0</v>
      </c>
      <c r="AK237" s="69">
        <v>0</v>
      </c>
      <c r="AL237" s="69">
        <v>0</v>
      </c>
      <c r="AM237" s="69">
        <v>0</v>
      </c>
      <c r="AN237" s="69">
        <v>0</v>
      </c>
      <c r="AO237" s="69">
        <v>0</v>
      </c>
      <c r="AP237" s="69">
        <v>0</v>
      </c>
      <c r="AQ237" s="69">
        <v>0</v>
      </c>
      <c r="AR237" s="69">
        <v>0</v>
      </c>
      <c r="AS237" s="69">
        <v>0</v>
      </c>
      <c r="AT237" s="69"/>
      <c r="AV237" s="18" t="s">
        <v>177</v>
      </c>
      <c r="AW237" s="72">
        <v>10.583559143416798</v>
      </c>
      <c r="AX237" s="72">
        <v>18.786305510944342</v>
      </c>
      <c r="AY237" s="72">
        <v>43.630321124398634</v>
      </c>
      <c r="AZ237" s="72">
        <v>44.854749446532175</v>
      </c>
      <c r="BA237" s="72">
        <v>0</v>
      </c>
      <c r="BB237" s="72">
        <v>90.396777560018748</v>
      </c>
      <c r="BC237" s="72">
        <v>0</v>
      </c>
      <c r="BD237" s="72">
        <v>0</v>
      </c>
      <c r="BE237" s="72">
        <v>0</v>
      </c>
      <c r="BF237" s="72">
        <v>0</v>
      </c>
      <c r="BG237" s="72">
        <v>0</v>
      </c>
      <c r="BH237" s="72">
        <v>0</v>
      </c>
      <c r="BI237" s="72">
        <v>0</v>
      </c>
      <c r="BJ237" s="72">
        <v>0</v>
      </c>
      <c r="BK237" s="72">
        <v>0</v>
      </c>
      <c r="BL237" s="72">
        <v>0</v>
      </c>
      <c r="BM237" s="72">
        <v>0</v>
      </c>
      <c r="BN237" s="72">
        <v>0</v>
      </c>
      <c r="BO237" s="72">
        <v>0</v>
      </c>
      <c r="BP237" s="72">
        <v>0</v>
      </c>
      <c r="BQ237" s="72">
        <v>8.8551767581084526</v>
      </c>
    </row>
    <row r="238" spans="1:69" x14ac:dyDescent="0.2">
      <c r="A238" s="13"/>
      <c r="B238" s="64" t="s">
        <v>371</v>
      </c>
      <c r="C238" s="67">
        <v>102405.57144311001</v>
      </c>
      <c r="D238" s="67">
        <v>27565.789523609998</v>
      </c>
      <c r="E238" s="67">
        <v>5483.4823371492994</v>
      </c>
      <c r="F238" s="67">
        <v>742.2332366579999</v>
      </c>
      <c r="G238" s="67">
        <v>1050.1421579427001</v>
      </c>
      <c r="H238" s="67">
        <v>241.93200679539999</v>
      </c>
      <c r="I238" s="67">
        <v>484.92297272900004</v>
      </c>
      <c r="J238" s="67">
        <v>0</v>
      </c>
      <c r="K238" s="67">
        <v>245.26815905269999</v>
      </c>
      <c r="L238" s="67">
        <v>0</v>
      </c>
      <c r="M238" s="67">
        <v>0</v>
      </c>
      <c r="N238" s="67">
        <v>0</v>
      </c>
      <c r="O238" s="67">
        <v>0</v>
      </c>
      <c r="P238" s="67">
        <v>0</v>
      </c>
      <c r="Q238" s="67">
        <v>0</v>
      </c>
      <c r="R238" s="67">
        <v>0</v>
      </c>
      <c r="S238" s="67">
        <v>0</v>
      </c>
      <c r="T238" s="67">
        <v>0</v>
      </c>
      <c r="U238" s="67">
        <v>0</v>
      </c>
      <c r="V238" s="67">
        <v>0</v>
      </c>
      <c r="W238" s="67">
        <v>138219.34183704708</v>
      </c>
      <c r="Y238" s="42" t="s">
        <v>371</v>
      </c>
      <c r="Z238" s="69">
        <v>0.74089176002473289</v>
      </c>
      <c r="AA238" s="69">
        <v>0.19943510913334062</v>
      </c>
      <c r="AB238" s="69">
        <v>3.9672322731893923E-2</v>
      </c>
      <c r="AC238" s="69">
        <v>5.3699665097020335E-3</v>
      </c>
      <c r="AD238" s="69">
        <v>7.5976498222713245E-3</v>
      </c>
      <c r="AE238" s="69">
        <v>1.7503484214287778E-3</v>
      </c>
      <c r="AF238" s="69">
        <v>3.5083582824515058E-3</v>
      </c>
      <c r="AG238" s="69">
        <v>0</v>
      </c>
      <c r="AH238" s="69">
        <v>1.7744850741791081E-3</v>
      </c>
      <c r="AI238" s="69">
        <v>0</v>
      </c>
      <c r="AJ238" s="69">
        <v>0</v>
      </c>
      <c r="AK238" s="69">
        <v>0</v>
      </c>
      <c r="AL238" s="69">
        <v>0</v>
      </c>
      <c r="AM238" s="69">
        <v>0</v>
      </c>
      <c r="AN238" s="69">
        <v>0</v>
      </c>
      <c r="AO238" s="69">
        <v>0</v>
      </c>
      <c r="AP238" s="69">
        <v>0</v>
      </c>
      <c r="AQ238" s="69">
        <v>0</v>
      </c>
      <c r="AR238" s="69">
        <v>0</v>
      </c>
      <c r="AS238" s="69">
        <v>0</v>
      </c>
      <c r="AT238" s="69"/>
      <c r="AV238" s="18" t="s">
        <v>371</v>
      </c>
      <c r="AW238" s="72">
        <v>3.290399815941226</v>
      </c>
      <c r="AX238" s="72">
        <v>6.5041958572303136</v>
      </c>
      <c r="AY238" s="72">
        <v>15.55449688184097</v>
      </c>
      <c r="AZ238" s="72">
        <v>30.168632372726584</v>
      </c>
      <c r="BA238" s="72">
        <v>33.614083243774814</v>
      </c>
      <c r="BB238" s="72">
        <v>68.154178271829537</v>
      </c>
      <c r="BC238" s="72">
        <v>50.481194531437737</v>
      </c>
      <c r="BD238" s="72">
        <v>0</v>
      </c>
      <c r="BE238" s="72">
        <v>64.479480368269506</v>
      </c>
      <c r="BF238" s="72">
        <v>0</v>
      </c>
      <c r="BG238" s="72">
        <v>0</v>
      </c>
      <c r="BH238" s="72">
        <v>0</v>
      </c>
      <c r="BI238" s="72">
        <v>0</v>
      </c>
      <c r="BJ238" s="72">
        <v>0</v>
      </c>
      <c r="BK238" s="72">
        <v>0</v>
      </c>
      <c r="BL238" s="72">
        <v>0</v>
      </c>
      <c r="BM238" s="72">
        <v>0</v>
      </c>
      <c r="BN238" s="72">
        <v>0</v>
      </c>
      <c r="BO238" s="72">
        <v>0</v>
      </c>
      <c r="BP238" s="72">
        <v>0</v>
      </c>
      <c r="BQ238" s="72">
        <v>2.8559764824366582</v>
      </c>
    </row>
    <row r="239" spans="1:69" x14ac:dyDescent="0.2">
      <c r="A239" s="13"/>
      <c r="B239" s="64" t="s">
        <v>165</v>
      </c>
      <c r="C239" s="67">
        <v>0</v>
      </c>
      <c r="D239" s="67">
        <v>0</v>
      </c>
      <c r="E239" s="67">
        <v>0</v>
      </c>
      <c r="F239" s="67">
        <v>0</v>
      </c>
      <c r="G239" s="67">
        <v>0</v>
      </c>
      <c r="H239" s="67">
        <v>0</v>
      </c>
      <c r="I239" s="67">
        <v>0</v>
      </c>
      <c r="J239" s="67">
        <v>0</v>
      </c>
      <c r="K239" s="67">
        <v>0</v>
      </c>
      <c r="L239" s="67">
        <v>0</v>
      </c>
      <c r="M239" s="67">
        <v>0</v>
      </c>
      <c r="N239" s="67">
        <v>0</v>
      </c>
      <c r="O239" s="67">
        <v>0</v>
      </c>
      <c r="P239" s="67">
        <v>0</v>
      </c>
      <c r="Q239" s="67">
        <v>0</v>
      </c>
      <c r="R239" s="67">
        <v>0</v>
      </c>
      <c r="S239" s="67">
        <v>0</v>
      </c>
      <c r="T239" s="67">
        <v>0</v>
      </c>
      <c r="U239" s="67">
        <v>0</v>
      </c>
      <c r="V239" s="67">
        <v>0</v>
      </c>
      <c r="W239" s="67">
        <v>0</v>
      </c>
      <c r="Y239" s="42" t="s">
        <v>165</v>
      </c>
      <c r="Z239" s="69">
        <v>0</v>
      </c>
      <c r="AA239" s="69">
        <v>0</v>
      </c>
      <c r="AB239" s="69">
        <v>0</v>
      </c>
      <c r="AC239" s="69">
        <v>0</v>
      </c>
      <c r="AD239" s="69">
        <v>0</v>
      </c>
      <c r="AE239" s="69">
        <v>0</v>
      </c>
      <c r="AF239" s="69">
        <v>0</v>
      </c>
      <c r="AG239" s="69">
        <v>0</v>
      </c>
      <c r="AH239" s="69">
        <v>0</v>
      </c>
      <c r="AI239" s="69">
        <v>0</v>
      </c>
      <c r="AJ239" s="69">
        <v>0</v>
      </c>
      <c r="AK239" s="69">
        <v>0</v>
      </c>
      <c r="AL239" s="69">
        <v>0</v>
      </c>
      <c r="AM239" s="69">
        <v>0</v>
      </c>
      <c r="AN239" s="69">
        <v>0</v>
      </c>
      <c r="AO239" s="69">
        <v>0</v>
      </c>
      <c r="AP239" s="69">
        <v>0</v>
      </c>
      <c r="AQ239" s="69">
        <v>0</v>
      </c>
      <c r="AR239" s="69">
        <v>0</v>
      </c>
      <c r="AS239" s="69">
        <v>0</v>
      </c>
      <c r="AT239" s="69"/>
      <c r="AV239" s="18" t="s">
        <v>165</v>
      </c>
      <c r="AW239" s="72">
        <v>0</v>
      </c>
      <c r="AX239" s="72">
        <v>0</v>
      </c>
      <c r="AY239" s="72">
        <v>0</v>
      </c>
      <c r="AZ239" s="72">
        <v>0</v>
      </c>
      <c r="BA239" s="72">
        <v>0</v>
      </c>
      <c r="BB239" s="72">
        <v>0</v>
      </c>
      <c r="BC239" s="72">
        <v>0</v>
      </c>
      <c r="BD239" s="72">
        <v>0</v>
      </c>
      <c r="BE239" s="72">
        <v>0</v>
      </c>
      <c r="BF239" s="72">
        <v>0</v>
      </c>
      <c r="BG239" s="72">
        <v>0</v>
      </c>
      <c r="BH239" s="72">
        <v>0</v>
      </c>
      <c r="BI239" s="72">
        <v>0</v>
      </c>
      <c r="BJ239" s="72">
        <v>0</v>
      </c>
      <c r="BK239" s="72">
        <v>0</v>
      </c>
      <c r="BL239" s="72">
        <v>0</v>
      </c>
      <c r="BM239" s="72">
        <v>0</v>
      </c>
      <c r="BN239" s="72">
        <v>0</v>
      </c>
      <c r="BO239" s="72">
        <v>0</v>
      </c>
      <c r="BP239" s="72">
        <v>0</v>
      </c>
      <c r="BQ239" s="72">
        <v>0</v>
      </c>
    </row>
    <row r="240" spans="1:69" x14ac:dyDescent="0.2">
      <c r="A240" s="13"/>
      <c r="B240" s="64" t="s">
        <v>422</v>
      </c>
      <c r="C240" s="67">
        <v>0</v>
      </c>
      <c r="D240" s="67">
        <v>0</v>
      </c>
      <c r="E240" s="67">
        <v>0</v>
      </c>
      <c r="F240" s="67">
        <v>0</v>
      </c>
      <c r="G240" s="67">
        <v>0</v>
      </c>
      <c r="H240" s="67">
        <v>0</v>
      </c>
      <c r="I240" s="67">
        <v>0</v>
      </c>
      <c r="J240" s="67">
        <v>0</v>
      </c>
      <c r="K240" s="67">
        <v>0</v>
      </c>
      <c r="L240" s="67">
        <v>0</v>
      </c>
      <c r="M240" s="67">
        <v>0</v>
      </c>
      <c r="N240" s="67">
        <v>0</v>
      </c>
      <c r="O240" s="67">
        <v>0</v>
      </c>
      <c r="P240" s="67">
        <v>0</v>
      </c>
      <c r="Q240" s="67">
        <v>0</v>
      </c>
      <c r="R240" s="67">
        <v>0</v>
      </c>
      <c r="S240" s="67">
        <v>0</v>
      </c>
      <c r="T240" s="67">
        <v>0</v>
      </c>
      <c r="U240" s="67">
        <v>0</v>
      </c>
      <c r="V240" s="67">
        <v>0</v>
      </c>
      <c r="W240" s="67">
        <v>0</v>
      </c>
      <c r="Y240" s="42" t="s">
        <v>422</v>
      </c>
      <c r="Z240" s="69">
        <v>0</v>
      </c>
      <c r="AA240" s="69">
        <v>0</v>
      </c>
      <c r="AB240" s="69">
        <v>0</v>
      </c>
      <c r="AC240" s="69">
        <v>0</v>
      </c>
      <c r="AD240" s="69">
        <v>0</v>
      </c>
      <c r="AE240" s="69">
        <v>0</v>
      </c>
      <c r="AF240" s="69">
        <v>0</v>
      </c>
      <c r="AG240" s="69">
        <v>0</v>
      </c>
      <c r="AH240" s="69">
        <v>0</v>
      </c>
      <c r="AI240" s="69">
        <v>0</v>
      </c>
      <c r="AJ240" s="69">
        <v>0</v>
      </c>
      <c r="AK240" s="69">
        <v>0</v>
      </c>
      <c r="AL240" s="69">
        <v>0</v>
      </c>
      <c r="AM240" s="69">
        <v>0</v>
      </c>
      <c r="AN240" s="69">
        <v>0</v>
      </c>
      <c r="AO240" s="69">
        <v>0</v>
      </c>
      <c r="AP240" s="69">
        <v>0</v>
      </c>
      <c r="AQ240" s="69">
        <v>0</v>
      </c>
      <c r="AR240" s="69">
        <v>0</v>
      </c>
      <c r="AS240" s="69">
        <v>0</v>
      </c>
      <c r="AT240" s="69"/>
      <c r="AV240" s="18" t="s">
        <v>422</v>
      </c>
      <c r="AW240" s="72">
        <v>0</v>
      </c>
      <c r="AX240" s="72">
        <v>0</v>
      </c>
      <c r="AY240" s="72">
        <v>0</v>
      </c>
      <c r="AZ240" s="72">
        <v>0</v>
      </c>
      <c r="BA240" s="72">
        <v>0</v>
      </c>
      <c r="BB240" s="72">
        <v>0</v>
      </c>
      <c r="BC240" s="72">
        <v>0</v>
      </c>
      <c r="BD240" s="72">
        <v>0</v>
      </c>
      <c r="BE240" s="72">
        <v>0</v>
      </c>
      <c r="BF240" s="72">
        <v>0</v>
      </c>
      <c r="BG240" s="72">
        <v>0</v>
      </c>
      <c r="BH240" s="72">
        <v>0</v>
      </c>
      <c r="BI240" s="72">
        <v>0</v>
      </c>
      <c r="BJ240" s="72">
        <v>0</v>
      </c>
      <c r="BK240" s="72">
        <v>0</v>
      </c>
      <c r="BL240" s="72">
        <v>0</v>
      </c>
      <c r="BM240" s="72">
        <v>0</v>
      </c>
      <c r="BN240" s="72">
        <v>0</v>
      </c>
      <c r="BO240" s="72">
        <v>0</v>
      </c>
      <c r="BP240" s="72">
        <v>0</v>
      </c>
      <c r="BQ240" s="72">
        <v>0</v>
      </c>
    </row>
    <row r="241" spans="1:69" x14ac:dyDescent="0.2">
      <c r="A241" s="13"/>
      <c r="B241" s="64" t="s">
        <v>423</v>
      </c>
      <c r="C241" s="67">
        <v>924.46541738680003</v>
      </c>
      <c r="D241" s="67">
        <v>411.48371291000001</v>
      </c>
      <c r="E241" s="67">
        <v>0</v>
      </c>
      <c r="F241" s="67">
        <v>0</v>
      </c>
      <c r="G241" s="67">
        <v>0</v>
      </c>
      <c r="H241" s="67">
        <v>0</v>
      </c>
      <c r="I241" s="67">
        <v>0</v>
      </c>
      <c r="J241" s="67">
        <v>0</v>
      </c>
      <c r="K241" s="67">
        <v>0</v>
      </c>
      <c r="L241" s="67">
        <v>0</v>
      </c>
      <c r="M241" s="67">
        <v>0</v>
      </c>
      <c r="N241" s="67">
        <v>0</v>
      </c>
      <c r="O241" s="67">
        <v>0</v>
      </c>
      <c r="P241" s="67">
        <v>0</v>
      </c>
      <c r="Q241" s="67">
        <v>0</v>
      </c>
      <c r="R241" s="67">
        <v>0</v>
      </c>
      <c r="S241" s="67">
        <v>0</v>
      </c>
      <c r="T241" s="67">
        <v>0</v>
      </c>
      <c r="U241" s="67">
        <v>0</v>
      </c>
      <c r="V241" s="67">
        <v>0</v>
      </c>
      <c r="W241" s="67">
        <v>1335.9491302967999</v>
      </c>
      <c r="Y241" s="42" t="s">
        <v>423</v>
      </c>
      <c r="Z241" s="69">
        <v>0.69199148112878894</v>
      </c>
      <c r="AA241" s="69">
        <v>0.30800851887121111</v>
      </c>
      <c r="AB241" s="69">
        <v>0</v>
      </c>
      <c r="AC241" s="69">
        <v>0</v>
      </c>
      <c r="AD241" s="69">
        <v>0</v>
      </c>
      <c r="AE241" s="69">
        <v>0</v>
      </c>
      <c r="AF241" s="69">
        <v>0</v>
      </c>
      <c r="AG241" s="69">
        <v>0</v>
      </c>
      <c r="AH241" s="69">
        <v>0</v>
      </c>
      <c r="AI241" s="69">
        <v>0</v>
      </c>
      <c r="AJ241" s="69">
        <v>0</v>
      </c>
      <c r="AK241" s="69">
        <v>0</v>
      </c>
      <c r="AL241" s="69">
        <v>0</v>
      </c>
      <c r="AM241" s="69">
        <v>0</v>
      </c>
      <c r="AN241" s="69">
        <v>0</v>
      </c>
      <c r="AO241" s="69">
        <v>0</v>
      </c>
      <c r="AP241" s="69">
        <v>0</v>
      </c>
      <c r="AQ241" s="69">
        <v>0</v>
      </c>
      <c r="AR241" s="69">
        <v>0</v>
      </c>
      <c r="AS241" s="69">
        <v>0</v>
      </c>
      <c r="AT241" s="69"/>
      <c r="AV241" s="18" t="s">
        <v>423</v>
      </c>
      <c r="AW241" s="72">
        <v>28.881689931993151</v>
      </c>
      <c r="AX241" s="72">
        <v>56.282174392565011</v>
      </c>
      <c r="AY241" s="72">
        <v>0</v>
      </c>
      <c r="AZ241" s="72">
        <v>0</v>
      </c>
      <c r="BA241" s="72">
        <v>0</v>
      </c>
      <c r="BB241" s="72">
        <v>0</v>
      </c>
      <c r="BC241" s="72">
        <v>0</v>
      </c>
      <c r="BD241" s="72">
        <v>0</v>
      </c>
      <c r="BE241" s="72">
        <v>0</v>
      </c>
      <c r="BF241" s="72">
        <v>0</v>
      </c>
      <c r="BG241" s="72">
        <v>0</v>
      </c>
      <c r="BH241" s="72">
        <v>0</v>
      </c>
      <c r="BI241" s="72">
        <v>0</v>
      </c>
      <c r="BJ241" s="72">
        <v>0</v>
      </c>
      <c r="BK241" s="72">
        <v>0</v>
      </c>
      <c r="BL241" s="72">
        <v>0</v>
      </c>
      <c r="BM241" s="72">
        <v>0</v>
      </c>
      <c r="BN241" s="72">
        <v>0</v>
      </c>
      <c r="BO241" s="72">
        <v>0</v>
      </c>
      <c r="BP241" s="72">
        <v>0</v>
      </c>
      <c r="BQ241" s="72">
        <v>26.45659185944313</v>
      </c>
    </row>
    <row r="242" spans="1:69" x14ac:dyDescent="0.2">
      <c r="A242" s="13"/>
      <c r="B242" s="64" t="s">
        <v>173</v>
      </c>
      <c r="C242" s="67">
        <v>4105.8168353400006</v>
      </c>
      <c r="D242" s="67">
        <v>3824.9963432238001</v>
      </c>
      <c r="E242" s="67">
        <v>211.75980822299999</v>
      </c>
      <c r="F242" s="67">
        <v>139.80988336999999</v>
      </c>
      <c r="G242" s="67">
        <v>54.808605765000003</v>
      </c>
      <c r="H242" s="67">
        <v>0</v>
      </c>
      <c r="I242" s="67">
        <v>0</v>
      </c>
      <c r="J242" s="67">
        <v>0</v>
      </c>
      <c r="K242" s="67">
        <v>0</v>
      </c>
      <c r="L242" s="67">
        <v>0</v>
      </c>
      <c r="M242" s="67">
        <v>0</v>
      </c>
      <c r="N242" s="67">
        <v>0</v>
      </c>
      <c r="O242" s="67">
        <v>0</v>
      </c>
      <c r="P242" s="67">
        <v>0</v>
      </c>
      <c r="Q242" s="67">
        <v>0</v>
      </c>
      <c r="R242" s="67">
        <v>0</v>
      </c>
      <c r="S242" s="67">
        <v>0</v>
      </c>
      <c r="T242" s="67">
        <v>0</v>
      </c>
      <c r="U242" s="67">
        <v>0</v>
      </c>
      <c r="V242" s="67">
        <v>0</v>
      </c>
      <c r="W242" s="67">
        <v>8337.1914759218016</v>
      </c>
      <c r="Y242" s="42" t="s">
        <v>173</v>
      </c>
      <c r="Z242" s="69">
        <v>0.49247001789485001</v>
      </c>
      <c r="AA242" s="69">
        <v>0.45878715323626285</v>
      </c>
      <c r="AB242" s="69">
        <v>2.5399417637770729E-2</v>
      </c>
      <c r="AC242" s="69">
        <v>1.6769422145788238E-2</v>
      </c>
      <c r="AD242" s="69">
        <v>6.5739890853280525E-3</v>
      </c>
      <c r="AE242" s="69">
        <v>0</v>
      </c>
      <c r="AF242" s="69">
        <v>0</v>
      </c>
      <c r="AG242" s="69">
        <v>0</v>
      </c>
      <c r="AH242" s="69">
        <v>0</v>
      </c>
      <c r="AI242" s="69">
        <v>0</v>
      </c>
      <c r="AJ242" s="69">
        <v>0</v>
      </c>
      <c r="AK242" s="69">
        <v>0</v>
      </c>
      <c r="AL242" s="69">
        <v>0</v>
      </c>
      <c r="AM242" s="69">
        <v>0</v>
      </c>
      <c r="AN242" s="69">
        <v>0</v>
      </c>
      <c r="AO242" s="69">
        <v>0</v>
      </c>
      <c r="AP242" s="69">
        <v>0</v>
      </c>
      <c r="AQ242" s="69">
        <v>0</v>
      </c>
      <c r="AR242" s="69">
        <v>0</v>
      </c>
      <c r="AS242" s="69">
        <v>0</v>
      </c>
      <c r="AT242" s="69"/>
      <c r="AV242" s="18" t="s">
        <v>173</v>
      </c>
      <c r="AW242" s="72">
        <v>16.527579616730069</v>
      </c>
      <c r="AX242" s="72">
        <v>19.065643671000068</v>
      </c>
      <c r="AY242" s="72">
        <v>49.969600577642929</v>
      </c>
      <c r="AZ242" s="72">
        <v>96.195764281423862</v>
      </c>
      <c r="BA242" s="72">
        <v>96.195764282692394</v>
      </c>
      <c r="BB242" s="72">
        <v>0</v>
      </c>
      <c r="BC242" s="72">
        <v>0</v>
      </c>
      <c r="BD242" s="72">
        <v>0</v>
      </c>
      <c r="BE242" s="72">
        <v>0</v>
      </c>
      <c r="BF242" s="72">
        <v>0</v>
      </c>
      <c r="BG242" s="72">
        <v>0</v>
      </c>
      <c r="BH242" s="72">
        <v>0</v>
      </c>
      <c r="BI242" s="72">
        <v>0</v>
      </c>
      <c r="BJ242" s="72">
        <v>0</v>
      </c>
      <c r="BK242" s="72">
        <v>0</v>
      </c>
      <c r="BL242" s="72">
        <v>0</v>
      </c>
      <c r="BM242" s="72">
        <v>0</v>
      </c>
      <c r="BN242" s="72">
        <v>0</v>
      </c>
      <c r="BO242" s="72">
        <v>0</v>
      </c>
      <c r="BP242" s="72">
        <v>0</v>
      </c>
      <c r="BQ242" s="72">
        <v>12.139732947221438</v>
      </c>
    </row>
    <row r="243" spans="1:69" x14ac:dyDescent="0.2">
      <c r="A243" s="13"/>
      <c r="B243" s="64" t="s">
        <v>181</v>
      </c>
      <c r="C243" s="67">
        <v>12682.423530481998</v>
      </c>
      <c r="D243" s="67">
        <v>2373.8953327310001</v>
      </c>
      <c r="E243" s="67">
        <v>406.79434524800001</v>
      </c>
      <c r="F243" s="67">
        <v>78.061191601999994</v>
      </c>
      <c r="G243" s="67">
        <v>44.465020686999999</v>
      </c>
      <c r="H243" s="67">
        <v>0</v>
      </c>
      <c r="I243" s="67">
        <v>0</v>
      </c>
      <c r="J243" s="67">
        <v>0</v>
      </c>
      <c r="K243" s="67">
        <v>0</v>
      </c>
      <c r="L243" s="67">
        <v>0</v>
      </c>
      <c r="M243" s="67">
        <v>0</v>
      </c>
      <c r="N243" s="67">
        <v>0</v>
      </c>
      <c r="O243" s="67">
        <v>0</v>
      </c>
      <c r="P243" s="67">
        <v>0</v>
      </c>
      <c r="Q243" s="67">
        <v>0</v>
      </c>
      <c r="R243" s="67">
        <v>0</v>
      </c>
      <c r="S243" s="67">
        <v>0</v>
      </c>
      <c r="T243" s="67">
        <v>0</v>
      </c>
      <c r="U243" s="67">
        <v>0</v>
      </c>
      <c r="V243" s="67">
        <v>0</v>
      </c>
      <c r="W243" s="67">
        <v>15585.639420749996</v>
      </c>
      <c r="Y243" s="42" t="s">
        <v>181</v>
      </c>
      <c r="Z243" s="69">
        <v>0.8137249417946375</v>
      </c>
      <c r="AA243" s="69">
        <v>0.15231298945428612</v>
      </c>
      <c r="AB243" s="69">
        <v>2.6100587487377189E-2</v>
      </c>
      <c r="AC243" s="69">
        <v>5.0085331435342304E-3</v>
      </c>
      <c r="AD243" s="69">
        <v>2.8529481201651141E-3</v>
      </c>
      <c r="AE243" s="69">
        <v>0</v>
      </c>
      <c r="AF243" s="69">
        <v>0</v>
      </c>
      <c r="AG243" s="69">
        <v>0</v>
      </c>
      <c r="AH243" s="69">
        <v>0</v>
      </c>
      <c r="AI243" s="69">
        <v>0</v>
      </c>
      <c r="AJ243" s="69">
        <v>0</v>
      </c>
      <c r="AK243" s="69">
        <v>0</v>
      </c>
      <c r="AL243" s="69">
        <v>0</v>
      </c>
      <c r="AM243" s="69">
        <v>0</v>
      </c>
      <c r="AN243" s="69">
        <v>0</v>
      </c>
      <c r="AO243" s="69">
        <v>0</v>
      </c>
      <c r="AP243" s="69">
        <v>0</v>
      </c>
      <c r="AQ243" s="69">
        <v>0</v>
      </c>
      <c r="AR243" s="69">
        <v>0</v>
      </c>
      <c r="AS243" s="69">
        <v>0</v>
      </c>
      <c r="AT243" s="69"/>
      <c r="AV243" s="18" t="s">
        <v>181</v>
      </c>
      <c r="AW243" s="72">
        <v>10.811469494639205</v>
      </c>
      <c r="AX243" s="72">
        <v>21.317776123095427</v>
      </c>
      <c r="AY243" s="72">
        <v>39.28452017580701</v>
      </c>
      <c r="AZ243" s="72">
        <v>96.195764141370276</v>
      </c>
      <c r="BA243" s="72">
        <v>96.272341674343892</v>
      </c>
      <c r="BB243" s="72">
        <v>0</v>
      </c>
      <c r="BC243" s="72">
        <v>0</v>
      </c>
      <c r="BD243" s="72">
        <v>0</v>
      </c>
      <c r="BE243" s="72">
        <v>0</v>
      </c>
      <c r="BF243" s="72">
        <v>0</v>
      </c>
      <c r="BG243" s="72">
        <v>0</v>
      </c>
      <c r="BH243" s="72">
        <v>0</v>
      </c>
      <c r="BI243" s="72">
        <v>0</v>
      </c>
      <c r="BJ243" s="72">
        <v>0</v>
      </c>
      <c r="BK243" s="72">
        <v>0</v>
      </c>
      <c r="BL243" s="72">
        <v>0</v>
      </c>
      <c r="BM243" s="72">
        <v>0</v>
      </c>
      <c r="BN243" s="72">
        <v>0</v>
      </c>
      <c r="BO243" s="72">
        <v>0</v>
      </c>
      <c r="BP243" s="72">
        <v>0</v>
      </c>
      <c r="BQ243" s="72">
        <v>9.4498071496709652</v>
      </c>
    </row>
    <row r="244" spans="1:69" x14ac:dyDescent="0.2">
      <c r="A244" s="13"/>
      <c r="B244" s="64" t="s">
        <v>169</v>
      </c>
      <c r="C244" s="67">
        <v>15497.456016001799</v>
      </c>
      <c r="D244" s="67">
        <v>6347.2096121533014</v>
      </c>
      <c r="E244" s="67">
        <v>1228.5760495099998</v>
      </c>
      <c r="F244" s="67">
        <v>99.533419950999999</v>
      </c>
      <c r="G244" s="67">
        <v>0</v>
      </c>
      <c r="H244" s="67">
        <v>18.6162778568</v>
      </c>
      <c r="I244" s="67">
        <v>0</v>
      </c>
      <c r="J244" s="67">
        <v>0</v>
      </c>
      <c r="K244" s="67">
        <v>20.8891843022</v>
      </c>
      <c r="L244" s="67">
        <v>0</v>
      </c>
      <c r="M244" s="67">
        <v>0</v>
      </c>
      <c r="N244" s="67">
        <v>0</v>
      </c>
      <c r="O244" s="67">
        <v>0</v>
      </c>
      <c r="P244" s="67">
        <v>0</v>
      </c>
      <c r="Q244" s="67">
        <v>0</v>
      </c>
      <c r="R244" s="67">
        <v>0</v>
      </c>
      <c r="S244" s="67">
        <v>0</v>
      </c>
      <c r="T244" s="67">
        <v>0</v>
      </c>
      <c r="U244" s="67">
        <v>0</v>
      </c>
      <c r="V244" s="67">
        <v>0</v>
      </c>
      <c r="W244" s="67">
        <v>23212.280559775103</v>
      </c>
      <c r="Y244" s="42" t="s">
        <v>169</v>
      </c>
      <c r="Z244" s="69">
        <v>0.66764038871982123</v>
      </c>
      <c r="AA244" s="69">
        <v>0.27344187900056977</v>
      </c>
      <c r="AB244" s="69">
        <v>5.2927847668661092E-2</v>
      </c>
      <c r="AC244" s="69">
        <v>4.2879638514917362E-3</v>
      </c>
      <c r="AD244" s="69">
        <v>0</v>
      </c>
      <c r="AE244" s="69">
        <v>8.0200124278440857E-4</v>
      </c>
      <c r="AF244" s="69">
        <v>0</v>
      </c>
      <c r="AG244" s="69">
        <v>0</v>
      </c>
      <c r="AH244" s="69">
        <v>8.9991951667166953E-4</v>
      </c>
      <c r="AI244" s="69">
        <v>0</v>
      </c>
      <c r="AJ244" s="69">
        <v>0</v>
      </c>
      <c r="AK244" s="69">
        <v>0</v>
      </c>
      <c r="AL244" s="69">
        <v>0</v>
      </c>
      <c r="AM244" s="69">
        <v>0</v>
      </c>
      <c r="AN244" s="69">
        <v>0</v>
      </c>
      <c r="AO244" s="69">
        <v>0</v>
      </c>
      <c r="AP244" s="69">
        <v>0</v>
      </c>
      <c r="AQ244" s="69">
        <v>0</v>
      </c>
      <c r="AR244" s="69">
        <v>0</v>
      </c>
      <c r="AS244" s="69">
        <v>0</v>
      </c>
      <c r="AT244" s="69"/>
      <c r="AV244" s="18" t="s">
        <v>169</v>
      </c>
      <c r="AW244" s="72">
        <v>8.5823988217520277</v>
      </c>
      <c r="AX244" s="72">
        <v>20.856142614599506</v>
      </c>
      <c r="AY244" s="72">
        <v>33.838797463156148</v>
      </c>
      <c r="AZ244" s="72">
        <v>82.95265454185828</v>
      </c>
      <c r="BA244" s="72">
        <v>0</v>
      </c>
      <c r="BB244" s="72">
        <v>90.455435873776324</v>
      </c>
      <c r="BC244" s="72">
        <v>0</v>
      </c>
      <c r="BD244" s="72">
        <v>0</v>
      </c>
      <c r="BE244" s="72">
        <v>81.551192008468689</v>
      </c>
      <c r="BF244" s="72">
        <v>0</v>
      </c>
      <c r="BG244" s="72">
        <v>0</v>
      </c>
      <c r="BH244" s="72">
        <v>0</v>
      </c>
      <c r="BI244" s="72">
        <v>0</v>
      </c>
      <c r="BJ244" s="72">
        <v>0</v>
      </c>
      <c r="BK244" s="72">
        <v>0</v>
      </c>
      <c r="BL244" s="72">
        <v>0</v>
      </c>
      <c r="BM244" s="72">
        <v>0</v>
      </c>
      <c r="BN244" s="72">
        <v>0</v>
      </c>
      <c r="BO244" s="72">
        <v>0</v>
      </c>
      <c r="BP244" s="72">
        <v>0</v>
      </c>
      <c r="BQ244" s="72">
        <v>8.2885980258848928</v>
      </c>
    </row>
    <row r="245" spans="1:69" x14ac:dyDescent="0.2">
      <c r="A245" s="13"/>
      <c r="B245" s="64" t="s">
        <v>372</v>
      </c>
      <c r="C245" s="67">
        <v>153.79496544</v>
      </c>
      <c r="D245" s="67">
        <v>0</v>
      </c>
      <c r="E245" s="67">
        <v>0</v>
      </c>
      <c r="F245" s="67">
        <v>0</v>
      </c>
      <c r="G245" s="67">
        <v>0</v>
      </c>
      <c r="H245" s="67">
        <v>0</v>
      </c>
      <c r="I245" s="67">
        <v>0</v>
      </c>
      <c r="J245" s="67">
        <v>0</v>
      </c>
      <c r="K245" s="67">
        <v>0</v>
      </c>
      <c r="L245" s="67">
        <v>0</v>
      </c>
      <c r="M245" s="67">
        <v>0</v>
      </c>
      <c r="N245" s="67">
        <v>0</v>
      </c>
      <c r="O245" s="67">
        <v>0</v>
      </c>
      <c r="P245" s="67">
        <v>0</v>
      </c>
      <c r="Q245" s="67">
        <v>0</v>
      </c>
      <c r="R245" s="67">
        <v>0</v>
      </c>
      <c r="S245" s="67">
        <v>0</v>
      </c>
      <c r="T245" s="67">
        <v>0</v>
      </c>
      <c r="U245" s="67">
        <v>0</v>
      </c>
      <c r="V245" s="67">
        <v>0</v>
      </c>
      <c r="W245" s="67">
        <v>153.79496544</v>
      </c>
      <c r="Y245" s="42" t="s">
        <v>372</v>
      </c>
      <c r="Z245" s="69">
        <v>1</v>
      </c>
      <c r="AA245" s="69">
        <v>0</v>
      </c>
      <c r="AB245" s="69">
        <v>0</v>
      </c>
      <c r="AC245" s="69">
        <v>0</v>
      </c>
      <c r="AD245" s="69">
        <v>0</v>
      </c>
      <c r="AE245" s="69">
        <v>0</v>
      </c>
      <c r="AF245" s="69">
        <v>0</v>
      </c>
      <c r="AG245" s="69">
        <v>0</v>
      </c>
      <c r="AH245" s="69">
        <v>0</v>
      </c>
      <c r="AI245" s="69">
        <v>0</v>
      </c>
      <c r="AJ245" s="69">
        <v>0</v>
      </c>
      <c r="AK245" s="69">
        <v>0</v>
      </c>
      <c r="AL245" s="69">
        <v>0</v>
      </c>
      <c r="AM245" s="69">
        <v>0</v>
      </c>
      <c r="AN245" s="69">
        <v>0</v>
      </c>
      <c r="AO245" s="69">
        <v>0</v>
      </c>
      <c r="AP245" s="69">
        <v>0</v>
      </c>
      <c r="AQ245" s="69">
        <v>0</v>
      </c>
      <c r="AR245" s="69">
        <v>0</v>
      </c>
      <c r="AS245" s="69">
        <v>0</v>
      </c>
      <c r="AT245" s="69"/>
      <c r="AV245" s="18" t="s">
        <v>372</v>
      </c>
      <c r="AW245" s="72">
        <v>96.195765055848852</v>
      </c>
      <c r="AX245" s="72">
        <v>0</v>
      </c>
      <c r="AY245" s="72">
        <v>0</v>
      </c>
      <c r="AZ245" s="72">
        <v>0</v>
      </c>
      <c r="BA245" s="72">
        <v>0</v>
      </c>
      <c r="BB245" s="72">
        <v>0</v>
      </c>
      <c r="BC245" s="72">
        <v>0</v>
      </c>
      <c r="BD245" s="72">
        <v>0</v>
      </c>
      <c r="BE245" s="72">
        <v>0</v>
      </c>
      <c r="BF245" s="72">
        <v>0</v>
      </c>
      <c r="BG245" s="72">
        <v>0</v>
      </c>
      <c r="BH245" s="72">
        <v>0</v>
      </c>
      <c r="BI245" s="72">
        <v>0</v>
      </c>
      <c r="BJ245" s="72">
        <v>0</v>
      </c>
      <c r="BK245" s="72">
        <v>0</v>
      </c>
      <c r="BL245" s="72">
        <v>0</v>
      </c>
      <c r="BM245" s="72">
        <v>0</v>
      </c>
      <c r="BN245" s="72">
        <v>0</v>
      </c>
      <c r="BO245" s="72">
        <v>0</v>
      </c>
      <c r="BP245" s="72">
        <v>0</v>
      </c>
      <c r="BQ245" s="72">
        <v>96.195765055848852</v>
      </c>
    </row>
    <row r="246" spans="1:69" x14ac:dyDescent="0.2">
      <c r="A246" s="13"/>
      <c r="B246" s="64" t="s">
        <v>399</v>
      </c>
      <c r="C246" s="67">
        <v>1968.2681083068005</v>
      </c>
      <c r="D246" s="67">
        <v>336.19753911219999</v>
      </c>
      <c r="E246" s="67">
        <v>31.618994676699995</v>
      </c>
      <c r="F246" s="67">
        <v>123.008038365</v>
      </c>
      <c r="G246" s="67">
        <v>0</v>
      </c>
      <c r="H246" s="67">
        <v>0</v>
      </c>
      <c r="I246" s="67">
        <v>0</v>
      </c>
      <c r="J246" s="67">
        <v>0</v>
      </c>
      <c r="K246" s="67">
        <v>0</v>
      </c>
      <c r="L246" s="67">
        <v>0</v>
      </c>
      <c r="M246" s="67">
        <v>0</v>
      </c>
      <c r="N246" s="67">
        <v>0</v>
      </c>
      <c r="O246" s="67">
        <v>0</v>
      </c>
      <c r="P246" s="67">
        <v>0</v>
      </c>
      <c r="Q246" s="67">
        <v>0</v>
      </c>
      <c r="R246" s="67">
        <v>0</v>
      </c>
      <c r="S246" s="67">
        <v>0</v>
      </c>
      <c r="T246" s="67">
        <v>0</v>
      </c>
      <c r="U246" s="67">
        <v>0</v>
      </c>
      <c r="V246" s="67">
        <v>0</v>
      </c>
      <c r="W246" s="67">
        <v>2459.0926804606997</v>
      </c>
      <c r="Y246" s="42" t="s">
        <v>399</v>
      </c>
      <c r="Z246" s="69">
        <v>0.80040419946191477</v>
      </c>
      <c r="AA246" s="69">
        <v>0.13671609117604097</v>
      </c>
      <c r="AB246" s="69">
        <v>1.2857992270049912E-2</v>
      </c>
      <c r="AC246" s="69">
        <v>5.0021717091994683E-2</v>
      </c>
      <c r="AD246" s="69">
        <v>0</v>
      </c>
      <c r="AE246" s="69">
        <v>0</v>
      </c>
      <c r="AF246" s="69">
        <v>0</v>
      </c>
      <c r="AG246" s="69">
        <v>0</v>
      </c>
      <c r="AH246" s="69">
        <v>0</v>
      </c>
      <c r="AI246" s="69">
        <v>0</v>
      </c>
      <c r="AJ246" s="69">
        <v>0</v>
      </c>
      <c r="AK246" s="69">
        <v>0</v>
      </c>
      <c r="AL246" s="69">
        <v>0</v>
      </c>
      <c r="AM246" s="69">
        <v>0</v>
      </c>
      <c r="AN246" s="69">
        <v>0</v>
      </c>
      <c r="AO246" s="69">
        <v>0</v>
      </c>
      <c r="AP246" s="69">
        <v>0</v>
      </c>
      <c r="AQ246" s="69">
        <v>0</v>
      </c>
      <c r="AR246" s="69">
        <v>0</v>
      </c>
      <c r="AS246" s="69">
        <v>0</v>
      </c>
      <c r="AT246" s="69"/>
      <c r="AV246" s="18" t="s">
        <v>399</v>
      </c>
      <c r="AW246" s="72">
        <v>22.771266843219241</v>
      </c>
      <c r="AX246" s="72">
        <v>50.139730841926692</v>
      </c>
      <c r="AY246" s="72">
        <v>52.813151715849429</v>
      </c>
      <c r="AZ246" s="72">
        <v>58.890674538129332</v>
      </c>
      <c r="BA246" s="72">
        <v>0</v>
      </c>
      <c r="BB246" s="72">
        <v>0</v>
      </c>
      <c r="BC246" s="72">
        <v>0</v>
      </c>
      <c r="BD246" s="72">
        <v>0</v>
      </c>
      <c r="BE246" s="72">
        <v>0</v>
      </c>
      <c r="BF246" s="72">
        <v>0</v>
      </c>
      <c r="BG246" s="72">
        <v>0</v>
      </c>
      <c r="BH246" s="72">
        <v>0</v>
      </c>
      <c r="BI246" s="72">
        <v>0</v>
      </c>
      <c r="BJ246" s="72">
        <v>0</v>
      </c>
      <c r="BK246" s="72">
        <v>0</v>
      </c>
      <c r="BL246" s="72">
        <v>0</v>
      </c>
      <c r="BM246" s="72">
        <v>0</v>
      </c>
      <c r="BN246" s="72">
        <v>0</v>
      </c>
      <c r="BO246" s="72">
        <v>0</v>
      </c>
      <c r="BP246" s="72">
        <v>0</v>
      </c>
      <c r="BQ246" s="72">
        <v>19.705931136783629</v>
      </c>
    </row>
    <row r="247" spans="1:69" x14ac:dyDescent="0.2">
      <c r="A247" s="13"/>
      <c r="B247" s="64" t="s">
        <v>400</v>
      </c>
      <c r="C247" s="67">
        <v>41123.695461129995</v>
      </c>
      <c r="D247" s="67">
        <v>10671.477992556902</v>
      </c>
      <c r="E247" s="67">
        <v>996.11544217599999</v>
      </c>
      <c r="F247" s="67">
        <v>721.17689881499996</v>
      </c>
      <c r="G247" s="67">
        <v>529.6705056246999</v>
      </c>
      <c r="H247" s="67">
        <v>463.34060969709998</v>
      </c>
      <c r="I247" s="67">
        <v>48.357078508900003</v>
      </c>
      <c r="J247" s="67">
        <v>24.933932738999999</v>
      </c>
      <c r="K247" s="67">
        <v>0</v>
      </c>
      <c r="L247" s="67">
        <v>0</v>
      </c>
      <c r="M247" s="67">
        <v>0</v>
      </c>
      <c r="N247" s="67">
        <v>0</v>
      </c>
      <c r="O247" s="67">
        <v>0</v>
      </c>
      <c r="P247" s="67">
        <v>0</v>
      </c>
      <c r="Q247" s="67">
        <v>0</v>
      </c>
      <c r="R247" s="67">
        <v>0</v>
      </c>
      <c r="S247" s="67">
        <v>0</v>
      </c>
      <c r="T247" s="67">
        <v>0</v>
      </c>
      <c r="U247" s="67">
        <v>0</v>
      </c>
      <c r="V247" s="67">
        <v>0</v>
      </c>
      <c r="W247" s="67">
        <v>54578.7679212476</v>
      </c>
      <c r="Y247" s="42" t="s">
        <v>400</v>
      </c>
      <c r="Z247" s="69">
        <v>0.75347423599719032</v>
      </c>
      <c r="AA247" s="69">
        <v>0.19552434763560281</v>
      </c>
      <c r="AB247" s="69">
        <v>1.8250969747307371E-2</v>
      </c>
      <c r="AC247" s="69">
        <v>1.3213506392368462E-2</v>
      </c>
      <c r="AD247" s="69">
        <v>9.7046988379981061E-3</v>
      </c>
      <c r="AE247" s="69">
        <v>8.4893929882341804E-3</v>
      </c>
      <c r="AF247" s="69">
        <v>8.8600531581575911E-4</v>
      </c>
      <c r="AG247" s="69">
        <v>4.5684308548293889E-4</v>
      </c>
      <c r="AH247" s="69">
        <v>0</v>
      </c>
      <c r="AI247" s="69">
        <v>0</v>
      </c>
      <c r="AJ247" s="69">
        <v>0</v>
      </c>
      <c r="AK247" s="69">
        <v>0</v>
      </c>
      <c r="AL247" s="69">
        <v>0</v>
      </c>
      <c r="AM247" s="69">
        <v>0</v>
      </c>
      <c r="AN247" s="69">
        <v>0</v>
      </c>
      <c r="AO247" s="69">
        <v>0</v>
      </c>
      <c r="AP247" s="69">
        <v>0</v>
      </c>
      <c r="AQ247" s="69">
        <v>0</v>
      </c>
      <c r="AR247" s="69">
        <v>0</v>
      </c>
      <c r="AS247" s="69">
        <v>0</v>
      </c>
      <c r="AT247" s="69"/>
      <c r="AV247" s="18" t="s">
        <v>400</v>
      </c>
      <c r="AW247" s="72">
        <v>3.6776938873030565</v>
      </c>
      <c r="AX247" s="72">
        <v>9.2991744732866497</v>
      </c>
      <c r="AY247" s="72">
        <v>30.066926855106619</v>
      </c>
      <c r="AZ247" s="72">
        <v>35.872817798013514</v>
      </c>
      <c r="BA247" s="72">
        <v>43.032089093473509</v>
      </c>
      <c r="BB247" s="72">
        <v>53.747907593149776</v>
      </c>
      <c r="BC247" s="72">
        <v>59.510438823556704</v>
      </c>
      <c r="BD247" s="72">
        <v>83.48496971349104</v>
      </c>
      <c r="BE247" s="72">
        <v>0</v>
      </c>
      <c r="BF247" s="72">
        <v>0</v>
      </c>
      <c r="BG247" s="72">
        <v>0</v>
      </c>
      <c r="BH247" s="72">
        <v>0</v>
      </c>
      <c r="BI247" s="72">
        <v>0</v>
      </c>
      <c r="BJ247" s="72">
        <v>0</v>
      </c>
      <c r="BK247" s="72">
        <v>0</v>
      </c>
      <c r="BL247" s="72">
        <v>0</v>
      </c>
      <c r="BM247" s="72">
        <v>0</v>
      </c>
      <c r="BN247" s="72">
        <v>0</v>
      </c>
      <c r="BO247" s="72">
        <v>0</v>
      </c>
      <c r="BP247" s="72">
        <v>0</v>
      </c>
      <c r="BQ247" s="72">
        <v>3.4492394630329901</v>
      </c>
    </row>
    <row r="248" spans="1:69" x14ac:dyDescent="0.2">
      <c r="A248" s="13"/>
      <c r="B248" s="64" t="s">
        <v>151</v>
      </c>
      <c r="C248" s="67">
        <v>2466.12546346</v>
      </c>
      <c r="D248" s="67">
        <v>536.34525686580002</v>
      </c>
      <c r="E248" s="67">
        <v>9.5147441651000015</v>
      </c>
      <c r="F248" s="67">
        <v>0</v>
      </c>
      <c r="G248" s="67">
        <v>0</v>
      </c>
      <c r="H248" s="67">
        <v>8.7502450948000003</v>
      </c>
      <c r="I248" s="67">
        <v>0</v>
      </c>
      <c r="J248" s="67">
        <v>0</v>
      </c>
      <c r="K248" s="67">
        <v>0</v>
      </c>
      <c r="L248" s="67">
        <v>0</v>
      </c>
      <c r="M248" s="67">
        <v>0</v>
      </c>
      <c r="N248" s="67">
        <v>0</v>
      </c>
      <c r="O248" s="67">
        <v>0</v>
      </c>
      <c r="P248" s="67">
        <v>0</v>
      </c>
      <c r="Q248" s="67">
        <v>0</v>
      </c>
      <c r="R248" s="67">
        <v>0</v>
      </c>
      <c r="S248" s="67">
        <v>0</v>
      </c>
      <c r="T248" s="67">
        <v>0</v>
      </c>
      <c r="U248" s="67">
        <v>0</v>
      </c>
      <c r="V248" s="67">
        <v>0</v>
      </c>
      <c r="W248" s="67">
        <v>3020.7357095857001</v>
      </c>
      <c r="Y248" s="42" t="s">
        <v>151</v>
      </c>
      <c r="Z248" s="69">
        <v>0.81639895063783452</v>
      </c>
      <c r="AA248" s="69">
        <v>0.17755451268504416</v>
      </c>
      <c r="AB248" s="69">
        <v>3.1498102051453446E-3</v>
      </c>
      <c r="AC248" s="69">
        <v>0</v>
      </c>
      <c r="AD248" s="69">
        <v>0</v>
      </c>
      <c r="AE248" s="69">
        <v>2.8967264719759658E-3</v>
      </c>
      <c r="AF248" s="69">
        <v>0</v>
      </c>
      <c r="AG248" s="69">
        <v>0</v>
      </c>
      <c r="AH248" s="69">
        <v>0</v>
      </c>
      <c r="AI248" s="69">
        <v>0</v>
      </c>
      <c r="AJ248" s="69">
        <v>0</v>
      </c>
      <c r="AK248" s="69">
        <v>0</v>
      </c>
      <c r="AL248" s="69">
        <v>0</v>
      </c>
      <c r="AM248" s="69">
        <v>0</v>
      </c>
      <c r="AN248" s="69">
        <v>0</v>
      </c>
      <c r="AO248" s="69">
        <v>0</v>
      </c>
      <c r="AP248" s="69">
        <v>0</v>
      </c>
      <c r="AQ248" s="69">
        <v>0</v>
      </c>
      <c r="AR248" s="69">
        <v>0</v>
      </c>
      <c r="AS248" s="69">
        <v>0</v>
      </c>
      <c r="AT248" s="69"/>
      <c r="AV248" s="18" t="s">
        <v>151</v>
      </c>
      <c r="AW248" s="72">
        <v>18.004660212829339</v>
      </c>
      <c r="AX248" s="72">
        <v>42.654138288518531</v>
      </c>
      <c r="AY248" s="72">
        <v>53.494391546982101</v>
      </c>
      <c r="AZ248" s="72">
        <v>0</v>
      </c>
      <c r="BA248" s="72">
        <v>0</v>
      </c>
      <c r="BB248" s="72">
        <v>83.488446251003609</v>
      </c>
      <c r="BC248" s="72">
        <v>0</v>
      </c>
      <c r="BD248" s="72">
        <v>0</v>
      </c>
      <c r="BE248" s="72">
        <v>0</v>
      </c>
      <c r="BF248" s="72">
        <v>0</v>
      </c>
      <c r="BG248" s="72">
        <v>0</v>
      </c>
      <c r="BH248" s="72">
        <v>0</v>
      </c>
      <c r="BI248" s="72">
        <v>0</v>
      </c>
      <c r="BJ248" s="72">
        <v>0</v>
      </c>
      <c r="BK248" s="72">
        <v>0</v>
      </c>
      <c r="BL248" s="72">
        <v>0</v>
      </c>
      <c r="BM248" s="72">
        <v>0</v>
      </c>
      <c r="BN248" s="72">
        <v>0</v>
      </c>
      <c r="BO248" s="72">
        <v>0</v>
      </c>
      <c r="BP248" s="72">
        <v>0</v>
      </c>
      <c r="BQ248" s="72">
        <v>16.537955553635406</v>
      </c>
    </row>
    <row r="249" spans="1:69" x14ac:dyDescent="0.2">
      <c r="A249" s="13"/>
      <c r="B249" s="64" t="s">
        <v>373</v>
      </c>
      <c r="C249" s="67">
        <v>0</v>
      </c>
      <c r="D249" s="67">
        <v>0</v>
      </c>
      <c r="E249" s="67">
        <v>0</v>
      </c>
      <c r="F249" s="67">
        <v>0</v>
      </c>
      <c r="G249" s="67">
        <v>0</v>
      </c>
      <c r="H249" s="67">
        <v>0</v>
      </c>
      <c r="I249" s="67">
        <v>0</v>
      </c>
      <c r="J249" s="67">
        <v>0</v>
      </c>
      <c r="K249" s="67">
        <v>0</v>
      </c>
      <c r="L249" s="67">
        <v>0</v>
      </c>
      <c r="M249" s="67">
        <v>0</v>
      </c>
      <c r="N249" s="67">
        <v>0</v>
      </c>
      <c r="O249" s="67">
        <v>0</v>
      </c>
      <c r="P249" s="67">
        <v>0</v>
      </c>
      <c r="Q249" s="67">
        <v>0</v>
      </c>
      <c r="R249" s="67">
        <v>0</v>
      </c>
      <c r="S249" s="67">
        <v>0</v>
      </c>
      <c r="T249" s="67">
        <v>0</v>
      </c>
      <c r="U249" s="67">
        <v>0</v>
      </c>
      <c r="V249" s="67">
        <v>0</v>
      </c>
      <c r="W249" s="67">
        <v>520.3113881301</v>
      </c>
      <c r="Y249" s="42" t="s">
        <v>373</v>
      </c>
      <c r="Z249" s="69">
        <v>0</v>
      </c>
      <c r="AA249" s="69">
        <v>0</v>
      </c>
      <c r="AB249" s="69">
        <v>0</v>
      </c>
      <c r="AC249" s="69">
        <v>0</v>
      </c>
      <c r="AD249" s="69">
        <v>0</v>
      </c>
      <c r="AE249" s="69">
        <v>0</v>
      </c>
      <c r="AF249" s="69">
        <v>0</v>
      </c>
      <c r="AG249" s="69">
        <v>0</v>
      </c>
      <c r="AH249" s="69">
        <v>0</v>
      </c>
      <c r="AI249" s="69">
        <v>0</v>
      </c>
      <c r="AJ249" s="69">
        <v>0</v>
      </c>
      <c r="AK249" s="69">
        <v>0</v>
      </c>
      <c r="AL249" s="69">
        <v>0</v>
      </c>
      <c r="AM249" s="69">
        <v>0</v>
      </c>
      <c r="AN249" s="69">
        <v>0</v>
      </c>
      <c r="AO249" s="69">
        <v>0</v>
      </c>
      <c r="AP249" s="69">
        <v>0</v>
      </c>
      <c r="AQ249" s="69">
        <v>0</v>
      </c>
      <c r="AR249" s="69">
        <v>0</v>
      </c>
      <c r="AS249" s="69">
        <v>0</v>
      </c>
      <c r="AT249" s="69"/>
      <c r="AV249" s="18" t="s">
        <v>373</v>
      </c>
      <c r="AW249" s="72">
        <v>0</v>
      </c>
      <c r="AX249" s="72">
        <v>0</v>
      </c>
      <c r="AY249" s="72">
        <v>0</v>
      </c>
      <c r="AZ249" s="72">
        <v>0</v>
      </c>
      <c r="BA249" s="72">
        <v>0</v>
      </c>
      <c r="BB249" s="72">
        <v>0</v>
      </c>
      <c r="BC249" s="72">
        <v>0</v>
      </c>
      <c r="BD249" s="72">
        <v>0</v>
      </c>
      <c r="BE249" s="72">
        <v>0</v>
      </c>
      <c r="BF249" s="72">
        <v>0</v>
      </c>
      <c r="BG249" s="72">
        <v>0</v>
      </c>
      <c r="BH249" s="72">
        <v>0</v>
      </c>
      <c r="BI249" s="72">
        <v>0</v>
      </c>
      <c r="BJ249" s="72">
        <v>0</v>
      </c>
      <c r="BK249" s="72">
        <v>0</v>
      </c>
      <c r="BL249" s="72">
        <v>0</v>
      </c>
      <c r="BM249" s="72">
        <v>0</v>
      </c>
      <c r="BN249" s="72">
        <v>0</v>
      </c>
      <c r="BO249" s="72">
        <v>0</v>
      </c>
      <c r="BP249" s="72">
        <v>0</v>
      </c>
      <c r="BQ249" s="72">
        <v>35.98889677381559</v>
      </c>
    </row>
    <row r="250" spans="1:69" x14ac:dyDescent="0.2">
      <c r="A250" s="13"/>
      <c r="B250" s="64" t="s">
        <v>374</v>
      </c>
      <c r="C250" s="67">
        <v>0</v>
      </c>
      <c r="D250" s="67">
        <v>0</v>
      </c>
      <c r="E250" s="67">
        <v>0</v>
      </c>
      <c r="F250" s="67">
        <v>0</v>
      </c>
      <c r="G250" s="67">
        <v>0</v>
      </c>
      <c r="H250" s="67">
        <v>0</v>
      </c>
      <c r="I250" s="67">
        <v>0</v>
      </c>
      <c r="J250" s="67">
        <v>0</v>
      </c>
      <c r="K250" s="67">
        <v>0</v>
      </c>
      <c r="L250" s="67">
        <v>0</v>
      </c>
      <c r="M250" s="67">
        <v>0</v>
      </c>
      <c r="N250" s="67">
        <v>0</v>
      </c>
      <c r="O250" s="67">
        <v>0</v>
      </c>
      <c r="P250" s="67">
        <v>0</v>
      </c>
      <c r="Q250" s="67">
        <v>0</v>
      </c>
      <c r="R250" s="67">
        <v>0</v>
      </c>
      <c r="S250" s="67">
        <v>0</v>
      </c>
      <c r="T250" s="67">
        <v>0</v>
      </c>
      <c r="U250" s="67">
        <v>0</v>
      </c>
      <c r="V250" s="67">
        <v>0</v>
      </c>
      <c r="W250" s="67">
        <v>0</v>
      </c>
      <c r="Y250" s="42" t="s">
        <v>374</v>
      </c>
      <c r="Z250" s="69">
        <v>0</v>
      </c>
      <c r="AA250" s="69">
        <v>0</v>
      </c>
      <c r="AB250" s="69">
        <v>0</v>
      </c>
      <c r="AC250" s="69">
        <v>0</v>
      </c>
      <c r="AD250" s="69">
        <v>0</v>
      </c>
      <c r="AE250" s="69">
        <v>0</v>
      </c>
      <c r="AF250" s="69">
        <v>0</v>
      </c>
      <c r="AG250" s="69">
        <v>0</v>
      </c>
      <c r="AH250" s="69">
        <v>0</v>
      </c>
      <c r="AI250" s="69">
        <v>0</v>
      </c>
      <c r="AJ250" s="69">
        <v>0</v>
      </c>
      <c r="AK250" s="69">
        <v>0</v>
      </c>
      <c r="AL250" s="69">
        <v>0</v>
      </c>
      <c r="AM250" s="69">
        <v>0</v>
      </c>
      <c r="AN250" s="69">
        <v>0</v>
      </c>
      <c r="AO250" s="69">
        <v>0</v>
      </c>
      <c r="AP250" s="69">
        <v>0</v>
      </c>
      <c r="AQ250" s="69">
        <v>0</v>
      </c>
      <c r="AR250" s="69">
        <v>0</v>
      </c>
      <c r="AS250" s="69">
        <v>0</v>
      </c>
      <c r="AT250" s="69"/>
      <c r="AV250" s="18" t="s">
        <v>374</v>
      </c>
      <c r="AW250" s="72">
        <v>0</v>
      </c>
      <c r="AX250" s="72">
        <v>0</v>
      </c>
      <c r="AY250" s="72">
        <v>0</v>
      </c>
      <c r="AZ250" s="72">
        <v>0</v>
      </c>
      <c r="BA250" s="72">
        <v>0</v>
      </c>
      <c r="BB250" s="72">
        <v>0</v>
      </c>
      <c r="BC250" s="72">
        <v>0</v>
      </c>
      <c r="BD250" s="72">
        <v>0</v>
      </c>
      <c r="BE250" s="72">
        <v>0</v>
      </c>
      <c r="BF250" s="72">
        <v>0</v>
      </c>
      <c r="BG250" s="72">
        <v>0</v>
      </c>
      <c r="BH250" s="72">
        <v>0</v>
      </c>
      <c r="BI250" s="72">
        <v>0</v>
      </c>
      <c r="BJ250" s="72">
        <v>0</v>
      </c>
      <c r="BK250" s="72">
        <v>0</v>
      </c>
      <c r="BL250" s="72">
        <v>0</v>
      </c>
      <c r="BM250" s="72">
        <v>0</v>
      </c>
      <c r="BN250" s="72">
        <v>0</v>
      </c>
      <c r="BO250" s="72">
        <v>0</v>
      </c>
      <c r="BP250" s="72">
        <v>0</v>
      </c>
      <c r="BQ250" s="72">
        <v>0</v>
      </c>
    </row>
    <row r="251" spans="1:69" x14ac:dyDescent="0.2">
      <c r="A251" s="13"/>
      <c r="B251" s="64" t="s">
        <v>374</v>
      </c>
      <c r="C251" s="67">
        <v>0</v>
      </c>
      <c r="D251" s="67">
        <v>0</v>
      </c>
      <c r="E251" s="67">
        <v>0</v>
      </c>
      <c r="F251" s="67">
        <v>0</v>
      </c>
      <c r="G251" s="67">
        <v>0</v>
      </c>
      <c r="H251" s="67">
        <v>0</v>
      </c>
      <c r="I251" s="67">
        <v>0</v>
      </c>
      <c r="J251" s="67">
        <v>0</v>
      </c>
      <c r="K251" s="67">
        <v>0</v>
      </c>
      <c r="L251" s="67">
        <v>0</v>
      </c>
      <c r="M251" s="67">
        <v>0</v>
      </c>
      <c r="N251" s="67">
        <v>0</v>
      </c>
      <c r="O251" s="67">
        <v>0</v>
      </c>
      <c r="P251" s="67">
        <v>0</v>
      </c>
      <c r="Q251" s="67">
        <v>0</v>
      </c>
      <c r="R251" s="67">
        <v>0</v>
      </c>
      <c r="S251" s="67">
        <v>0</v>
      </c>
      <c r="T251" s="67">
        <v>0</v>
      </c>
      <c r="U251" s="67">
        <v>0</v>
      </c>
      <c r="V251" s="67">
        <v>0</v>
      </c>
      <c r="W251" s="67">
        <v>0</v>
      </c>
      <c r="Y251" s="42" t="s">
        <v>374</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69">
        <v>0</v>
      </c>
      <c r="AQ251" s="69">
        <v>0</v>
      </c>
      <c r="AR251" s="69">
        <v>0</v>
      </c>
      <c r="AS251" s="69">
        <v>0</v>
      </c>
      <c r="AT251" s="69"/>
      <c r="AV251" s="18" t="s">
        <v>374</v>
      </c>
      <c r="AW251" s="72">
        <v>0</v>
      </c>
      <c r="AX251" s="72">
        <v>0</v>
      </c>
      <c r="AY251" s="72">
        <v>0</v>
      </c>
      <c r="AZ251" s="72">
        <v>0</v>
      </c>
      <c r="BA251" s="72">
        <v>0</v>
      </c>
      <c r="BB251" s="72">
        <v>0</v>
      </c>
      <c r="BC251" s="72">
        <v>0</v>
      </c>
      <c r="BD251" s="72">
        <v>0</v>
      </c>
      <c r="BE251" s="72">
        <v>0</v>
      </c>
      <c r="BF251" s="72">
        <v>0</v>
      </c>
      <c r="BG251" s="72">
        <v>0</v>
      </c>
      <c r="BH251" s="72">
        <v>0</v>
      </c>
      <c r="BI251" s="72">
        <v>0</v>
      </c>
      <c r="BJ251" s="72">
        <v>0</v>
      </c>
      <c r="BK251" s="72">
        <v>0</v>
      </c>
      <c r="BL251" s="72">
        <v>0</v>
      </c>
      <c r="BM251" s="72">
        <v>0</v>
      </c>
      <c r="BN251" s="72">
        <v>0</v>
      </c>
      <c r="BO251" s="72">
        <v>0</v>
      </c>
      <c r="BP251" s="72">
        <v>0</v>
      </c>
      <c r="BQ251" s="72">
        <v>0</v>
      </c>
    </row>
    <row r="252" spans="1:69" x14ac:dyDescent="0.2">
      <c r="A252" s="13"/>
      <c r="B252" s="64" t="s">
        <v>374</v>
      </c>
      <c r="C252" s="67">
        <v>0</v>
      </c>
      <c r="D252" s="67">
        <v>0</v>
      </c>
      <c r="E252" s="67">
        <v>0</v>
      </c>
      <c r="F252" s="67">
        <v>0</v>
      </c>
      <c r="G252" s="67">
        <v>0</v>
      </c>
      <c r="H252" s="67">
        <v>0</v>
      </c>
      <c r="I252" s="67">
        <v>0</v>
      </c>
      <c r="J252" s="67">
        <v>0</v>
      </c>
      <c r="K252" s="67">
        <v>0</v>
      </c>
      <c r="L252" s="67">
        <v>0</v>
      </c>
      <c r="M252" s="67">
        <v>0</v>
      </c>
      <c r="N252" s="67">
        <v>0</v>
      </c>
      <c r="O252" s="67">
        <v>0</v>
      </c>
      <c r="P252" s="67">
        <v>0</v>
      </c>
      <c r="Q252" s="67">
        <v>0</v>
      </c>
      <c r="R252" s="67">
        <v>0</v>
      </c>
      <c r="S252" s="67">
        <v>0</v>
      </c>
      <c r="T252" s="67">
        <v>0</v>
      </c>
      <c r="U252" s="67">
        <v>0</v>
      </c>
      <c r="V252" s="67">
        <v>0</v>
      </c>
      <c r="W252" s="67">
        <v>0</v>
      </c>
      <c r="Y252" s="42" t="s">
        <v>374</v>
      </c>
      <c r="Z252" s="69">
        <v>0</v>
      </c>
      <c r="AA252" s="69">
        <v>0</v>
      </c>
      <c r="AB252" s="69">
        <v>0</v>
      </c>
      <c r="AC252" s="69">
        <v>0</v>
      </c>
      <c r="AD252" s="69">
        <v>0</v>
      </c>
      <c r="AE252" s="69">
        <v>0</v>
      </c>
      <c r="AF252" s="69">
        <v>0</v>
      </c>
      <c r="AG252" s="69">
        <v>0</v>
      </c>
      <c r="AH252" s="69">
        <v>0</v>
      </c>
      <c r="AI252" s="69">
        <v>0</v>
      </c>
      <c r="AJ252" s="69">
        <v>0</v>
      </c>
      <c r="AK252" s="69">
        <v>0</v>
      </c>
      <c r="AL252" s="69">
        <v>0</v>
      </c>
      <c r="AM252" s="69">
        <v>0</v>
      </c>
      <c r="AN252" s="69">
        <v>0</v>
      </c>
      <c r="AO252" s="69">
        <v>0</v>
      </c>
      <c r="AP252" s="69">
        <v>0</v>
      </c>
      <c r="AQ252" s="69">
        <v>0</v>
      </c>
      <c r="AR252" s="69">
        <v>0</v>
      </c>
      <c r="AS252" s="69">
        <v>0</v>
      </c>
      <c r="AT252" s="69"/>
      <c r="AV252" s="18" t="s">
        <v>374</v>
      </c>
      <c r="AW252" s="72">
        <v>0</v>
      </c>
      <c r="AX252" s="72">
        <v>0</v>
      </c>
      <c r="AY252" s="72">
        <v>0</v>
      </c>
      <c r="AZ252" s="72">
        <v>0</v>
      </c>
      <c r="BA252" s="72">
        <v>0</v>
      </c>
      <c r="BB252" s="72">
        <v>0</v>
      </c>
      <c r="BC252" s="72">
        <v>0</v>
      </c>
      <c r="BD252" s="72">
        <v>0</v>
      </c>
      <c r="BE252" s="72">
        <v>0</v>
      </c>
      <c r="BF252" s="72">
        <v>0</v>
      </c>
      <c r="BG252" s="72">
        <v>0</v>
      </c>
      <c r="BH252" s="72">
        <v>0</v>
      </c>
      <c r="BI252" s="72">
        <v>0</v>
      </c>
      <c r="BJ252" s="72">
        <v>0</v>
      </c>
      <c r="BK252" s="72">
        <v>0</v>
      </c>
      <c r="BL252" s="72">
        <v>0</v>
      </c>
      <c r="BM252" s="72">
        <v>0</v>
      </c>
      <c r="BN252" s="72">
        <v>0</v>
      </c>
      <c r="BO252" s="72">
        <v>0</v>
      </c>
      <c r="BP252" s="72">
        <v>0</v>
      </c>
      <c r="BQ252" s="72">
        <v>0</v>
      </c>
    </row>
    <row r="253" spans="1:69" x14ac:dyDescent="0.2">
      <c r="A253" s="13"/>
      <c r="B253" s="64" t="s">
        <v>374</v>
      </c>
      <c r="C253" s="67">
        <v>0</v>
      </c>
      <c r="D253" s="67">
        <v>0</v>
      </c>
      <c r="E253" s="67">
        <v>0</v>
      </c>
      <c r="F253" s="67">
        <v>0</v>
      </c>
      <c r="G253" s="67">
        <v>0</v>
      </c>
      <c r="H253" s="67">
        <v>0</v>
      </c>
      <c r="I253" s="67">
        <v>0</v>
      </c>
      <c r="J253" s="67">
        <v>0</v>
      </c>
      <c r="K253" s="67">
        <v>0</v>
      </c>
      <c r="L253" s="67">
        <v>0</v>
      </c>
      <c r="M253" s="67">
        <v>0</v>
      </c>
      <c r="N253" s="67">
        <v>0</v>
      </c>
      <c r="O253" s="67">
        <v>0</v>
      </c>
      <c r="P253" s="67">
        <v>0</v>
      </c>
      <c r="Q253" s="67">
        <v>0</v>
      </c>
      <c r="R253" s="67">
        <v>0</v>
      </c>
      <c r="S253" s="67">
        <v>0</v>
      </c>
      <c r="T253" s="67">
        <v>0</v>
      </c>
      <c r="U253" s="67">
        <v>0</v>
      </c>
      <c r="V253" s="67">
        <v>0</v>
      </c>
      <c r="W253" s="67">
        <v>0</v>
      </c>
      <c r="Y253" s="42" t="s">
        <v>374</v>
      </c>
      <c r="Z253" s="69">
        <v>0</v>
      </c>
      <c r="AA253" s="69">
        <v>0</v>
      </c>
      <c r="AB253" s="69">
        <v>0</v>
      </c>
      <c r="AC253" s="69">
        <v>0</v>
      </c>
      <c r="AD253" s="69">
        <v>0</v>
      </c>
      <c r="AE253" s="69">
        <v>0</v>
      </c>
      <c r="AF253" s="69">
        <v>0</v>
      </c>
      <c r="AG253" s="69">
        <v>0</v>
      </c>
      <c r="AH253" s="69">
        <v>0</v>
      </c>
      <c r="AI253" s="69">
        <v>0</v>
      </c>
      <c r="AJ253" s="69">
        <v>0</v>
      </c>
      <c r="AK253" s="69">
        <v>0</v>
      </c>
      <c r="AL253" s="69">
        <v>0</v>
      </c>
      <c r="AM253" s="69">
        <v>0</v>
      </c>
      <c r="AN253" s="69">
        <v>0</v>
      </c>
      <c r="AO253" s="69">
        <v>0</v>
      </c>
      <c r="AP253" s="69">
        <v>0</v>
      </c>
      <c r="AQ253" s="69">
        <v>0</v>
      </c>
      <c r="AR253" s="69">
        <v>0</v>
      </c>
      <c r="AS253" s="69">
        <v>0</v>
      </c>
      <c r="AT253" s="69"/>
      <c r="AV253" s="18" t="s">
        <v>374</v>
      </c>
      <c r="AW253" s="72">
        <v>0</v>
      </c>
      <c r="AX253" s="72">
        <v>0</v>
      </c>
      <c r="AY253" s="72">
        <v>0</v>
      </c>
      <c r="AZ253" s="72">
        <v>0</v>
      </c>
      <c r="BA253" s="72">
        <v>0</v>
      </c>
      <c r="BB253" s="72">
        <v>0</v>
      </c>
      <c r="BC253" s="72">
        <v>0</v>
      </c>
      <c r="BD253" s="72">
        <v>0</v>
      </c>
      <c r="BE253" s="72">
        <v>0</v>
      </c>
      <c r="BF253" s="72">
        <v>0</v>
      </c>
      <c r="BG253" s="72">
        <v>0</v>
      </c>
      <c r="BH253" s="72">
        <v>0</v>
      </c>
      <c r="BI253" s="72">
        <v>0</v>
      </c>
      <c r="BJ253" s="72">
        <v>0</v>
      </c>
      <c r="BK253" s="72">
        <v>0</v>
      </c>
      <c r="BL253" s="72">
        <v>0</v>
      </c>
      <c r="BM253" s="72">
        <v>0</v>
      </c>
      <c r="BN253" s="72">
        <v>0</v>
      </c>
      <c r="BO253" s="72">
        <v>0</v>
      </c>
      <c r="BP253" s="72">
        <v>0</v>
      </c>
      <c r="BQ253" s="72">
        <v>0</v>
      </c>
    </row>
    <row r="254" spans="1:69" s="20" customFormat="1" x14ac:dyDescent="0.2">
      <c r="A254" s="19"/>
      <c r="B254" s="64" t="s">
        <v>374</v>
      </c>
      <c r="C254" s="67">
        <v>0</v>
      </c>
      <c r="D254" s="67">
        <v>0</v>
      </c>
      <c r="E254" s="67">
        <v>0</v>
      </c>
      <c r="F254" s="67">
        <v>0</v>
      </c>
      <c r="G254" s="67">
        <v>0</v>
      </c>
      <c r="H254" s="67">
        <v>0</v>
      </c>
      <c r="I254" s="67">
        <v>0</v>
      </c>
      <c r="J254" s="67">
        <v>0</v>
      </c>
      <c r="K254" s="67">
        <v>0</v>
      </c>
      <c r="L254" s="67">
        <v>0</v>
      </c>
      <c r="M254" s="67">
        <v>0</v>
      </c>
      <c r="N254" s="67">
        <v>0</v>
      </c>
      <c r="O254" s="67">
        <v>0</v>
      </c>
      <c r="P254" s="67">
        <v>0</v>
      </c>
      <c r="Q254" s="67">
        <v>0</v>
      </c>
      <c r="R254" s="67">
        <v>0</v>
      </c>
      <c r="S254" s="67">
        <v>0</v>
      </c>
      <c r="T254" s="67">
        <v>0</v>
      </c>
      <c r="U254" s="67">
        <v>0</v>
      </c>
      <c r="V254" s="67">
        <v>0</v>
      </c>
      <c r="W254" s="67">
        <v>0</v>
      </c>
      <c r="Y254" s="42" t="s">
        <v>374</v>
      </c>
      <c r="Z254" s="69">
        <v>0</v>
      </c>
      <c r="AA254" s="69">
        <v>0</v>
      </c>
      <c r="AB254" s="69">
        <v>0</v>
      </c>
      <c r="AC254" s="69">
        <v>0</v>
      </c>
      <c r="AD254" s="69">
        <v>0</v>
      </c>
      <c r="AE254" s="69">
        <v>0</v>
      </c>
      <c r="AF254" s="69">
        <v>0</v>
      </c>
      <c r="AG254" s="69">
        <v>0</v>
      </c>
      <c r="AH254" s="69">
        <v>0</v>
      </c>
      <c r="AI254" s="69">
        <v>0</v>
      </c>
      <c r="AJ254" s="69">
        <v>0</v>
      </c>
      <c r="AK254" s="69">
        <v>0</v>
      </c>
      <c r="AL254" s="69">
        <v>0</v>
      </c>
      <c r="AM254" s="69">
        <v>0</v>
      </c>
      <c r="AN254" s="69">
        <v>0</v>
      </c>
      <c r="AO254" s="69">
        <v>0</v>
      </c>
      <c r="AP254" s="69">
        <v>0</v>
      </c>
      <c r="AQ254" s="69">
        <v>0</v>
      </c>
      <c r="AR254" s="69">
        <v>0</v>
      </c>
      <c r="AS254" s="69">
        <v>0</v>
      </c>
      <c r="AT254" s="69"/>
      <c r="AV254" s="18" t="s">
        <v>374</v>
      </c>
      <c r="AW254" s="72">
        <v>0</v>
      </c>
      <c r="AX254" s="72">
        <v>0</v>
      </c>
      <c r="AY254" s="72">
        <v>0</v>
      </c>
      <c r="AZ254" s="72">
        <v>0</v>
      </c>
      <c r="BA254" s="72">
        <v>0</v>
      </c>
      <c r="BB254" s="72">
        <v>0</v>
      </c>
      <c r="BC254" s="72">
        <v>0</v>
      </c>
      <c r="BD254" s="72">
        <v>0</v>
      </c>
      <c r="BE254" s="72">
        <v>0</v>
      </c>
      <c r="BF254" s="72">
        <v>0</v>
      </c>
      <c r="BG254" s="72">
        <v>0</v>
      </c>
      <c r="BH254" s="72">
        <v>0</v>
      </c>
      <c r="BI254" s="72">
        <v>0</v>
      </c>
      <c r="BJ254" s="72">
        <v>0</v>
      </c>
      <c r="BK254" s="72">
        <v>0</v>
      </c>
      <c r="BL254" s="72">
        <v>0</v>
      </c>
      <c r="BM254" s="72">
        <v>0</v>
      </c>
      <c r="BN254" s="72">
        <v>0</v>
      </c>
      <c r="BO254" s="72">
        <v>0</v>
      </c>
      <c r="BP254" s="72">
        <v>0</v>
      </c>
      <c r="BQ254" s="72">
        <v>0</v>
      </c>
    </row>
    <row r="255" spans="1:69" x14ac:dyDescent="0.2">
      <c r="A255" s="13"/>
      <c r="B255" s="65" t="s">
        <v>374</v>
      </c>
      <c r="C255" s="67">
        <v>0</v>
      </c>
      <c r="D255" s="67">
        <v>0</v>
      </c>
      <c r="E255" s="67">
        <v>0</v>
      </c>
      <c r="F255" s="67">
        <v>0</v>
      </c>
      <c r="G255" s="67">
        <v>0</v>
      </c>
      <c r="H255" s="67">
        <v>0</v>
      </c>
      <c r="I255" s="67">
        <v>0</v>
      </c>
      <c r="J255" s="67">
        <v>0</v>
      </c>
      <c r="K255" s="67">
        <v>0</v>
      </c>
      <c r="L255" s="67">
        <v>0</v>
      </c>
      <c r="M255" s="67">
        <v>0</v>
      </c>
      <c r="N255" s="67">
        <v>0</v>
      </c>
      <c r="O255" s="67">
        <v>0</v>
      </c>
      <c r="P255" s="67">
        <v>0</v>
      </c>
      <c r="Q255" s="67">
        <v>0</v>
      </c>
      <c r="R255" s="67">
        <v>0</v>
      </c>
      <c r="S255" s="67">
        <v>0</v>
      </c>
      <c r="T255" s="67">
        <v>0</v>
      </c>
      <c r="U255" s="67">
        <v>0</v>
      </c>
      <c r="V255" s="67">
        <v>0</v>
      </c>
      <c r="W255" s="67">
        <v>0</v>
      </c>
      <c r="Y255" s="43" t="s">
        <v>374</v>
      </c>
      <c r="Z255" s="69">
        <v>0</v>
      </c>
      <c r="AA255" s="69">
        <v>0</v>
      </c>
      <c r="AB255" s="69">
        <v>0</v>
      </c>
      <c r="AC255" s="69">
        <v>0</v>
      </c>
      <c r="AD255" s="69">
        <v>0</v>
      </c>
      <c r="AE255" s="69">
        <v>0</v>
      </c>
      <c r="AF255" s="69">
        <v>0</v>
      </c>
      <c r="AG255" s="69">
        <v>0</v>
      </c>
      <c r="AH255" s="69">
        <v>0</v>
      </c>
      <c r="AI255" s="69">
        <v>0</v>
      </c>
      <c r="AJ255" s="69">
        <v>0</v>
      </c>
      <c r="AK255" s="69">
        <v>0</v>
      </c>
      <c r="AL255" s="69">
        <v>0</v>
      </c>
      <c r="AM255" s="69">
        <v>0</v>
      </c>
      <c r="AN255" s="69">
        <v>0</v>
      </c>
      <c r="AO255" s="69">
        <v>0</v>
      </c>
      <c r="AP255" s="69">
        <v>0</v>
      </c>
      <c r="AQ255" s="69">
        <v>0</v>
      </c>
      <c r="AR255" s="69">
        <v>0</v>
      </c>
      <c r="AS255" s="69">
        <v>0</v>
      </c>
      <c r="AT255" s="69"/>
      <c r="AV255" s="22" t="s">
        <v>374</v>
      </c>
      <c r="AW255" s="72">
        <v>0</v>
      </c>
      <c r="AX255" s="72">
        <v>0</v>
      </c>
      <c r="AY255" s="72">
        <v>0</v>
      </c>
      <c r="AZ255" s="72">
        <v>0</v>
      </c>
      <c r="BA255" s="72">
        <v>0</v>
      </c>
      <c r="BB255" s="72">
        <v>0</v>
      </c>
      <c r="BC255" s="72">
        <v>0</v>
      </c>
      <c r="BD255" s="72">
        <v>0</v>
      </c>
      <c r="BE255" s="72">
        <v>0</v>
      </c>
      <c r="BF255" s="72">
        <v>0</v>
      </c>
      <c r="BG255" s="72">
        <v>0</v>
      </c>
      <c r="BH255" s="72">
        <v>0</v>
      </c>
      <c r="BI255" s="72">
        <v>0</v>
      </c>
      <c r="BJ255" s="72">
        <v>0</v>
      </c>
      <c r="BK255" s="72">
        <v>0</v>
      </c>
      <c r="BL255" s="72">
        <v>0</v>
      </c>
      <c r="BM255" s="72">
        <v>0</v>
      </c>
      <c r="BN255" s="72">
        <v>0</v>
      </c>
      <c r="BO255" s="72">
        <v>0</v>
      </c>
      <c r="BP255" s="72">
        <v>0</v>
      </c>
      <c r="BQ255" s="72">
        <v>0</v>
      </c>
    </row>
    <row r="256" spans="1:69" x14ac:dyDescent="0.2">
      <c r="A256" s="13"/>
      <c r="B256" s="66" t="s">
        <v>194</v>
      </c>
      <c r="C256" s="67">
        <v>191348.65904652508</v>
      </c>
      <c r="D256" s="67">
        <v>55888.506016682295</v>
      </c>
      <c r="E256" s="67">
        <v>8843.769643564101</v>
      </c>
      <c r="F256" s="67">
        <v>2486.0758295439991</v>
      </c>
      <c r="G256" s="67">
        <v>1679.0862900193999</v>
      </c>
      <c r="H256" s="67">
        <v>965.60201391819987</v>
      </c>
      <c r="I256" s="67">
        <v>533.28005123790012</v>
      </c>
      <c r="J256" s="67">
        <v>24.933932738999999</v>
      </c>
      <c r="K256" s="67">
        <v>266.15734335490004</v>
      </c>
      <c r="L256" s="67">
        <v>0</v>
      </c>
      <c r="M256" s="67">
        <v>0</v>
      </c>
      <c r="N256" s="67">
        <v>0</v>
      </c>
      <c r="O256" s="67">
        <v>0</v>
      </c>
      <c r="P256" s="67">
        <v>0</v>
      </c>
      <c r="Q256" s="67">
        <v>0</v>
      </c>
      <c r="R256" s="67">
        <v>0</v>
      </c>
      <c r="S256" s="67">
        <v>0</v>
      </c>
      <c r="T256" s="67">
        <v>0</v>
      </c>
      <c r="U256" s="67">
        <v>0</v>
      </c>
      <c r="V256" s="67">
        <v>0</v>
      </c>
      <c r="W256" s="67"/>
      <c r="Y256" s="44" t="s">
        <v>194</v>
      </c>
      <c r="Z256" s="70"/>
      <c r="AA256" s="70"/>
      <c r="AB256" s="70"/>
      <c r="AC256" s="70"/>
      <c r="AD256" s="70"/>
      <c r="AE256" s="70"/>
      <c r="AF256" s="70"/>
      <c r="AG256" s="70"/>
      <c r="AH256" s="70"/>
      <c r="AI256" s="70"/>
      <c r="AJ256" s="70"/>
      <c r="AK256" s="70"/>
      <c r="AL256" s="70"/>
      <c r="AM256" s="70"/>
      <c r="AN256" s="69"/>
      <c r="AO256" s="69"/>
      <c r="AP256" s="69"/>
      <c r="AQ256" s="69"/>
      <c r="AR256" s="69"/>
      <c r="AS256" s="69"/>
      <c r="AT256" s="70"/>
      <c r="AV256" s="24" t="s">
        <v>194</v>
      </c>
      <c r="AW256" s="72"/>
      <c r="AX256" s="72"/>
      <c r="AY256" s="72"/>
      <c r="AZ256" s="72"/>
      <c r="BA256" s="72"/>
      <c r="BB256" s="72"/>
      <c r="BC256" s="72"/>
      <c r="BD256" s="72"/>
      <c r="BE256" s="72"/>
      <c r="BF256" s="72"/>
      <c r="BG256" s="72"/>
      <c r="BH256" s="72"/>
      <c r="BI256" s="72"/>
      <c r="BJ256" s="72"/>
      <c r="BK256" s="72"/>
      <c r="BL256" s="72"/>
      <c r="BM256" s="72"/>
      <c r="BN256" s="72"/>
      <c r="BO256" s="72"/>
      <c r="BP256" s="72"/>
      <c r="BQ256" s="72"/>
    </row>
    <row r="259" spans="1:69" x14ac:dyDescent="0.2">
      <c r="A259" s="8" t="s">
        <v>128</v>
      </c>
      <c r="B259" s="14" t="s">
        <v>187</v>
      </c>
      <c r="C259" s="28" t="s">
        <v>8</v>
      </c>
      <c r="D259" s="28" t="s">
        <v>7</v>
      </c>
      <c r="E259" s="28" t="s">
        <v>6</v>
      </c>
      <c r="F259" s="28" t="s">
        <v>5</v>
      </c>
      <c r="G259" s="28" t="s">
        <v>4</v>
      </c>
      <c r="H259" s="28" t="s">
        <v>3</v>
      </c>
      <c r="I259" s="28" t="s">
        <v>2</v>
      </c>
      <c r="J259" s="28" t="s">
        <v>1</v>
      </c>
      <c r="K259" s="28" t="s">
        <v>0</v>
      </c>
      <c r="L259" s="28" t="s">
        <v>10</v>
      </c>
      <c r="M259" s="28" t="s">
        <v>38</v>
      </c>
      <c r="N259" s="28" t="s">
        <v>37</v>
      </c>
      <c r="O259" s="28" t="s">
        <v>36</v>
      </c>
      <c r="P259" s="28" t="s">
        <v>35</v>
      </c>
      <c r="Q259" s="28" t="s">
        <v>34</v>
      </c>
      <c r="R259" s="28" t="s">
        <v>33</v>
      </c>
      <c r="S259" s="28" t="s">
        <v>32</v>
      </c>
      <c r="T259" s="28" t="s">
        <v>31</v>
      </c>
      <c r="U259" s="28" t="s">
        <v>30</v>
      </c>
      <c r="V259" s="28" t="s">
        <v>29</v>
      </c>
      <c r="W259" s="28" t="s">
        <v>194</v>
      </c>
      <c r="Y259" s="41" t="s">
        <v>187</v>
      </c>
      <c r="Z259" s="68" t="s">
        <v>8</v>
      </c>
      <c r="AA259" s="68" t="s">
        <v>7</v>
      </c>
      <c r="AB259" s="68" t="s">
        <v>6</v>
      </c>
      <c r="AC259" s="68" t="s">
        <v>5</v>
      </c>
      <c r="AD259" s="68" t="s">
        <v>4</v>
      </c>
      <c r="AE259" s="68" t="s">
        <v>3</v>
      </c>
      <c r="AF259" s="68" t="s">
        <v>2</v>
      </c>
      <c r="AG259" s="68" t="s">
        <v>1</v>
      </c>
      <c r="AH259" s="68" t="s">
        <v>0</v>
      </c>
      <c r="AI259" s="68" t="s">
        <v>10</v>
      </c>
      <c r="AJ259" s="68" t="s">
        <v>38</v>
      </c>
      <c r="AK259" s="68" t="s">
        <v>37</v>
      </c>
      <c r="AL259" s="68" t="s">
        <v>36</v>
      </c>
      <c r="AM259" s="68" t="s">
        <v>35</v>
      </c>
      <c r="AN259" s="68" t="s">
        <v>34</v>
      </c>
      <c r="AO259" s="68" t="s">
        <v>33</v>
      </c>
      <c r="AP259" s="68" t="s">
        <v>32</v>
      </c>
      <c r="AQ259" s="68" t="s">
        <v>31</v>
      </c>
      <c r="AR259" s="68" t="s">
        <v>30</v>
      </c>
      <c r="AS259" s="68" t="s">
        <v>29</v>
      </c>
      <c r="AT259" s="68" t="s">
        <v>194</v>
      </c>
      <c r="AV259" s="16" t="s">
        <v>187</v>
      </c>
      <c r="AW259" s="71" t="s">
        <v>8</v>
      </c>
      <c r="AX259" s="71" t="s">
        <v>7</v>
      </c>
      <c r="AY259" s="71" t="s">
        <v>6</v>
      </c>
      <c r="AZ259" s="71" t="s">
        <v>5</v>
      </c>
      <c r="BA259" s="71" t="s">
        <v>4</v>
      </c>
      <c r="BB259" s="71" t="s">
        <v>3</v>
      </c>
      <c r="BC259" s="71" t="s">
        <v>2</v>
      </c>
      <c r="BD259" s="71" t="s">
        <v>1</v>
      </c>
      <c r="BE259" s="71" t="s">
        <v>0</v>
      </c>
      <c r="BF259" s="71" t="s">
        <v>10</v>
      </c>
      <c r="BG259" s="71" t="s">
        <v>38</v>
      </c>
      <c r="BH259" s="71" t="s">
        <v>37</v>
      </c>
      <c r="BI259" s="71" t="s">
        <v>36</v>
      </c>
      <c r="BJ259" s="71" t="s">
        <v>35</v>
      </c>
      <c r="BK259" s="71" t="s">
        <v>34</v>
      </c>
      <c r="BL259" s="71" t="s">
        <v>33</v>
      </c>
      <c r="BM259" s="71" t="s">
        <v>32</v>
      </c>
      <c r="BN259" s="71" t="s">
        <v>31</v>
      </c>
      <c r="BO259" s="71" t="s">
        <v>30</v>
      </c>
      <c r="BP259" s="71" t="s">
        <v>29</v>
      </c>
      <c r="BQ259" s="71" t="s">
        <v>194</v>
      </c>
    </row>
    <row r="260" spans="1:69" x14ac:dyDescent="0.2">
      <c r="A260" s="13"/>
      <c r="B260" s="64" t="s">
        <v>177</v>
      </c>
      <c r="C260" s="67">
        <v>1915.4413521974998</v>
      </c>
      <c r="D260" s="67">
        <v>178.99510556120001</v>
      </c>
      <c r="E260" s="67">
        <v>21.695151432500001</v>
      </c>
      <c r="F260" s="67">
        <v>0</v>
      </c>
      <c r="G260" s="67">
        <v>0</v>
      </c>
      <c r="H260" s="67">
        <v>0</v>
      </c>
      <c r="I260" s="67">
        <v>0</v>
      </c>
      <c r="J260" s="67">
        <v>0</v>
      </c>
      <c r="K260" s="67">
        <v>0</v>
      </c>
      <c r="L260" s="67">
        <v>0</v>
      </c>
      <c r="M260" s="67">
        <v>0</v>
      </c>
      <c r="N260" s="67">
        <v>0</v>
      </c>
      <c r="O260" s="67">
        <v>0</v>
      </c>
      <c r="P260" s="67">
        <v>0</v>
      </c>
      <c r="Q260" s="67">
        <v>0</v>
      </c>
      <c r="R260" s="67">
        <v>0</v>
      </c>
      <c r="S260" s="67">
        <v>0</v>
      </c>
      <c r="T260" s="67">
        <v>0</v>
      </c>
      <c r="U260" s="67">
        <v>0</v>
      </c>
      <c r="V260" s="67">
        <v>0</v>
      </c>
      <c r="W260" s="67">
        <v>2116.1316091912004</v>
      </c>
      <c r="Y260" s="42" t="s">
        <v>177</v>
      </c>
      <c r="Z260" s="69">
        <v>0.90516173184974735</v>
      </c>
      <c r="AA260" s="69">
        <v>8.4585998708092233E-2</v>
      </c>
      <c r="AB260" s="69">
        <v>1.0252269442160089E-2</v>
      </c>
      <c r="AC260" s="69">
        <v>0</v>
      </c>
      <c r="AD260" s="69">
        <v>0</v>
      </c>
      <c r="AE260" s="69">
        <v>0</v>
      </c>
      <c r="AF260" s="69">
        <v>0</v>
      </c>
      <c r="AG260" s="69">
        <v>0</v>
      </c>
      <c r="AH260" s="69">
        <v>0</v>
      </c>
      <c r="AI260" s="69">
        <v>0</v>
      </c>
      <c r="AJ260" s="69">
        <v>0</v>
      </c>
      <c r="AK260" s="69">
        <v>0</v>
      </c>
      <c r="AL260" s="69">
        <v>0</v>
      </c>
      <c r="AM260" s="69">
        <v>0</v>
      </c>
      <c r="AN260" s="69">
        <v>0</v>
      </c>
      <c r="AO260" s="69">
        <v>0</v>
      </c>
      <c r="AP260" s="69">
        <v>0</v>
      </c>
      <c r="AQ260" s="69">
        <v>0</v>
      </c>
      <c r="AR260" s="69">
        <v>0</v>
      </c>
      <c r="AS260" s="69">
        <v>0</v>
      </c>
      <c r="AT260" s="69"/>
      <c r="AV260" s="18" t="s">
        <v>177</v>
      </c>
      <c r="AW260" s="72">
        <v>25.924869146907234</v>
      </c>
      <c r="AX260" s="72">
        <v>69.589687902320648</v>
      </c>
      <c r="AY260" s="72">
        <v>74.381759443108962</v>
      </c>
      <c r="AZ260" s="72">
        <v>0</v>
      </c>
      <c r="BA260" s="72">
        <v>0</v>
      </c>
      <c r="BB260" s="72">
        <v>0</v>
      </c>
      <c r="BC260" s="72">
        <v>0</v>
      </c>
      <c r="BD260" s="72">
        <v>0</v>
      </c>
      <c r="BE260" s="72">
        <v>0</v>
      </c>
      <c r="BF260" s="72">
        <v>0</v>
      </c>
      <c r="BG260" s="72">
        <v>0</v>
      </c>
      <c r="BH260" s="72">
        <v>0</v>
      </c>
      <c r="BI260" s="72">
        <v>0</v>
      </c>
      <c r="BJ260" s="72">
        <v>0</v>
      </c>
      <c r="BK260" s="72">
        <v>0</v>
      </c>
      <c r="BL260" s="72">
        <v>0</v>
      </c>
      <c r="BM260" s="72">
        <v>0</v>
      </c>
      <c r="BN260" s="72">
        <v>0</v>
      </c>
      <c r="BO260" s="72">
        <v>0</v>
      </c>
      <c r="BP260" s="72">
        <v>0</v>
      </c>
      <c r="BQ260" s="72">
        <v>24.205221164290009</v>
      </c>
    </row>
    <row r="261" spans="1:69" x14ac:dyDescent="0.2">
      <c r="A261" s="13"/>
      <c r="B261" s="64" t="s">
        <v>371</v>
      </c>
      <c r="C261" s="67">
        <v>52960.295118491711</v>
      </c>
      <c r="D261" s="67">
        <v>12586.297625404299</v>
      </c>
      <c r="E261" s="67">
        <v>2836.7158080677004</v>
      </c>
      <c r="F261" s="67">
        <v>698.26337276770005</v>
      </c>
      <c r="G261" s="67">
        <v>47.582185580999997</v>
      </c>
      <c r="H261" s="67">
        <v>209.12347488900002</v>
      </c>
      <c r="I261" s="67">
        <v>232.45009105</v>
      </c>
      <c r="J261" s="67">
        <v>0</v>
      </c>
      <c r="K261" s="67">
        <v>178.52587878</v>
      </c>
      <c r="L261" s="67">
        <v>0</v>
      </c>
      <c r="M261" s="67">
        <v>230.53657691570001</v>
      </c>
      <c r="N261" s="67">
        <v>0</v>
      </c>
      <c r="O261" s="67">
        <v>0</v>
      </c>
      <c r="P261" s="67">
        <v>0</v>
      </c>
      <c r="Q261" s="67">
        <v>0</v>
      </c>
      <c r="R261" s="67">
        <v>0</v>
      </c>
      <c r="S261" s="67">
        <v>0</v>
      </c>
      <c r="T261" s="67">
        <v>0</v>
      </c>
      <c r="U261" s="67">
        <v>0</v>
      </c>
      <c r="V261" s="67">
        <v>0</v>
      </c>
      <c r="W261" s="67">
        <v>69979.790131947055</v>
      </c>
      <c r="Y261" s="42" t="s">
        <v>371</v>
      </c>
      <c r="Z261" s="69">
        <v>0.75679414040303572</v>
      </c>
      <c r="AA261" s="69">
        <v>0.17985617850057575</v>
      </c>
      <c r="AB261" s="69">
        <v>4.0536214851731714E-2</v>
      </c>
      <c r="AC261" s="69">
        <v>9.9780718326122845E-3</v>
      </c>
      <c r="AD261" s="69">
        <v>6.7994181593405295E-4</v>
      </c>
      <c r="AE261" s="69">
        <v>2.9883409837997118E-3</v>
      </c>
      <c r="AF261" s="69">
        <v>3.321674595075447E-3</v>
      </c>
      <c r="AG261" s="69">
        <v>0</v>
      </c>
      <c r="AH261" s="69">
        <v>2.551106232862217E-3</v>
      </c>
      <c r="AI261" s="69">
        <v>0</v>
      </c>
      <c r="AJ261" s="69">
        <v>3.294330784373928E-3</v>
      </c>
      <c r="AK261" s="69">
        <v>0</v>
      </c>
      <c r="AL261" s="69">
        <v>0</v>
      </c>
      <c r="AM261" s="69">
        <v>0</v>
      </c>
      <c r="AN261" s="69">
        <v>0</v>
      </c>
      <c r="AO261" s="69">
        <v>0</v>
      </c>
      <c r="AP261" s="69">
        <v>0</v>
      </c>
      <c r="AQ261" s="69">
        <v>0</v>
      </c>
      <c r="AR261" s="69">
        <v>0</v>
      </c>
      <c r="AS261" s="69">
        <v>0</v>
      </c>
      <c r="AT261" s="69"/>
      <c r="AV261" s="18" t="s">
        <v>371</v>
      </c>
      <c r="AW261" s="72">
        <v>3.9672069176222697</v>
      </c>
      <c r="AX261" s="72">
        <v>10.467544403149351</v>
      </c>
      <c r="AY261" s="72">
        <v>21.987485896509138</v>
      </c>
      <c r="AZ261" s="72">
        <v>43.502368552332221</v>
      </c>
      <c r="BA261" s="72">
        <v>87.533303039747835</v>
      </c>
      <c r="BB261" s="72">
        <v>66.116039944836729</v>
      </c>
      <c r="BC261" s="72">
        <v>96.109315255279313</v>
      </c>
      <c r="BD261" s="72">
        <v>0</v>
      </c>
      <c r="BE261" s="72">
        <v>84.632722450821291</v>
      </c>
      <c r="BF261" s="72">
        <v>0</v>
      </c>
      <c r="BG261" s="72">
        <v>96.076333487506815</v>
      </c>
      <c r="BH261" s="72">
        <v>0</v>
      </c>
      <c r="BI261" s="72">
        <v>0</v>
      </c>
      <c r="BJ261" s="72">
        <v>0</v>
      </c>
      <c r="BK261" s="72">
        <v>0</v>
      </c>
      <c r="BL261" s="72">
        <v>0</v>
      </c>
      <c r="BM261" s="72">
        <v>0</v>
      </c>
      <c r="BN261" s="72">
        <v>0</v>
      </c>
      <c r="BO261" s="72">
        <v>0</v>
      </c>
      <c r="BP261" s="72">
        <v>0</v>
      </c>
      <c r="BQ261" s="72">
        <v>3.719225956797489</v>
      </c>
    </row>
    <row r="262" spans="1:69" x14ac:dyDescent="0.2">
      <c r="A262" s="13"/>
      <c r="B262" s="64" t="s">
        <v>165</v>
      </c>
      <c r="C262" s="67">
        <v>0</v>
      </c>
      <c r="D262" s="67">
        <v>0</v>
      </c>
      <c r="E262" s="67">
        <v>0</v>
      </c>
      <c r="F262" s="67">
        <v>0</v>
      </c>
      <c r="G262" s="67">
        <v>0</v>
      </c>
      <c r="H262" s="67">
        <v>0</v>
      </c>
      <c r="I262" s="67">
        <v>0</v>
      </c>
      <c r="J262" s="67">
        <v>0</v>
      </c>
      <c r="K262" s="67">
        <v>0</v>
      </c>
      <c r="L262" s="67">
        <v>0</v>
      </c>
      <c r="M262" s="67">
        <v>0</v>
      </c>
      <c r="N262" s="67">
        <v>0</v>
      </c>
      <c r="O262" s="67">
        <v>0</v>
      </c>
      <c r="P262" s="67">
        <v>0</v>
      </c>
      <c r="Q262" s="67">
        <v>0</v>
      </c>
      <c r="R262" s="67">
        <v>0</v>
      </c>
      <c r="S262" s="67">
        <v>0</v>
      </c>
      <c r="T262" s="67">
        <v>0</v>
      </c>
      <c r="U262" s="67">
        <v>0</v>
      </c>
      <c r="V262" s="67">
        <v>0</v>
      </c>
      <c r="W262" s="67">
        <v>0</v>
      </c>
      <c r="Y262" s="42" t="s">
        <v>165</v>
      </c>
      <c r="Z262" s="69">
        <v>0</v>
      </c>
      <c r="AA262" s="69">
        <v>0</v>
      </c>
      <c r="AB262" s="69">
        <v>0</v>
      </c>
      <c r="AC262" s="69">
        <v>0</v>
      </c>
      <c r="AD262" s="69">
        <v>0</v>
      </c>
      <c r="AE262" s="69">
        <v>0</v>
      </c>
      <c r="AF262" s="69">
        <v>0</v>
      </c>
      <c r="AG262" s="69">
        <v>0</v>
      </c>
      <c r="AH262" s="69">
        <v>0</v>
      </c>
      <c r="AI262" s="69">
        <v>0</v>
      </c>
      <c r="AJ262" s="69">
        <v>0</v>
      </c>
      <c r="AK262" s="69">
        <v>0</v>
      </c>
      <c r="AL262" s="69">
        <v>0</v>
      </c>
      <c r="AM262" s="69">
        <v>0</v>
      </c>
      <c r="AN262" s="69">
        <v>0</v>
      </c>
      <c r="AO262" s="69">
        <v>0</v>
      </c>
      <c r="AP262" s="69">
        <v>0</v>
      </c>
      <c r="AQ262" s="69">
        <v>0</v>
      </c>
      <c r="AR262" s="69">
        <v>0</v>
      </c>
      <c r="AS262" s="69">
        <v>0</v>
      </c>
      <c r="AT262" s="69"/>
      <c r="AV262" s="18" t="s">
        <v>165</v>
      </c>
      <c r="AW262" s="72">
        <v>0</v>
      </c>
      <c r="AX262" s="72">
        <v>0</v>
      </c>
      <c r="AY262" s="72">
        <v>0</v>
      </c>
      <c r="AZ262" s="72">
        <v>0</v>
      </c>
      <c r="BA262" s="72">
        <v>0</v>
      </c>
      <c r="BB262" s="72">
        <v>0</v>
      </c>
      <c r="BC262" s="72">
        <v>0</v>
      </c>
      <c r="BD262" s="72">
        <v>0</v>
      </c>
      <c r="BE262" s="72">
        <v>0</v>
      </c>
      <c r="BF262" s="72">
        <v>0</v>
      </c>
      <c r="BG262" s="72">
        <v>0</v>
      </c>
      <c r="BH262" s="72">
        <v>0</v>
      </c>
      <c r="BI262" s="72">
        <v>0</v>
      </c>
      <c r="BJ262" s="72">
        <v>0</v>
      </c>
      <c r="BK262" s="72">
        <v>0</v>
      </c>
      <c r="BL262" s="72">
        <v>0</v>
      </c>
      <c r="BM262" s="72">
        <v>0</v>
      </c>
      <c r="BN262" s="72">
        <v>0</v>
      </c>
      <c r="BO262" s="72">
        <v>0</v>
      </c>
      <c r="BP262" s="72">
        <v>0</v>
      </c>
      <c r="BQ262" s="72">
        <v>0</v>
      </c>
    </row>
    <row r="263" spans="1:69" x14ac:dyDescent="0.2">
      <c r="A263" s="13"/>
      <c r="B263" s="64" t="s">
        <v>422</v>
      </c>
      <c r="C263" s="67">
        <v>0</v>
      </c>
      <c r="D263" s="67">
        <v>0</v>
      </c>
      <c r="E263" s="67">
        <v>0</v>
      </c>
      <c r="F263" s="67">
        <v>0</v>
      </c>
      <c r="G263" s="67">
        <v>0</v>
      </c>
      <c r="H263" s="67">
        <v>0</v>
      </c>
      <c r="I263" s="67">
        <v>0</v>
      </c>
      <c r="J263" s="67">
        <v>0</v>
      </c>
      <c r="K263" s="67">
        <v>0</v>
      </c>
      <c r="L263" s="67">
        <v>0</v>
      </c>
      <c r="M263" s="67">
        <v>0</v>
      </c>
      <c r="N263" s="67">
        <v>0</v>
      </c>
      <c r="O263" s="67">
        <v>0</v>
      </c>
      <c r="P263" s="67">
        <v>0</v>
      </c>
      <c r="Q263" s="67">
        <v>0</v>
      </c>
      <c r="R263" s="67">
        <v>0</v>
      </c>
      <c r="S263" s="67">
        <v>0</v>
      </c>
      <c r="T263" s="67">
        <v>0</v>
      </c>
      <c r="U263" s="67">
        <v>0</v>
      </c>
      <c r="V263" s="67">
        <v>0</v>
      </c>
      <c r="W263" s="67">
        <v>0</v>
      </c>
      <c r="Y263" s="42" t="s">
        <v>422</v>
      </c>
      <c r="Z263" s="69">
        <v>0</v>
      </c>
      <c r="AA263" s="69">
        <v>0</v>
      </c>
      <c r="AB263" s="69">
        <v>0</v>
      </c>
      <c r="AC263" s="69">
        <v>0</v>
      </c>
      <c r="AD263" s="69">
        <v>0</v>
      </c>
      <c r="AE263" s="69">
        <v>0</v>
      </c>
      <c r="AF263" s="69">
        <v>0</v>
      </c>
      <c r="AG263" s="69">
        <v>0</v>
      </c>
      <c r="AH263" s="69">
        <v>0</v>
      </c>
      <c r="AI263" s="69">
        <v>0</v>
      </c>
      <c r="AJ263" s="69">
        <v>0</v>
      </c>
      <c r="AK263" s="69">
        <v>0</v>
      </c>
      <c r="AL263" s="69">
        <v>0</v>
      </c>
      <c r="AM263" s="69">
        <v>0</v>
      </c>
      <c r="AN263" s="69">
        <v>0</v>
      </c>
      <c r="AO263" s="69">
        <v>0</v>
      </c>
      <c r="AP263" s="69">
        <v>0</v>
      </c>
      <c r="AQ263" s="69">
        <v>0</v>
      </c>
      <c r="AR263" s="69">
        <v>0</v>
      </c>
      <c r="AS263" s="69">
        <v>0</v>
      </c>
      <c r="AT263" s="69"/>
      <c r="AV263" s="18" t="s">
        <v>422</v>
      </c>
      <c r="AW263" s="72">
        <v>0</v>
      </c>
      <c r="AX263" s="72">
        <v>0</v>
      </c>
      <c r="AY263" s="72">
        <v>0</v>
      </c>
      <c r="AZ263" s="72">
        <v>0</v>
      </c>
      <c r="BA263" s="72">
        <v>0</v>
      </c>
      <c r="BB263" s="72">
        <v>0</v>
      </c>
      <c r="BC263" s="72">
        <v>0</v>
      </c>
      <c r="BD263" s="72">
        <v>0</v>
      </c>
      <c r="BE263" s="72">
        <v>0</v>
      </c>
      <c r="BF263" s="72">
        <v>0</v>
      </c>
      <c r="BG263" s="72">
        <v>0</v>
      </c>
      <c r="BH263" s="72">
        <v>0</v>
      </c>
      <c r="BI263" s="72">
        <v>0</v>
      </c>
      <c r="BJ263" s="72">
        <v>0</v>
      </c>
      <c r="BK263" s="72">
        <v>0</v>
      </c>
      <c r="BL263" s="72">
        <v>0</v>
      </c>
      <c r="BM263" s="72">
        <v>0</v>
      </c>
      <c r="BN263" s="72">
        <v>0</v>
      </c>
      <c r="BO263" s="72">
        <v>0</v>
      </c>
      <c r="BP263" s="72">
        <v>0</v>
      </c>
      <c r="BQ263" s="72">
        <v>0</v>
      </c>
    </row>
    <row r="264" spans="1:69" x14ac:dyDescent="0.2">
      <c r="A264" s="13"/>
      <c r="B264" s="64" t="s">
        <v>423</v>
      </c>
      <c r="C264" s="67">
        <v>262.84868208009999</v>
      </c>
      <c r="D264" s="67">
        <v>138.12409031799999</v>
      </c>
      <c r="E264" s="67">
        <v>0</v>
      </c>
      <c r="F264" s="67">
        <v>0</v>
      </c>
      <c r="G264" s="67">
        <v>0</v>
      </c>
      <c r="H264" s="67">
        <v>0</v>
      </c>
      <c r="I264" s="67">
        <v>0</v>
      </c>
      <c r="J264" s="67">
        <v>0</v>
      </c>
      <c r="K264" s="67">
        <v>0</v>
      </c>
      <c r="L264" s="67">
        <v>0</v>
      </c>
      <c r="M264" s="67">
        <v>0</v>
      </c>
      <c r="N264" s="67">
        <v>0</v>
      </c>
      <c r="O264" s="67">
        <v>0</v>
      </c>
      <c r="P264" s="67">
        <v>0</v>
      </c>
      <c r="Q264" s="67">
        <v>0</v>
      </c>
      <c r="R264" s="67">
        <v>0</v>
      </c>
      <c r="S264" s="67">
        <v>0</v>
      </c>
      <c r="T264" s="67">
        <v>0</v>
      </c>
      <c r="U264" s="67">
        <v>0</v>
      </c>
      <c r="V264" s="67">
        <v>0</v>
      </c>
      <c r="W264" s="67">
        <v>400.97277239809995</v>
      </c>
      <c r="Y264" s="42" t="s">
        <v>423</v>
      </c>
      <c r="Z264" s="69">
        <v>0.65552750753643318</v>
      </c>
      <c r="AA264" s="69">
        <v>0.34447249246356682</v>
      </c>
      <c r="AB264" s="69">
        <v>0</v>
      </c>
      <c r="AC264" s="69">
        <v>0</v>
      </c>
      <c r="AD264" s="69">
        <v>0</v>
      </c>
      <c r="AE264" s="69">
        <v>0</v>
      </c>
      <c r="AF264" s="69">
        <v>0</v>
      </c>
      <c r="AG264" s="69">
        <v>0</v>
      </c>
      <c r="AH264" s="69">
        <v>0</v>
      </c>
      <c r="AI264" s="69">
        <v>0</v>
      </c>
      <c r="AJ264" s="69">
        <v>0</v>
      </c>
      <c r="AK264" s="69">
        <v>0</v>
      </c>
      <c r="AL264" s="69">
        <v>0</v>
      </c>
      <c r="AM264" s="69">
        <v>0</v>
      </c>
      <c r="AN264" s="69">
        <v>0</v>
      </c>
      <c r="AO264" s="69">
        <v>0</v>
      </c>
      <c r="AP264" s="69">
        <v>0</v>
      </c>
      <c r="AQ264" s="69">
        <v>0</v>
      </c>
      <c r="AR264" s="69">
        <v>0</v>
      </c>
      <c r="AS264" s="69">
        <v>0</v>
      </c>
      <c r="AT264" s="69"/>
      <c r="AV264" s="18" t="s">
        <v>423</v>
      </c>
      <c r="AW264" s="72">
        <v>72.21660198246235</v>
      </c>
      <c r="AX264" s="72">
        <v>81.82354217864912</v>
      </c>
      <c r="AY264" s="72">
        <v>0</v>
      </c>
      <c r="AZ264" s="72">
        <v>0</v>
      </c>
      <c r="BA264" s="72">
        <v>0</v>
      </c>
      <c r="BB264" s="72">
        <v>0</v>
      </c>
      <c r="BC264" s="72">
        <v>0</v>
      </c>
      <c r="BD264" s="72">
        <v>0</v>
      </c>
      <c r="BE264" s="72">
        <v>0</v>
      </c>
      <c r="BF264" s="72">
        <v>0</v>
      </c>
      <c r="BG264" s="72">
        <v>0</v>
      </c>
      <c r="BH264" s="72">
        <v>0</v>
      </c>
      <c r="BI264" s="72">
        <v>0</v>
      </c>
      <c r="BJ264" s="72">
        <v>0</v>
      </c>
      <c r="BK264" s="72">
        <v>0</v>
      </c>
      <c r="BL264" s="72">
        <v>0</v>
      </c>
      <c r="BM264" s="72">
        <v>0</v>
      </c>
      <c r="BN264" s="72">
        <v>0</v>
      </c>
      <c r="BO264" s="72">
        <v>0</v>
      </c>
      <c r="BP264" s="72">
        <v>0</v>
      </c>
      <c r="BQ264" s="72">
        <v>55.095562328405222</v>
      </c>
    </row>
    <row r="265" spans="1:69" x14ac:dyDescent="0.2">
      <c r="A265" s="13"/>
      <c r="B265" s="64" t="s">
        <v>173</v>
      </c>
      <c r="C265" s="67">
        <v>2932.973123964</v>
      </c>
      <c r="D265" s="67">
        <v>2570.4535795526999</v>
      </c>
      <c r="E265" s="67">
        <v>301.27485332699996</v>
      </c>
      <c r="F265" s="67">
        <v>0</v>
      </c>
      <c r="G265" s="67">
        <v>0</v>
      </c>
      <c r="H265" s="67">
        <v>0</v>
      </c>
      <c r="I265" s="67">
        <v>0</v>
      </c>
      <c r="J265" s="67">
        <v>0</v>
      </c>
      <c r="K265" s="67">
        <v>0</v>
      </c>
      <c r="L265" s="67">
        <v>0</v>
      </c>
      <c r="M265" s="67">
        <v>0</v>
      </c>
      <c r="N265" s="67">
        <v>0</v>
      </c>
      <c r="O265" s="67">
        <v>0</v>
      </c>
      <c r="P265" s="67">
        <v>0</v>
      </c>
      <c r="Q265" s="67">
        <v>0</v>
      </c>
      <c r="R265" s="67">
        <v>0</v>
      </c>
      <c r="S265" s="67">
        <v>0</v>
      </c>
      <c r="T265" s="67">
        <v>0</v>
      </c>
      <c r="U265" s="67">
        <v>0</v>
      </c>
      <c r="V265" s="67">
        <v>0</v>
      </c>
      <c r="W265" s="67">
        <v>5804.7015568436982</v>
      </c>
      <c r="Y265" s="42" t="s">
        <v>173</v>
      </c>
      <c r="Z265" s="69">
        <v>0.50527543840837907</v>
      </c>
      <c r="AA265" s="69">
        <v>0.44282269370458072</v>
      </c>
      <c r="AB265" s="69">
        <v>5.1901867887040501E-2</v>
      </c>
      <c r="AC265" s="69">
        <v>0</v>
      </c>
      <c r="AD265" s="69">
        <v>0</v>
      </c>
      <c r="AE265" s="69">
        <v>0</v>
      </c>
      <c r="AF265" s="69">
        <v>0</v>
      </c>
      <c r="AG265" s="69">
        <v>0</v>
      </c>
      <c r="AH265" s="69">
        <v>0</v>
      </c>
      <c r="AI265" s="69">
        <v>0</v>
      </c>
      <c r="AJ265" s="69">
        <v>0</v>
      </c>
      <c r="AK265" s="69">
        <v>0</v>
      </c>
      <c r="AL265" s="69">
        <v>0</v>
      </c>
      <c r="AM265" s="69">
        <v>0</v>
      </c>
      <c r="AN265" s="69">
        <v>0</v>
      </c>
      <c r="AO265" s="69">
        <v>0</v>
      </c>
      <c r="AP265" s="69">
        <v>0</v>
      </c>
      <c r="AQ265" s="69">
        <v>0</v>
      </c>
      <c r="AR265" s="69">
        <v>0</v>
      </c>
      <c r="AS265" s="69">
        <v>0</v>
      </c>
      <c r="AT265" s="69"/>
      <c r="AV265" s="18" t="s">
        <v>173</v>
      </c>
      <c r="AW265" s="72">
        <v>24.282979214990444</v>
      </c>
      <c r="AX265" s="72">
        <v>25.627906807874481</v>
      </c>
      <c r="AY265" s="72">
        <v>76.337365443561538</v>
      </c>
      <c r="AZ265" s="72">
        <v>0</v>
      </c>
      <c r="BA265" s="72">
        <v>0</v>
      </c>
      <c r="BB265" s="72">
        <v>0</v>
      </c>
      <c r="BC265" s="72">
        <v>0</v>
      </c>
      <c r="BD265" s="72">
        <v>0</v>
      </c>
      <c r="BE265" s="72">
        <v>0</v>
      </c>
      <c r="BF265" s="72">
        <v>0</v>
      </c>
      <c r="BG265" s="72">
        <v>0</v>
      </c>
      <c r="BH265" s="72">
        <v>0</v>
      </c>
      <c r="BI265" s="72">
        <v>0</v>
      </c>
      <c r="BJ265" s="72">
        <v>0</v>
      </c>
      <c r="BK265" s="72">
        <v>0</v>
      </c>
      <c r="BL265" s="72">
        <v>0</v>
      </c>
      <c r="BM265" s="72">
        <v>0</v>
      </c>
      <c r="BN265" s="72">
        <v>0</v>
      </c>
      <c r="BO265" s="72">
        <v>0</v>
      </c>
      <c r="BP265" s="72">
        <v>0</v>
      </c>
      <c r="BQ265" s="72">
        <v>17.176493051020362</v>
      </c>
    </row>
    <row r="266" spans="1:69" x14ac:dyDescent="0.2">
      <c r="A266" s="13"/>
      <c r="B266" s="64" t="s">
        <v>181</v>
      </c>
      <c r="C266" s="67">
        <v>4503.5742844817996</v>
      </c>
      <c r="D266" s="67">
        <v>1067.4573848911</v>
      </c>
      <c r="E266" s="67">
        <v>95.283123569100013</v>
      </c>
      <c r="F266" s="67">
        <v>219.57680572999999</v>
      </c>
      <c r="G266" s="67">
        <v>0</v>
      </c>
      <c r="H266" s="67">
        <v>0</v>
      </c>
      <c r="I266" s="67">
        <v>0</v>
      </c>
      <c r="J266" s="67">
        <v>118.46065194479999</v>
      </c>
      <c r="K266" s="67">
        <v>0</v>
      </c>
      <c r="L266" s="67">
        <v>0</v>
      </c>
      <c r="M266" s="67">
        <v>0</v>
      </c>
      <c r="N266" s="67">
        <v>0</v>
      </c>
      <c r="O266" s="67">
        <v>0</v>
      </c>
      <c r="P266" s="67">
        <v>0</v>
      </c>
      <c r="Q266" s="67">
        <v>0</v>
      </c>
      <c r="R266" s="67">
        <v>0</v>
      </c>
      <c r="S266" s="67">
        <v>0</v>
      </c>
      <c r="T266" s="67">
        <v>0</v>
      </c>
      <c r="U266" s="67">
        <v>0</v>
      </c>
      <c r="V266" s="67">
        <v>0</v>
      </c>
      <c r="W266" s="67">
        <v>6004.3522506167992</v>
      </c>
      <c r="Y266" s="42" t="s">
        <v>181</v>
      </c>
      <c r="Z266" s="69">
        <v>0.75005164529099178</v>
      </c>
      <c r="AA266" s="69">
        <v>0.17778060652278438</v>
      </c>
      <c r="AB266" s="69">
        <v>1.5869009610372548E-2</v>
      </c>
      <c r="AC266" s="69">
        <v>3.6569607605457174E-2</v>
      </c>
      <c r="AD266" s="69">
        <v>0</v>
      </c>
      <c r="AE266" s="69">
        <v>0</v>
      </c>
      <c r="AF266" s="69">
        <v>0</v>
      </c>
      <c r="AG266" s="69">
        <v>1.9729130970394197E-2</v>
      </c>
      <c r="AH266" s="69">
        <v>0</v>
      </c>
      <c r="AI266" s="69">
        <v>0</v>
      </c>
      <c r="AJ266" s="69">
        <v>0</v>
      </c>
      <c r="AK266" s="69">
        <v>0</v>
      </c>
      <c r="AL266" s="69">
        <v>0</v>
      </c>
      <c r="AM266" s="69">
        <v>0</v>
      </c>
      <c r="AN266" s="69">
        <v>0</v>
      </c>
      <c r="AO266" s="69">
        <v>0</v>
      </c>
      <c r="AP266" s="69">
        <v>0</v>
      </c>
      <c r="AQ266" s="69">
        <v>0</v>
      </c>
      <c r="AR266" s="69">
        <v>0</v>
      </c>
      <c r="AS266" s="69">
        <v>0</v>
      </c>
      <c r="AT266" s="69"/>
      <c r="AV266" s="18" t="s">
        <v>181</v>
      </c>
      <c r="AW266" s="72">
        <v>19.103645222311211</v>
      </c>
      <c r="AX266" s="72">
        <v>37.062563331886544</v>
      </c>
      <c r="AY266" s="72">
        <v>68.573167283214005</v>
      </c>
      <c r="AZ266" s="72">
        <v>85.635270798764594</v>
      </c>
      <c r="BA266" s="72">
        <v>0</v>
      </c>
      <c r="BB266" s="72">
        <v>0</v>
      </c>
      <c r="BC266" s="72">
        <v>0</v>
      </c>
      <c r="BD266" s="72">
        <v>94.033524551994503</v>
      </c>
      <c r="BE266" s="72">
        <v>0</v>
      </c>
      <c r="BF266" s="72">
        <v>0</v>
      </c>
      <c r="BG266" s="72">
        <v>0</v>
      </c>
      <c r="BH266" s="72">
        <v>0</v>
      </c>
      <c r="BI266" s="72">
        <v>0</v>
      </c>
      <c r="BJ266" s="72">
        <v>0</v>
      </c>
      <c r="BK266" s="72">
        <v>0</v>
      </c>
      <c r="BL266" s="72">
        <v>0</v>
      </c>
      <c r="BM266" s="72">
        <v>0</v>
      </c>
      <c r="BN266" s="72">
        <v>0</v>
      </c>
      <c r="BO266" s="72">
        <v>0</v>
      </c>
      <c r="BP266" s="72">
        <v>0</v>
      </c>
      <c r="BQ266" s="72">
        <v>16.222218072905175</v>
      </c>
    </row>
    <row r="267" spans="1:69" x14ac:dyDescent="0.2">
      <c r="A267" s="13"/>
      <c r="B267" s="64" t="s">
        <v>169</v>
      </c>
      <c r="C267" s="67">
        <v>4346.9939841943005</v>
      </c>
      <c r="D267" s="67">
        <v>1719.8464475686001</v>
      </c>
      <c r="E267" s="67">
        <v>186.33582225200001</v>
      </c>
      <c r="F267" s="67">
        <v>653.25666975000001</v>
      </c>
      <c r="G267" s="67">
        <v>0</v>
      </c>
      <c r="H267" s="67">
        <v>0</v>
      </c>
      <c r="I267" s="67">
        <v>0</v>
      </c>
      <c r="J267" s="67">
        <v>0</v>
      </c>
      <c r="K267" s="67">
        <v>0</v>
      </c>
      <c r="L267" s="67">
        <v>0</v>
      </c>
      <c r="M267" s="67">
        <v>0</v>
      </c>
      <c r="N267" s="67">
        <v>0</v>
      </c>
      <c r="O267" s="67">
        <v>0</v>
      </c>
      <c r="P267" s="67">
        <v>0</v>
      </c>
      <c r="Q267" s="67">
        <v>0</v>
      </c>
      <c r="R267" s="67">
        <v>0</v>
      </c>
      <c r="S267" s="67">
        <v>0</v>
      </c>
      <c r="T267" s="67">
        <v>0</v>
      </c>
      <c r="U267" s="67">
        <v>0</v>
      </c>
      <c r="V267" s="67">
        <v>0</v>
      </c>
      <c r="W267" s="67">
        <v>6906.4329237649008</v>
      </c>
      <c r="Y267" s="42" t="s">
        <v>169</v>
      </c>
      <c r="Z267" s="69">
        <v>0.6294123221317881</v>
      </c>
      <c r="AA267" s="69">
        <v>0.24902094417664467</v>
      </c>
      <c r="AB267" s="69">
        <v>2.6980037931132596E-2</v>
      </c>
      <c r="AC267" s="69">
        <v>9.4586695760434672E-2</v>
      </c>
      <c r="AD267" s="69">
        <v>0</v>
      </c>
      <c r="AE267" s="69">
        <v>0</v>
      </c>
      <c r="AF267" s="69">
        <v>0</v>
      </c>
      <c r="AG267" s="69">
        <v>0</v>
      </c>
      <c r="AH267" s="69">
        <v>0</v>
      </c>
      <c r="AI267" s="69">
        <v>0</v>
      </c>
      <c r="AJ267" s="69">
        <v>0</v>
      </c>
      <c r="AK267" s="69">
        <v>0</v>
      </c>
      <c r="AL267" s="69">
        <v>0</v>
      </c>
      <c r="AM267" s="69">
        <v>0</v>
      </c>
      <c r="AN267" s="69">
        <v>0</v>
      </c>
      <c r="AO267" s="69">
        <v>0</v>
      </c>
      <c r="AP267" s="69">
        <v>0</v>
      </c>
      <c r="AQ267" s="69">
        <v>0</v>
      </c>
      <c r="AR267" s="69">
        <v>0</v>
      </c>
      <c r="AS267" s="69">
        <v>0</v>
      </c>
      <c r="AT267" s="69"/>
      <c r="AV267" s="18" t="s">
        <v>169</v>
      </c>
      <c r="AW267" s="72">
        <v>17.777998556370775</v>
      </c>
      <c r="AX267" s="72">
        <v>26.097083164823601</v>
      </c>
      <c r="AY267" s="72">
        <v>50.067719420670315</v>
      </c>
      <c r="AZ267" s="72">
        <v>46.627483623221508</v>
      </c>
      <c r="BA267" s="72">
        <v>0</v>
      </c>
      <c r="BB267" s="72">
        <v>0</v>
      </c>
      <c r="BC267" s="72">
        <v>0</v>
      </c>
      <c r="BD267" s="72">
        <v>0</v>
      </c>
      <c r="BE267" s="72">
        <v>0</v>
      </c>
      <c r="BF267" s="72">
        <v>0</v>
      </c>
      <c r="BG267" s="72">
        <v>0</v>
      </c>
      <c r="BH267" s="72">
        <v>0</v>
      </c>
      <c r="BI267" s="72">
        <v>0</v>
      </c>
      <c r="BJ267" s="72">
        <v>0</v>
      </c>
      <c r="BK267" s="72">
        <v>0</v>
      </c>
      <c r="BL267" s="72">
        <v>0</v>
      </c>
      <c r="BM267" s="72">
        <v>0</v>
      </c>
      <c r="BN267" s="72">
        <v>0</v>
      </c>
      <c r="BO267" s="72">
        <v>0</v>
      </c>
      <c r="BP267" s="72">
        <v>0</v>
      </c>
      <c r="BQ267" s="72">
        <v>13.737481296347392</v>
      </c>
    </row>
    <row r="268" spans="1:69" x14ac:dyDescent="0.2">
      <c r="A268" s="13"/>
      <c r="B268" s="64" t="s">
        <v>372</v>
      </c>
      <c r="C268" s="67">
        <v>55.559138685999997</v>
      </c>
      <c r="D268" s="67">
        <v>39.667919400300001</v>
      </c>
      <c r="E268" s="67">
        <v>0</v>
      </c>
      <c r="F268" s="67">
        <v>0</v>
      </c>
      <c r="G268" s="67">
        <v>0</v>
      </c>
      <c r="H268" s="67">
        <v>0</v>
      </c>
      <c r="I268" s="67">
        <v>0</v>
      </c>
      <c r="J268" s="67">
        <v>0</v>
      </c>
      <c r="K268" s="67">
        <v>0</v>
      </c>
      <c r="L268" s="67">
        <v>0</v>
      </c>
      <c r="M268" s="67">
        <v>0</v>
      </c>
      <c r="N268" s="67">
        <v>0</v>
      </c>
      <c r="O268" s="67">
        <v>0</v>
      </c>
      <c r="P268" s="67">
        <v>0</v>
      </c>
      <c r="Q268" s="67">
        <v>0</v>
      </c>
      <c r="R268" s="67">
        <v>0</v>
      </c>
      <c r="S268" s="67">
        <v>0</v>
      </c>
      <c r="T268" s="67">
        <v>0</v>
      </c>
      <c r="U268" s="67">
        <v>0</v>
      </c>
      <c r="V268" s="67">
        <v>0</v>
      </c>
      <c r="W268" s="67">
        <v>95.227058086300005</v>
      </c>
      <c r="Y268" s="42" t="s">
        <v>372</v>
      </c>
      <c r="Z268" s="69">
        <v>0.58343857095374352</v>
      </c>
      <c r="AA268" s="69">
        <v>0.41656142904625643</v>
      </c>
      <c r="AB268" s="69">
        <v>0</v>
      </c>
      <c r="AC268" s="69">
        <v>0</v>
      </c>
      <c r="AD268" s="69">
        <v>0</v>
      </c>
      <c r="AE268" s="69">
        <v>0</v>
      </c>
      <c r="AF268" s="69">
        <v>0</v>
      </c>
      <c r="AG268" s="69">
        <v>0</v>
      </c>
      <c r="AH268" s="69">
        <v>0</v>
      </c>
      <c r="AI268" s="69">
        <v>0</v>
      </c>
      <c r="AJ268" s="69">
        <v>0</v>
      </c>
      <c r="AK268" s="69">
        <v>0</v>
      </c>
      <c r="AL268" s="69">
        <v>0</v>
      </c>
      <c r="AM268" s="69">
        <v>0</v>
      </c>
      <c r="AN268" s="69">
        <v>0</v>
      </c>
      <c r="AO268" s="69">
        <v>0</v>
      </c>
      <c r="AP268" s="69">
        <v>0</v>
      </c>
      <c r="AQ268" s="69">
        <v>0</v>
      </c>
      <c r="AR268" s="69">
        <v>0</v>
      </c>
      <c r="AS268" s="69">
        <v>0</v>
      </c>
      <c r="AT268" s="69"/>
      <c r="AV268" s="18" t="s">
        <v>372</v>
      </c>
      <c r="AW268" s="72">
        <v>96.33428406051749</v>
      </c>
      <c r="AX268" s="72">
        <v>66.915289126615448</v>
      </c>
      <c r="AY268" s="72">
        <v>0</v>
      </c>
      <c r="AZ268" s="72">
        <v>0</v>
      </c>
      <c r="BA268" s="72">
        <v>0</v>
      </c>
      <c r="BB268" s="72">
        <v>0</v>
      </c>
      <c r="BC268" s="72">
        <v>0</v>
      </c>
      <c r="BD268" s="72">
        <v>0</v>
      </c>
      <c r="BE268" s="72">
        <v>0</v>
      </c>
      <c r="BF268" s="72">
        <v>0</v>
      </c>
      <c r="BG268" s="72">
        <v>0</v>
      </c>
      <c r="BH268" s="72">
        <v>0</v>
      </c>
      <c r="BI268" s="72">
        <v>0</v>
      </c>
      <c r="BJ268" s="72">
        <v>0</v>
      </c>
      <c r="BK268" s="72">
        <v>0</v>
      </c>
      <c r="BL268" s="72">
        <v>0</v>
      </c>
      <c r="BM268" s="72">
        <v>0</v>
      </c>
      <c r="BN268" s="72">
        <v>0</v>
      </c>
      <c r="BO268" s="72">
        <v>0</v>
      </c>
      <c r="BP268" s="72">
        <v>0</v>
      </c>
      <c r="BQ268" s="72">
        <v>62.737513621621083</v>
      </c>
    </row>
    <row r="269" spans="1:69" x14ac:dyDescent="0.2">
      <c r="A269" s="13"/>
      <c r="B269" s="64" t="s">
        <v>399</v>
      </c>
      <c r="C269" s="67">
        <v>1348.6573877676001</v>
      </c>
      <c r="D269" s="67">
        <v>280.6800872673</v>
      </c>
      <c r="E269" s="67">
        <v>0</v>
      </c>
      <c r="F269" s="67">
        <v>195.09492231989998</v>
      </c>
      <c r="G269" s="67">
        <v>0</v>
      </c>
      <c r="H269" s="67">
        <v>0</v>
      </c>
      <c r="I269" s="67">
        <v>0</v>
      </c>
      <c r="J269" s="67">
        <v>0</v>
      </c>
      <c r="K269" s="67">
        <v>0</v>
      </c>
      <c r="L269" s="67">
        <v>0</v>
      </c>
      <c r="M269" s="67">
        <v>0</v>
      </c>
      <c r="N269" s="67">
        <v>0</v>
      </c>
      <c r="O269" s="67">
        <v>0</v>
      </c>
      <c r="P269" s="67">
        <v>0</v>
      </c>
      <c r="Q269" s="67">
        <v>0</v>
      </c>
      <c r="R269" s="67">
        <v>0</v>
      </c>
      <c r="S269" s="67">
        <v>0</v>
      </c>
      <c r="T269" s="67">
        <v>0</v>
      </c>
      <c r="U269" s="67">
        <v>0</v>
      </c>
      <c r="V269" s="67">
        <v>0</v>
      </c>
      <c r="W269" s="67">
        <v>1824.4323973548001</v>
      </c>
      <c r="Y269" s="42" t="s">
        <v>399</v>
      </c>
      <c r="Z269" s="69">
        <v>0.73922025815973536</v>
      </c>
      <c r="AA269" s="69">
        <v>0.15384515626572473</v>
      </c>
      <c r="AB269" s="69">
        <v>0</v>
      </c>
      <c r="AC269" s="69">
        <v>0.10693458557453997</v>
      </c>
      <c r="AD269" s="69">
        <v>0</v>
      </c>
      <c r="AE269" s="69">
        <v>0</v>
      </c>
      <c r="AF269" s="69">
        <v>0</v>
      </c>
      <c r="AG269" s="69">
        <v>0</v>
      </c>
      <c r="AH269" s="69">
        <v>0</v>
      </c>
      <c r="AI269" s="69">
        <v>0</v>
      </c>
      <c r="AJ269" s="69">
        <v>0</v>
      </c>
      <c r="AK269" s="69">
        <v>0</v>
      </c>
      <c r="AL269" s="69">
        <v>0</v>
      </c>
      <c r="AM269" s="69">
        <v>0</v>
      </c>
      <c r="AN269" s="69">
        <v>0</v>
      </c>
      <c r="AO269" s="69">
        <v>0</v>
      </c>
      <c r="AP269" s="69">
        <v>0</v>
      </c>
      <c r="AQ269" s="69">
        <v>0</v>
      </c>
      <c r="AR269" s="69">
        <v>0</v>
      </c>
      <c r="AS269" s="69">
        <v>0</v>
      </c>
      <c r="AT269" s="69"/>
      <c r="AV269" s="18" t="s">
        <v>399</v>
      </c>
      <c r="AW269" s="72">
        <v>28.781417470029016</v>
      </c>
      <c r="AX269" s="72">
        <v>62.003011776994271</v>
      </c>
      <c r="AY269" s="72">
        <v>0</v>
      </c>
      <c r="AZ269" s="72">
        <v>96.031261494390989</v>
      </c>
      <c r="BA269" s="72">
        <v>0</v>
      </c>
      <c r="BB269" s="72">
        <v>0</v>
      </c>
      <c r="BC269" s="72">
        <v>0</v>
      </c>
      <c r="BD269" s="72">
        <v>0</v>
      </c>
      <c r="BE269" s="72">
        <v>0</v>
      </c>
      <c r="BF269" s="72">
        <v>0</v>
      </c>
      <c r="BG269" s="72">
        <v>0</v>
      </c>
      <c r="BH269" s="72">
        <v>0</v>
      </c>
      <c r="BI269" s="72">
        <v>0</v>
      </c>
      <c r="BJ269" s="72">
        <v>0</v>
      </c>
      <c r="BK269" s="72">
        <v>0</v>
      </c>
      <c r="BL269" s="72">
        <v>0</v>
      </c>
      <c r="BM269" s="72">
        <v>0</v>
      </c>
      <c r="BN269" s="72">
        <v>0</v>
      </c>
      <c r="BO269" s="72">
        <v>0</v>
      </c>
      <c r="BP269" s="72">
        <v>0</v>
      </c>
      <c r="BQ269" s="72">
        <v>25.477510145551211</v>
      </c>
    </row>
    <row r="270" spans="1:69" x14ac:dyDescent="0.2">
      <c r="A270" s="13"/>
      <c r="B270" s="64" t="s">
        <v>400</v>
      </c>
      <c r="C270" s="67">
        <v>19076.050129393905</v>
      </c>
      <c r="D270" s="67">
        <v>5103.9721350340005</v>
      </c>
      <c r="E270" s="67">
        <v>1301.15691599</v>
      </c>
      <c r="F270" s="67">
        <v>189.5314342531</v>
      </c>
      <c r="G270" s="67">
        <v>0</v>
      </c>
      <c r="H270" s="67">
        <v>0</v>
      </c>
      <c r="I270" s="67">
        <v>0</v>
      </c>
      <c r="J270" s="67">
        <v>0</v>
      </c>
      <c r="K270" s="67">
        <v>0</v>
      </c>
      <c r="L270" s="67">
        <v>0</v>
      </c>
      <c r="M270" s="67">
        <v>0</v>
      </c>
      <c r="N270" s="67">
        <v>0</v>
      </c>
      <c r="O270" s="67">
        <v>0</v>
      </c>
      <c r="P270" s="67">
        <v>0</v>
      </c>
      <c r="Q270" s="67">
        <v>0</v>
      </c>
      <c r="R270" s="67">
        <v>0</v>
      </c>
      <c r="S270" s="67">
        <v>0</v>
      </c>
      <c r="T270" s="67">
        <v>0</v>
      </c>
      <c r="U270" s="67">
        <v>0</v>
      </c>
      <c r="V270" s="67">
        <v>0</v>
      </c>
      <c r="W270" s="67">
        <v>25670.710614671003</v>
      </c>
      <c r="Y270" s="42" t="s">
        <v>400</v>
      </c>
      <c r="Z270" s="69">
        <v>0.74310565125111105</v>
      </c>
      <c r="AA270" s="69">
        <v>0.19882473109712212</v>
      </c>
      <c r="AB270" s="69">
        <v>5.0686439324604406E-2</v>
      </c>
      <c r="AC270" s="69">
        <v>7.3831783271625278E-3</v>
      </c>
      <c r="AD270" s="69">
        <v>0</v>
      </c>
      <c r="AE270" s="69">
        <v>0</v>
      </c>
      <c r="AF270" s="69">
        <v>0</v>
      </c>
      <c r="AG270" s="69">
        <v>0</v>
      </c>
      <c r="AH270" s="69">
        <v>0</v>
      </c>
      <c r="AI270" s="69">
        <v>0</v>
      </c>
      <c r="AJ270" s="69">
        <v>0</v>
      </c>
      <c r="AK270" s="69">
        <v>0</v>
      </c>
      <c r="AL270" s="69">
        <v>0</v>
      </c>
      <c r="AM270" s="69">
        <v>0</v>
      </c>
      <c r="AN270" s="69">
        <v>0</v>
      </c>
      <c r="AO270" s="69">
        <v>0</v>
      </c>
      <c r="AP270" s="69">
        <v>0</v>
      </c>
      <c r="AQ270" s="69">
        <v>0</v>
      </c>
      <c r="AR270" s="69">
        <v>0</v>
      </c>
      <c r="AS270" s="69">
        <v>0</v>
      </c>
      <c r="AT270" s="69"/>
      <c r="AV270" s="18" t="s">
        <v>400</v>
      </c>
      <c r="AW270" s="72">
        <v>6.0931635144065224</v>
      </c>
      <c r="AX270" s="72">
        <v>14.822490309222943</v>
      </c>
      <c r="AY270" s="72">
        <v>33.081571144290294</v>
      </c>
      <c r="AZ270" s="72">
        <v>61.538562497216184</v>
      </c>
      <c r="BA270" s="72">
        <v>0</v>
      </c>
      <c r="BB270" s="72">
        <v>0</v>
      </c>
      <c r="BC270" s="72">
        <v>0</v>
      </c>
      <c r="BD270" s="72">
        <v>0</v>
      </c>
      <c r="BE270" s="72">
        <v>0</v>
      </c>
      <c r="BF270" s="72">
        <v>0</v>
      </c>
      <c r="BG270" s="72">
        <v>0</v>
      </c>
      <c r="BH270" s="72">
        <v>0</v>
      </c>
      <c r="BI270" s="72">
        <v>0</v>
      </c>
      <c r="BJ270" s="72">
        <v>0</v>
      </c>
      <c r="BK270" s="72">
        <v>0</v>
      </c>
      <c r="BL270" s="72">
        <v>0</v>
      </c>
      <c r="BM270" s="72">
        <v>0</v>
      </c>
      <c r="BN270" s="72">
        <v>0</v>
      </c>
      <c r="BO270" s="72">
        <v>0</v>
      </c>
      <c r="BP270" s="72">
        <v>0</v>
      </c>
      <c r="BQ270" s="72">
        <v>5.6749334936838665</v>
      </c>
    </row>
    <row r="271" spans="1:69" x14ac:dyDescent="0.2">
      <c r="A271" s="13"/>
      <c r="B271" s="64" t="s">
        <v>151</v>
      </c>
      <c r="C271" s="67">
        <v>1742.2341309559001</v>
      </c>
      <c r="D271" s="67">
        <v>313.22267254249994</v>
      </c>
      <c r="E271" s="67">
        <v>0</v>
      </c>
      <c r="F271" s="67">
        <v>0</v>
      </c>
      <c r="G271" s="67">
        <v>0</v>
      </c>
      <c r="H271" s="67">
        <v>0</v>
      </c>
      <c r="I271" s="67">
        <v>4.8913800116999999</v>
      </c>
      <c r="J271" s="67">
        <v>0</v>
      </c>
      <c r="K271" s="67">
        <v>0</v>
      </c>
      <c r="L271" s="67">
        <v>0</v>
      </c>
      <c r="M271" s="67">
        <v>0</v>
      </c>
      <c r="N271" s="67">
        <v>0</v>
      </c>
      <c r="O271" s="67">
        <v>0</v>
      </c>
      <c r="P271" s="67">
        <v>0</v>
      </c>
      <c r="Q271" s="67">
        <v>0</v>
      </c>
      <c r="R271" s="67">
        <v>0</v>
      </c>
      <c r="S271" s="67">
        <v>0</v>
      </c>
      <c r="T271" s="67">
        <v>0</v>
      </c>
      <c r="U271" s="67">
        <v>0</v>
      </c>
      <c r="V271" s="67">
        <v>0</v>
      </c>
      <c r="W271" s="67">
        <v>2060.3481835100997</v>
      </c>
      <c r="Y271" s="42" t="s">
        <v>151</v>
      </c>
      <c r="Z271" s="69">
        <v>0.84560179920063483</v>
      </c>
      <c r="AA271" s="69">
        <v>0.15202414574845308</v>
      </c>
      <c r="AB271" s="69">
        <v>0</v>
      </c>
      <c r="AC271" s="69">
        <v>0</v>
      </c>
      <c r="AD271" s="69">
        <v>0</v>
      </c>
      <c r="AE271" s="69">
        <v>0</v>
      </c>
      <c r="AF271" s="69">
        <v>2.3740550509122344E-3</v>
      </c>
      <c r="AG271" s="69">
        <v>0</v>
      </c>
      <c r="AH271" s="69">
        <v>0</v>
      </c>
      <c r="AI271" s="69">
        <v>0</v>
      </c>
      <c r="AJ271" s="69">
        <v>0</v>
      </c>
      <c r="AK271" s="69">
        <v>0</v>
      </c>
      <c r="AL271" s="69">
        <v>0</v>
      </c>
      <c r="AM271" s="69">
        <v>0</v>
      </c>
      <c r="AN271" s="69">
        <v>0</v>
      </c>
      <c r="AO271" s="69">
        <v>0</v>
      </c>
      <c r="AP271" s="69">
        <v>0</v>
      </c>
      <c r="AQ271" s="69">
        <v>0</v>
      </c>
      <c r="AR271" s="69">
        <v>0</v>
      </c>
      <c r="AS271" s="69">
        <v>0</v>
      </c>
      <c r="AT271" s="69"/>
      <c r="AV271" s="18" t="s">
        <v>151</v>
      </c>
      <c r="AW271" s="72">
        <v>27.441878982163782</v>
      </c>
      <c r="AX271" s="72">
        <v>54.264084633208313</v>
      </c>
      <c r="AY271" s="72">
        <v>0</v>
      </c>
      <c r="AZ271" s="72">
        <v>0</v>
      </c>
      <c r="BA271" s="72">
        <v>0</v>
      </c>
      <c r="BB271" s="72">
        <v>0</v>
      </c>
      <c r="BC271" s="72">
        <v>95.503216064020705</v>
      </c>
      <c r="BD271" s="72">
        <v>0</v>
      </c>
      <c r="BE271" s="72">
        <v>0</v>
      </c>
      <c r="BF271" s="72">
        <v>0</v>
      </c>
      <c r="BG271" s="72">
        <v>0</v>
      </c>
      <c r="BH271" s="72">
        <v>0</v>
      </c>
      <c r="BI271" s="72">
        <v>0</v>
      </c>
      <c r="BJ271" s="72">
        <v>0</v>
      </c>
      <c r="BK271" s="72">
        <v>0</v>
      </c>
      <c r="BL271" s="72">
        <v>0</v>
      </c>
      <c r="BM271" s="72">
        <v>0</v>
      </c>
      <c r="BN271" s="72">
        <v>0</v>
      </c>
      <c r="BO271" s="72">
        <v>0</v>
      </c>
      <c r="BP271" s="72">
        <v>0</v>
      </c>
      <c r="BQ271" s="72">
        <v>24.628689329385377</v>
      </c>
    </row>
    <row r="272" spans="1:69" x14ac:dyDescent="0.2">
      <c r="A272" s="13"/>
      <c r="B272" s="64" t="s">
        <v>373</v>
      </c>
      <c r="C272" s="67">
        <v>0</v>
      </c>
      <c r="D272" s="67">
        <v>0</v>
      </c>
      <c r="E272" s="67">
        <v>0</v>
      </c>
      <c r="F272" s="67">
        <v>0</v>
      </c>
      <c r="G272" s="67">
        <v>0</v>
      </c>
      <c r="H272" s="67">
        <v>0</v>
      </c>
      <c r="I272" s="67">
        <v>0</v>
      </c>
      <c r="J272" s="67">
        <v>0</v>
      </c>
      <c r="K272" s="67">
        <v>0</v>
      </c>
      <c r="L272" s="67">
        <v>0</v>
      </c>
      <c r="M272" s="67">
        <v>0</v>
      </c>
      <c r="N272" s="67">
        <v>0</v>
      </c>
      <c r="O272" s="67">
        <v>0</v>
      </c>
      <c r="P272" s="67">
        <v>0</v>
      </c>
      <c r="Q272" s="67">
        <v>0</v>
      </c>
      <c r="R272" s="67">
        <v>0</v>
      </c>
      <c r="S272" s="67">
        <v>0</v>
      </c>
      <c r="T272" s="67">
        <v>0</v>
      </c>
      <c r="U272" s="67">
        <v>0</v>
      </c>
      <c r="V272" s="67">
        <v>0</v>
      </c>
      <c r="W272" s="67">
        <v>82.222146418300014</v>
      </c>
      <c r="Y272" s="42" t="s">
        <v>373</v>
      </c>
      <c r="Z272" s="69">
        <v>0</v>
      </c>
      <c r="AA272" s="69">
        <v>0</v>
      </c>
      <c r="AB272" s="69">
        <v>0</v>
      </c>
      <c r="AC272" s="69">
        <v>0</v>
      </c>
      <c r="AD272" s="69">
        <v>0</v>
      </c>
      <c r="AE272" s="69">
        <v>0</v>
      </c>
      <c r="AF272" s="69">
        <v>0</v>
      </c>
      <c r="AG272" s="69">
        <v>0</v>
      </c>
      <c r="AH272" s="69">
        <v>0</v>
      </c>
      <c r="AI272" s="69">
        <v>0</v>
      </c>
      <c r="AJ272" s="69">
        <v>0</v>
      </c>
      <c r="AK272" s="69">
        <v>0</v>
      </c>
      <c r="AL272" s="69">
        <v>0</v>
      </c>
      <c r="AM272" s="69">
        <v>0</v>
      </c>
      <c r="AN272" s="69">
        <v>0</v>
      </c>
      <c r="AO272" s="69">
        <v>0</v>
      </c>
      <c r="AP272" s="69">
        <v>0</v>
      </c>
      <c r="AQ272" s="69">
        <v>0</v>
      </c>
      <c r="AR272" s="69">
        <v>0</v>
      </c>
      <c r="AS272" s="69">
        <v>0</v>
      </c>
      <c r="AT272" s="69"/>
      <c r="AV272" s="18" t="s">
        <v>373</v>
      </c>
      <c r="AW272" s="72">
        <v>0</v>
      </c>
      <c r="AX272" s="72">
        <v>0</v>
      </c>
      <c r="AY272" s="72">
        <v>0</v>
      </c>
      <c r="AZ272" s="72">
        <v>0</v>
      </c>
      <c r="BA272" s="72">
        <v>0</v>
      </c>
      <c r="BB272" s="72">
        <v>0</v>
      </c>
      <c r="BC272" s="72">
        <v>0</v>
      </c>
      <c r="BD272" s="72">
        <v>0</v>
      </c>
      <c r="BE272" s="72">
        <v>0</v>
      </c>
      <c r="BF272" s="72">
        <v>0</v>
      </c>
      <c r="BG272" s="72">
        <v>0</v>
      </c>
      <c r="BH272" s="72">
        <v>0</v>
      </c>
      <c r="BI272" s="72">
        <v>0</v>
      </c>
      <c r="BJ272" s="72">
        <v>0</v>
      </c>
      <c r="BK272" s="72">
        <v>0</v>
      </c>
      <c r="BL272" s="72">
        <v>0</v>
      </c>
      <c r="BM272" s="72">
        <v>0</v>
      </c>
      <c r="BN272" s="72">
        <v>0</v>
      </c>
      <c r="BO272" s="72">
        <v>0</v>
      </c>
      <c r="BP272" s="72">
        <v>0</v>
      </c>
      <c r="BQ272" s="72">
        <v>38.627673078351989</v>
      </c>
    </row>
    <row r="273" spans="1:69" x14ac:dyDescent="0.2">
      <c r="A273" s="13"/>
      <c r="B273" s="64" t="s">
        <v>374</v>
      </c>
      <c r="C273" s="67">
        <v>0</v>
      </c>
      <c r="D273" s="67">
        <v>0</v>
      </c>
      <c r="E273" s="67">
        <v>0</v>
      </c>
      <c r="F273" s="67">
        <v>0</v>
      </c>
      <c r="G273" s="67">
        <v>0</v>
      </c>
      <c r="H273" s="67">
        <v>0</v>
      </c>
      <c r="I273" s="67">
        <v>0</v>
      </c>
      <c r="J273" s="67">
        <v>0</v>
      </c>
      <c r="K273" s="67">
        <v>0</v>
      </c>
      <c r="L273" s="67">
        <v>0</v>
      </c>
      <c r="M273" s="67">
        <v>0</v>
      </c>
      <c r="N273" s="67">
        <v>0</v>
      </c>
      <c r="O273" s="67">
        <v>0</v>
      </c>
      <c r="P273" s="67">
        <v>0</v>
      </c>
      <c r="Q273" s="67">
        <v>0</v>
      </c>
      <c r="R273" s="67">
        <v>0</v>
      </c>
      <c r="S273" s="67">
        <v>0</v>
      </c>
      <c r="T273" s="67">
        <v>0</v>
      </c>
      <c r="U273" s="67">
        <v>0</v>
      </c>
      <c r="V273" s="67">
        <v>0</v>
      </c>
      <c r="W273" s="67">
        <v>0</v>
      </c>
      <c r="Y273" s="42" t="s">
        <v>374</v>
      </c>
      <c r="Z273" s="69">
        <v>0</v>
      </c>
      <c r="AA273" s="69">
        <v>0</v>
      </c>
      <c r="AB273" s="69">
        <v>0</v>
      </c>
      <c r="AC273" s="69">
        <v>0</v>
      </c>
      <c r="AD273" s="69">
        <v>0</v>
      </c>
      <c r="AE273" s="69">
        <v>0</v>
      </c>
      <c r="AF273" s="69">
        <v>0</v>
      </c>
      <c r="AG273" s="69">
        <v>0</v>
      </c>
      <c r="AH273" s="69">
        <v>0</v>
      </c>
      <c r="AI273" s="69">
        <v>0</v>
      </c>
      <c r="AJ273" s="69">
        <v>0</v>
      </c>
      <c r="AK273" s="69">
        <v>0</v>
      </c>
      <c r="AL273" s="69">
        <v>0</v>
      </c>
      <c r="AM273" s="69">
        <v>0</v>
      </c>
      <c r="AN273" s="69">
        <v>0</v>
      </c>
      <c r="AO273" s="69">
        <v>0</v>
      </c>
      <c r="AP273" s="69">
        <v>0</v>
      </c>
      <c r="AQ273" s="69">
        <v>0</v>
      </c>
      <c r="AR273" s="69">
        <v>0</v>
      </c>
      <c r="AS273" s="69">
        <v>0</v>
      </c>
      <c r="AT273" s="69"/>
      <c r="AV273" s="18" t="s">
        <v>374</v>
      </c>
      <c r="AW273" s="72">
        <v>0</v>
      </c>
      <c r="AX273" s="72">
        <v>0</v>
      </c>
      <c r="AY273" s="72">
        <v>0</v>
      </c>
      <c r="AZ273" s="72">
        <v>0</v>
      </c>
      <c r="BA273" s="72">
        <v>0</v>
      </c>
      <c r="BB273" s="72">
        <v>0</v>
      </c>
      <c r="BC273" s="72">
        <v>0</v>
      </c>
      <c r="BD273" s="72">
        <v>0</v>
      </c>
      <c r="BE273" s="72">
        <v>0</v>
      </c>
      <c r="BF273" s="72">
        <v>0</v>
      </c>
      <c r="BG273" s="72">
        <v>0</v>
      </c>
      <c r="BH273" s="72">
        <v>0</v>
      </c>
      <c r="BI273" s="72">
        <v>0</v>
      </c>
      <c r="BJ273" s="72">
        <v>0</v>
      </c>
      <c r="BK273" s="72">
        <v>0</v>
      </c>
      <c r="BL273" s="72">
        <v>0</v>
      </c>
      <c r="BM273" s="72">
        <v>0</v>
      </c>
      <c r="BN273" s="72">
        <v>0</v>
      </c>
      <c r="BO273" s="72">
        <v>0</v>
      </c>
      <c r="BP273" s="72">
        <v>0</v>
      </c>
      <c r="BQ273" s="72">
        <v>0</v>
      </c>
    </row>
    <row r="274" spans="1:69" x14ac:dyDescent="0.2">
      <c r="A274" s="13"/>
      <c r="B274" s="64" t="s">
        <v>374</v>
      </c>
      <c r="C274" s="67">
        <v>0</v>
      </c>
      <c r="D274" s="67">
        <v>0</v>
      </c>
      <c r="E274" s="67">
        <v>0</v>
      </c>
      <c r="F274" s="67">
        <v>0</v>
      </c>
      <c r="G274" s="67">
        <v>0</v>
      </c>
      <c r="H274" s="67">
        <v>0</v>
      </c>
      <c r="I274" s="67">
        <v>0</v>
      </c>
      <c r="J274" s="67">
        <v>0</v>
      </c>
      <c r="K274" s="67">
        <v>0</v>
      </c>
      <c r="L274" s="67">
        <v>0</v>
      </c>
      <c r="M274" s="67">
        <v>0</v>
      </c>
      <c r="N274" s="67">
        <v>0</v>
      </c>
      <c r="O274" s="67">
        <v>0</v>
      </c>
      <c r="P274" s="67">
        <v>0</v>
      </c>
      <c r="Q274" s="67">
        <v>0</v>
      </c>
      <c r="R274" s="67">
        <v>0</v>
      </c>
      <c r="S274" s="67">
        <v>0</v>
      </c>
      <c r="T274" s="67">
        <v>0</v>
      </c>
      <c r="U274" s="67">
        <v>0</v>
      </c>
      <c r="V274" s="67">
        <v>0</v>
      </c>
      <c r="W274" s="67">
        <v>0</v>
      </c>
      <c r="Y274" s="42" t="s">
        <v>374</v>
      </c>
      <c r="Z274" s="69">
        <v>0</v>
      </c>
      <c r="AA274" s="69">
        <v>0</v>
      </c>
      <c r="AB274" s="69">
        <v>0</v>
      </c>
      <c r="AC274" s="69">
        <v>0</v>
      </c>
      <c r="AD274" s="69">
        <v>0</v>
      </c>
      <c r="AE274" s="69">
        <v>0</v>
      </c>
      <c r="AF274" s="69">
        <v>0</v>
      </c>
      <c r="AG274" s="69">
        <v>0</v>
      </c>
      <c r="AH274" s="69">
        <v>0</v>
      </c>
      <c r="AI274" s="69">
        <v>0</v>
      </c>
      <c r="AJ274" s="69">
        <v>0</v>
      </c>
      <c r="AK274" s="69">
        <v>0</v>
      </c>
      <c r="AL274" s="69">
        <v>0</v>
      </c>
      <c r="AM274" s="69">
        <v>0</v>
      </c>
      <c r="AN274" s="69">
        <v>0</v>
      </c>
      <c r="AO274" s="69">
        <v>0</v>
      </c>
      <c r="AP274" s="69">
        <v>0</v>
      </c>
      <c r="AQ274" s="69">
        <v>0</v>
      </c>
      <c r="AR274" s="69">
        <v>0</v>
      </c>
      <c r="AS274" s="69">
        <v>0</v>
      </c>
      <c r="AT274" s="69"/>
      <c r="AV274" s="18" t="s">
        <v>374</v>
      </c>
      <c r="AW274" s="72">
        <v>0</v>
      </c>
      <c r="AX274" s="72">
        <v>0</v>
      </c>
      <c r="AY274" s="72">
        <v>0</v>
      </c>
      <c r="AZ274" s="72">
        <v>0</v>
      </c>
      <c r="BA274" s="72">
        <v>0</v>
      </c>
      <c r="BB274" s="72">
        <v>0</v>
      </c>
      <c r="BC274" s="72">
        <v>0</v>
      </c>
      <c r="BD274" s="72">
        <v>0</v>
      </c>
      <c r="BE274" s="72">
        <v>0</v>
      </c>
      <c r="BF274" s="72">
        <v>0</v>
      </c>
      <c r="BG274" s="72">
        <v>0</v>
      </c>
      <c r="BH274" s="72">
        <v>0</v>
      </c>
      <c r="BI274" s="72">
        <v>0</v>
      </c>
      <c r="BJ274" s="72">
        <v>0</v>
      </c>
      <c r="BK274" s="72">
        <v>0</v>
      </c>
      <c r="BL274" s="72">
        <v>0</v>
      </c>
      <c r="BM274" s="72">
        <v>0</v>
      </c>
      <c r="BN274" s="72">
        <v>0</v>
      </c>
      <c r="BO274" s="72">
        <v>0</v>
      </c>
      <c r="BP274" s="72">
        <v>0</v>
      </c>
      <c r="BQ274" s="72">
        <v>0</v>
      </c>
    </row>
    <row r="275" spans="1:69" x14ac:dyDescent="0.2">
      <c r="A275" s="13"/>
      <c r="B275" s="64" t="s">
        <v>374</v>
      </c>
      <c r="C275" s="67">
        <v>0</v>
      </c>
      <c r="D275" s="67">
        <v>0</v>
      </c>
      <c r="E275" s="67">
        <v>0</v>
      </c>
      <c r="F275" s="67">
        <v>0</v>
      </c>
      <c r="G275" s="67">
        <v>0</v>
      </c>
      <c r="H275" s="67">
        <v>0</v>
      </c>
      <c r="I275" s="67">
        <v>0</v>
      </c>
      <c r="J275" s="67">
        <v>0</v>
      </c>
      <c r="K275" s="67">
        <v>0</v>
      </c>
      <c r="L275" s="67">
        <v>0</v>
      </c>
      <c r="M275" s="67">
        <v>0</v>
      </c>
      <c r="N275" s="67">
        <v>0</v>
      </c>
      <c r="O275" s="67">
        <v>0</v>
      </c>
      <c r="P275" s="67">
        <v>0</v>
      </c>
      <c r="Q275" s="67">
        <v>0</v>
      </c>
      <c r="R275" s="67">
        <v>0</v>
      </c>
      <c r="S275" s="67">
        <v>0</v>
      </c>
      <c r="T275" s="67">
        <v>0</v>
      </c>
      <c r="U275" s="67">
        <v>0</v>
      </c>
      <c r="V275" s="67">
        <v>0</v>
      </c>
      <c r="W275" s="67">
        <v>0</v>
      </c>
      <c r="Y275" s="42" t="s">
        <v>374</v>
      </c>
      <c r="Z275" s="69">
        <v>0</v>
      </c>
      <c r="AA275" s="69">
        <v>0</v>
      </c>
      <c r="AB275" s="69">
        <v>0</v>
      </c>
      <c r="AC275" s="69">
        <v>0</v>
      </c>
      <c r="AD275" s="69">
        <v>0</v>
      </c>
      <c r="AE275" s="69">
        <v>0</v>
      </c>
      <c r="AF275" s="69">
        <v>0</v>
      </c>
      <c r="AG275" s="69">
        <v>0</v>
      </c>
      <c r="AH275" s="69">
        <v>0</v>
      </c>
      <c r="AI275" s="69">
        <v>0</v>
      </c>
      <c r="AJ275" s="69">
        <v>0</v>
      </c>
      <c r="AK275" s="69">
        <v>0</v>
      </c>
      <c r="AL275" s="69">
        <v>0</v>
      </c>
      <c r="AM275" s="69">
        <v>0</v>
      </c>
      <c r="AN275" s="69">
        <v>0</v>
      </c>
      <c r="AO275" s="69">
        <v>0</v>
      </c>
      <c r="AP275" s="69">
        <v>0</v>
      </c>
      <c r="AQ275" s="69">
        <v>0</v>
      </c>
      <c r="AR275" s="69">
        <v>0</v>
      </c>
      <c r="AS275" s="69">
        <v>0</v>
      </c>
      <c r="AT275" s="69"/>
      <c r="AV275" s="18" t="s">
        <v>374</v>
      </c>
      <c r="AW275" s="72">
        <v>0</v>
      </c>
      <c r="AX275" s="72">
        <v>0</v>
      </c>
      <c r="AY275" s="72">
        <v>0</v>
      </c>
      <c r="AZ275" s="72">
        <v>0</v>
      </c>
      <c r="BA275" s="72">
        <v>0</v>
      </c>
      <c r="BB275" s="72">
        <v>0</v>
      </c>
      <c r="BC275" s="72">
        <v>0</v>
      </c>
      <c r="BD275" s="72">
        <v>0</v>
      </c>
      <c r="BE275" s="72">
        <v>0</v>
      </c>
      <c r="BF275" s="72">
        <v>0</v>
      </c>
      <c r="BG275" s="72">
        <v>0</v>
      </c>
      <c r="BH275" s="72">
        <v>0</v>
      </c>
      <c r="BI275" s="72">
        <v>0</v>
      </c>
      <c r="BJ275" s="72">
        <v>0</v>
      </c>
      <c r="BK275" s="72">
        <v>0</v>
      </c>
      <c r="BL275" s="72">
        <v>0</v>
      </c>
      <c r="BM275" s="72">
        <v>0</v>
      </c>
      <c r="BN275" s="72">
        <v>0</v>
      </c>
      <c r="BO275" s="72">
        <v>0</v>
      </c>
      <c r="BP275" s="72">
        <v>0</v>
      </c>
      <c r="BQ275" s="72">
        <v>0</v>
      </c>
    </row>
    <row r="276" spans="1:69" x14ac:dyDescent="0.2">
      <c r="A276" s="13"/>
      <c r="B276" s="64" t="s">
        <v>374</v>
      </c>
      <c r="C276" s="67">
        <v>0</v>
      </c>
      <c r="D276" s="67">
        <v>0</v>
      </c>
      <c r="E276" s="67">
        <v>0</v>
      </c>
      <c r="F276" s="67">
        <v>0</v>
      </c>
      <c r="G276" s="67">
        <v>0</v>
      </c>
      <c r="H276" s="67">
        <v>0</v>
      </c>
      <c r="I276" s="67">
        <v>0</v>
      </c>
      <c r="J276" s="67">
        <v>0</v>
      </c>
      <c r="K276" s="67">
        <v>0</v>
      </c>
      <c r="L276" s="67">
        <v>0</v>
      </c>
      <c r="M276" s="67">
        <v>0</v>
      </c>
      <c r="N276" s="67">
        <v>0</v>
      </c>
      <c r="O276" s="67">
        <v>0</v>
      </c>
      <c r="P276" s="67">
        <v>0</v>
      </c>
      <c r="Q276" s="67">
        <v>0</v>
      </c>
      <c r="R276" s="67">
        <v>0</v>
      </c>
      <c r="S276" s="67">
        <v>0</v>
      </c>
      <c r="T276" s="67">
        <v>0</v>
      </c>
      <c r="U276" s="67">
        <v>0</v>
      </c>
      <c r="V276" s="67">
        <v>0</v>
      </c>
      <c r="W276" s="67">
        <v>0</v>
      </c>
      <c r="Y276" s="42" t="s">
        <v>374</v>
      </c>
      <c r="Z276" s="69">
        <v>0</v>
      </c>
      <c r="AA276" s="69">
        <v>0</v>
      </c>
      <c r="AB276" s="69">
        <v>0</v>
      </c>
      <c r="AC276" s="69">
        <v>0</v>
      </c>
      <c r="AD276" s="69">
        <v>0</v>
      </c>
      <c r="AE276" s="69">
        <v>0</v>
      </c>
      <c r="AF276" s="69">
        <v>0</v>
      </c>
      <c r="AG276" s="69">
        <v>0</v>
      </c>
      <c r="AH276" s="69">
        <v>0</v>
      </c>
      <c r="AI276" s="69">
        <v>0</v>
      </c>
      <c r="AJ276" s="69">
        <v>0</v>
      </c>
      <c r="AK276" s="69">
        <v>0</v>
      </c>
      <c r="AL276" s="69">
        <v>0</v>
      </c>
      <c r="AM276" s="69">
        <v>0</v>
      </c>
      <c r="AN276" s="69">
        <v>0</v>
      </c>
      <c r="AO276" s="69">
        <v>0</v>
      </c>
      <c r="AP276" s="69">
        <v>0</v>
      </c>
      <c r="AQ276" s="69">
        <v>0</v>
      </c>
      <c r="AR276" s="69">
        <v>0</v>
      </c>
      <c r="AS276" s="69">
        <v>0</v>
      </c>
      <c r="AT276" s="69"/>
      <c r="AV276" s="18" t="s">
        <v>374</v>
      </c>
      <c r="AW276" s="72">
        <v>0</v>
      </c>
      <c r="AX276" s="72">
        <v>0</v>
      </c>
      <c r="AY276" s="72">
        <v>0</v>
      </c>
      <c r="AZ276" s="72">
        <v>0</v>
      </c>
      <c r="BA276" s="72">
        <v>0</v>
      </c>
      <c r="BB276" s="72">
        <v>0</v>
      </c>
      <c r="BC276" s="72">
        <v>0</v>
      </c>
      <c r="BD276" s="72">
        <v>0</v>
      </c>
      <c r="BE276" s="72">
        <v>0</v>
      </c>
      <c r="BF276" s="72">
        <v>0</v>
      </c>
      <c r="BG276" s="72">
        <v>0</v>
      </c>
      <c r="BH276" s="72">
        <v>0</v>
      </c>
      <c r="BI276" s="72">
        <v>0</v>
      </c>
      <c r="BJ276" s="72">
        <v>0</v>
      </c>
      <c r="BK276" s="72">
        <v>0</v>
      </c>
      <c r="BL276" s="72">
        <v>0</v>
      </c>
      <c r="BM276" s="72">
        <v>0</v>
      </c>
      <c r="BN276" s="72">
        <v>0</v>
      </c>
      <c r="BO276" s="72">
        <v>0</v>
      </c>
      <c r="BP276" s="72">
        <v>0</v>
      </c>
      <c r="BQ276" s="72">
        <v>0</v>
      </c>
    </row>
    <row r="277" spans="1:69" s="20" customFormat="1" x14ac:dyDescent="0.2">
      <c r="A277" s="19"/>
      <c r="B277" s="64" t="s">
        <v>374</v>
      </c>
      <c r="C277" s="67">
        <v>0</v>
      </c>
      <c r="D277" s="67">
        <v>0</v>
      </c>
      <c r="E277" s="67">
        <v>0</v>
      </c>
      <c r="F277" s="67">
        <v>0</v>
      </c>
      <c r="G277" s="67">
        <v>0</v>
      </c>
      <c r="H277" s="67">
        <v>0</v>
      </c>
      <c r="I277" s="67">
        <v>0</v>
      </c>
      <c r="J277" s="67">
        <v>0</v>
      </c>
      <c r="K277" s="67">
        <v>0</v>
      </c>
      <c r="L277" s="67">
        <v>0</v>
      </c>
      <c r="M277" s="67">
        <v>0</v>
      </c>
      <c r="N277" s="67">
        <v>0</v>
      </c>
      <c r="O277" s="67">
        <v>0</v>
      </c>
      <c r="P277" s="67">
        <v>0</v>
      </c>
      <c r="Q277" s="67">
        <v>0</v>
      </c>
      <c r="R277" s="67">
        <v>0</v>
      </c>
      <c r="S277" s="67">
        <v>0</v>
      </c>
      <c r="T277" s="67">
        <v>0</v>
      </c>
      <c r="U277" s="67">
        <v>0</v>
      </c>
      <c r="V277" s="67">
        <v>0</v>
      </c>
      <c r="W277" s="67">
        <v>0</v>
      </c>
      <c r="Y277" s="42" t="s">
        <v>374</v>
      </c>
      <c r="Z277" s="69">
        <v>0</v>
      </c>
      <c r="AA277" s="69">
        <v>0</v>
      </c>
      <c r="AB277" s="69">
        <v>0</v>
      </c>
      <c r="AC277" s="69">
        <v>0</v>
      </c>
      <c r="AD277" s="69">
        <v>0</v>
      </c>
      <c r="AE277" s="69">
        <v>0</v>
      </c>
      <c r="AF277" s="69">
        <v>0</v>
      </c>
      <c r="AG277" s="69">
        <v>0</v>
      </c>
      <c r="AH277" s="69">
        <v>0</v>
      </c>
      <c r="AI277" s="69">
        <v>0</v>
      </c>
      <c r="AJ277" s="69">
        <v>0</v>
      </c>
      <c r="AK277" s="69">
        <v>0</v>
      </c>
      <c r="AL277" s="69">
        <v>0</v>
      </c>
      <c r="AM277" s="69">
        <v>0</v>
      </c>
      <c r="AN277" s="69">
        <v>0</v>
      </c>
      <c r="AO277" s="69">
        <v>0</v>
      </c>
      <c r="AP277" s="69">
        <v>0</v>
      </c>
      <c r="AQ277" s="69">
        <v>0</v>
      </c>
      <c r="AR277" s="69">
        <v>0</v>
      </c>
      <c r="AS277" s="69">
        <v>0</v>
      </c>
      <c r="AT277" s="69"/>
      <c r="AV277" s="18" t="s">
        <v>374</v>
      </c>
      <c r="AW277" s="72">
        <v>0</v>
      </c>
      <c r="AX277" s="72">
        <v>0</v>
      </c>
      <c r="AY277" s="72">
        <v>0</v>
      </c>
      <c r="AZ277" s="72">
        <v>0</v>
      </c>
      <c r="BA277" s="72">
        <v>0</v>
      </c>
      <c r="BB277" s="72">
        <v>0</v>
      </c>
      <c r="BC277" s="72">
        <v>0</v>
      </c>
      <c r="BD277" s="72">
        <v>0</v>
      </c>
      <c r="BE277" s="72">
        <v>0</v>
      </c>
      <c r="BF277" s="72">
        <v>0</v>
      </c>
      <c r="BG277" s="72">
        <v>0</v>
      </c>
      <c r="BH277" s="72">
        <v>0</v>
      </c>
      <c r="BI277" s="72">
        <v>0</v>
      </c>
      <c r="BJ277" s="72">
        <v>0</v>
      </c>
      <c r="BK277" s="72">
        <v>0</v>
      </c>
      <c r="BL277" s="72">
        <v>0</v>
      </c>
      <c r="BM277" s="72">
        <v>0</v>
      </c>
      <c r="BN277" s="72">
        <v>0</v>
      </c>
      <c r="BO277" s="72">
        <v>0</v>
      </c>
      <c r="BP277" s="72">
        <v>0</v>
      </c>
      <c r="BQ277" s="72">
        <v>0</v>
      </c>
    </row>
    <row r="278" spans="1:69" x14ac:dyDescent="0.2">
      <c r="A278" s="13"/>
      <c r="B278" s="65" t="s">
        <v>374</v>
      </c>
      <c r="C278" s="67">
        <v>0</v>
      </c>
      <c r="D278" s="67">
        <v>0</v>
      </c>
      <c r="E278" s="67">
        <v>0</v>
      </c>
      <c r="F278" s="67">
        <v>0</v>
      </c>
      <c r="G278" s="67">
        <v>0</v>
      </c>
      <c r="H278" s="67">
        <v>0</v>
      </c>
      <c r="I278" s="67">
        <v>0</v>
      </c>
      <c r="J278" s="67">
        <v>0</v>
      </c>
      <c r="K278" s="67">
        <v>0</v>
      </c>
      <c r="L278" s="67">
        <v>0</v>
      </c>
      <c r="M278" s="67">
        <v>0</v>
      </c>
      <c r="N278" s="67">
        <v>0</v>
      </c>
      <c r="O278" s="67">
        <v>0</v>
      </c>
      <c r="P278" s="67">
        <v>0</v>
      </c>
      <c r="Q278" s="67">
        <v>0</v>
      </c>
      <c r="R278" s="67">
        <v>0</v>
      </c>
      <c r="S278" s="67">
        <v>0</v>
      </c>
      <c r="T278" s="67">
        <v>0</v>
      </c>
      <c r="U278" s="67">
        <v>0</v>
      </c>
      <c r="V278" s="67">
        <v>0</v>
      </c>
      <c r="W278" s="67">
        <v>0</v>
      </c>
      <c r="Y278" s="43" t="s">
        <v>374</v>
      </c>
      <c r="Z278" s="69">
        <v>0</v>
      </c>
      <c r="AA278" s="69">
        <v>0</v>
      </c>
      <c r="AB278" s="69">
        <v>0</v>
      </c>
      <c r="AC278" s="69">
        <v>0</v>
      </c>
      <c r="AD278" s="69">
        <v>0</v>
      </c>
      <c r="AE278" s="69">
        <v>0</v>
      </c>
      <c r="AF278" s="69">
        <v>0</v>
      </c>
      <c r="AG278" s="69">
        <v>0</v>
      </c>
      <c r="AH278" s="69">
        <v>0</v>
      </c>
      <c r="AI278" s="69">
        <v>0</v>
      </c>
      <c r="AJ278" s="69">
        <v>0</v>
      </c>
      <c r="AK278" s="69">
        <v>0</v>
      </c>
      <c r="AL278" s="69">
        <v>0</v>
      </c>
      <c r="AM278" s="69">
        <v>0</v>
      </c>
      <c r="AN278" s="69">
        <v>0</v>
      </c>
      <c r="AO278" s="69">
        <v>0</v>
      </c>
      <c r="AP278" s="69">
        <v>0</v>
      </c>
      <c r="AQ278" s="69">
        <v>0</v>
      </c>
      <c r="AR278" s="69">
        <v>0</v>
      </c>
      <c r="AS278" s="69">
        <v>0</v>
      </c>
      <c r="AT278" s="69"/>
      <c r="AV278" s="22" t="s">
        <v>374</v>
      </c>
      <c r="AW278" s="72">
        <v>0</v>
      </c>
      <c r="AX278" s="72">
        <v>0</v>
      </c>
      <c r="AY278" s="72">
        <v>0</v>
      </c>
      <c r="AZ278" s="72">
        <v>0</v>
      </c>
      <c r="BA278" s="72">
        <v>0</v>
      </c>
      <c r="BB278" s="72">
        <v>0</v>
      </c>
      <c r="BC278" s="72">
        <v>0</v>
      </c>
      <c r="BD278" s="72">
        <v>0</v>
      </c>
      <c r="BE278" s="72">
        <v>0</v>
      </c>
      <c r="BF278" s="72">
        <v>0</v>
      </c>
      <c r="BG278" s="72">
        <v>0</v>
      </c>
      <c r="BH278" s="72">
        <v>0</v>
      </c>
      <c r="BI278" s="72">
        <v>0</v>
      </c>
      <c r="BJ278" s="72">
        <v>0</v>
      </c>
      <c r="BK278" s="72">
        <v>0</v>
      </c>
      <c r="BL278" s="72">
        <v>0</v>
      </c>
      <c r="BM278" s="72">
        <v>0</v>
      </c>
      <c r="BN278" s="72">
        <v>0</v>
      </c>
      <c r="BO278" s="72">
        <v>0</v>
      </c>
      <c r="BP278" s="72">
        <v>0</v>
      </c>
      <c r="BQ278" s="72">
        <v>0</v>
      </c>
    </row>
    <row r="279" spans="1:69" x14ac:dyDescent="0.2">
      <c r="A279" s="13"/>
      <c r="B279" s="66" t="s">
        <v>194</v>
      </c>
      <c r="C279" s="67">
        <v>89144.627332212753</v>
      </c>
      <c r="D279" s="67">
        <v>23998.717047540005</v>
      </c>
      <c r="E279" s="67">
        <v>4742.4616746382999</v>
      </c>
      <c r="F279" s="67">
        <v>1955.7232048207002</v>
      </c>
      <c r="G279" s="67">
        <v>47.582185580999997</v>
      </c>
      <c r="H279" s="67">
        <v>209.12347488900002</v>
      </c>
      <c r="I279" s="67">
        <v>237.34147106169999</v>
      </c>
      <c r="J279" s="67">
        <v>118.46065194479999</v>
      </c>
      <c r="K279" s="67">
        <v>178.52587878</v>
      </c>
      <c r="L279" s="67">
        <v>0</v>
      </c>
      <c r="M279" s="67">
        <v>230.53657691570001</v>
      </c>
      <c r="N279" s="67">
        <v>0</v>
      </c>
      <c r="O279" s="67">
        <v>0</v>
      </c>
      <c r="P279" s="67">
        <v>0</v>
      </c>
      <c r="Q279" s="67">
        <v>0</v>
      </c>
      <c r="R279" s="67">
        <v>0</v>
      </c>
      <c r="S279" s="67">
        <v>0</v>
      </c>
      <c r="T279" s="67">
        <v>0</v>
      </c>
      <c r="U279" s="67">
        <v>0</v>
      </c>
      <c r="V279" s="67">
        <v>0</v>
      </c>
      <c r="W279" s="67"/>
      <c r="Y279" s="44" t="s">
        <v>194</v>
      </c>
      <c r="Z279" s="70"/>
      <c r="AA279" s="70"/>
      <c r="AB279" s="70"/>
      <c r="AC279" s="70"/>
      <c r="AD279" s="70"/>
      <c r="AE279" s="70"/>
      <c r="AF279" s="70"/>
      <c r="AG279" s="70"/>
      <c r="AH279" s="70"/>
      <c r="AI279" s="70"/>
      <c r="AJ279" s="70"/>
      <c r="AK279" s="70"/>
      <c r="AL279" s="70"/>
      <c r="AM279" s="70"/>
      <c r="AN279" s="69"/>
      <c r="AO279" s="69"/>
      <c r="AP279" s="69"/>
      <c r="AQ279" s="69"/>
      <c r="AR279" s="69"/>
      <c r="AS279" s="69"/>
      <c r="AT279" s="70"/>
      <c r="AV279" s="24" t="s">
        <v>194</v>
      </c>
      <c r="AW279" s="72"/>
      <c r="AX279" s="72"/>
      <c r="AY279" s="72"/>
      <c r="AZ279" s="72"/>
      <c r="BA279" s="72"/>
      <c r="BB279" s="72"/>
      <c r="BC279" s="72"/>
      <c r="BD279" s="72"/>
      <c r="BE279" s="72"/>
      <c r="BF279" s="72"/>
      <c r="BG279" s="72"/>
      <c r="BH279" s="72"/>
      <c r="BI279" s="72"/>
      <c r="BJ279" s="72"/>
      <c r="BK279" s="72"/>
      <c r="BL279" s="72"/>
      <c r="BM279" s="72"/>
      <c r="BN279" s="72"/>
      <c r="BO279" s="72"/>
      <c r="BP279" s="72"/>
      <c r="BQ279" s="72"/>
    </row>
    <row r="282" spans="1:69" x14ac:dyDescent="0.2">
      <c r="A282" s="8" t="s">
        <v>126</v>
      </c>
      <c r="B282" s="14" t="s">
        <v>187</v>
      </c>
      <c r="C282" s="28" t="s">
        <v>8</v>
      </c>
      <c r="D282" s="28" t="s">
        <v>7</v>
      </c>
      <c r="E282" s="28" t="s">
        <v>6</v>
      </c>
      <c r="F282" s="28" t="s">
        <v>5</v>
      </c>
      <c r="G282" s="28" t="s">
        <v>4</v>
      </c>
      <c r="H282" s="28" t="s">
        <v>3</v>
      </c>
      <c r="I282" s="28" t="s">
        <v>2</v>
      </c>
      <c r="J282" s="28" t="s">
        <v>1</v>
      </c>
      <c r="K282" s="28" t="s">
        <v>0</v>
      </c>
      <c r="L282" s="28" t="s">
        <v>10</v>
      </c>
      <c r="M282" s="28" t="s">
        <v>38</v>
      </c>
      <c r="N282" s="28" t="s">
        <v>37</v>
      </c>
      <c r="O282" s="28" t="s">
        <v>36</v>
      </c>
      <c r="P282" s="28" t="s">
        <v>35</v>
      </c>
      <c r="Q282" s="28" t="s">
        <v>34</v>
      </c>
      <c r="R282" s="28" t="s">
        <v>33</v>
      </c>
      <c r="S282" s="28" t="s">
        <v>32</v>
      </c>
      <c r="T282" s="28" t="s">
        <v>31</v>
      </c>
      <c r="U282" s="28" t="s">
        <v>30</v>
      </c>
      <c r="V282" s="28" t="s">
        <v>29</v>
      </c>
      <c r="W282" s="28" t="s">
        <v>194</v>
      </c>
      <c r="Y282" s="41" t="s">
        <v>187</v>
      </c>
      <c r="Z282" s="68" t="s">
        <v>8</v>
      </c>
      <c r="AA282" s="68" t="s">
        <v>7</v>
      </c>
      <c r="AB282" s="68" t="s">
        <v>6</v>
      </c>
      <c r="AC282" s="68" t="s">
        <v>5</v>
      </c>
      <c r="AD282" s="68" t="s">
        <v>4</v>
      </c>
      <c r="AE282" s="68" t="s">
        <v>3</v>
      </c>
      <c r="AF282" s="68" t="s">
        <v>2</v>
      </c>
      <c r="AG282" s="68" t="s">
        <v>1</v>
      </c>
      <c r="AH282" s="68" t="s">
        <v>0</v>
      </c>
      <c r="AI282" s="68" t="s">
        <v>10</v>
      </c>
      <c r="AJ282" s="68" t="s">
        <v>38</v>
      </c>
      <c r="AK282" s="68" t="s">
        <v>37</v>
      </c>
      <c r="AL282" s="68" t="s">
        <v>36</v>
      </c>
      <c r="AM282" s="68" t="s">
        <v>35</v>
      </c>
      <c r="AN282" s="68" t="s">
        <v>34</v>
      </c>
      <c r="AO282" s="68" t="s">
        <v>33</v>
      </c>
      <c r="AP282" s="68" t="s">
        <v>32</v>
      </c>
      <c r="AQ282" s="68" t="s">
        <v>31</v>
      </c>
      <c r="AR282" s="68" t="s">
        <v>30</v>
      </c>
      <c r="AS282" s="68" t="s">
        <v>29</v>
      </c>
      <c r="AT282" s="68" t="s">
        <v>194</v>
      </c>
      <c r="AV282" s="16" t="s">
        <v>187</v>
      </c>
      <c r="AW282" s="71" t="s">
        <v>8</v>
      </c>
      <c r="AX282" s="71" t="s">
        <v>7</v>
      </c>
      <c r="AY282" s="71" t="s">
        <v>6</v>
      </c>
      <c r="AZ282" s="71" t="s">
        <v>5</v>
      </c>
      <c r="BA282" s="71" t="s">
        <v>4</v>
      </c>
      <c r="BB282" s="71" t="s">
        <v>3</v>
      </c>
      <c r="BC282" s="71" t="s">
        <v>2</v>
      </c>
      <c r="BD282" s="71" t="s">
        <v>1</v>
      </c>
      <c r="BE282" s="71" t="s">
        <v>0</v>
      </c>
      <c r="BF282" s="71" t="s">
        <v>10</v>
      </c>
      <c r="BG282" s="71" t="s">
        <v>38</v>
      </c>
      <c r="BH282" s="71" t="s">
        <v>37</v>
      </c>
      <c r="BI282" s="71" t="s">
        <v>36</v>
      </c>
      <c r="BJ282" s="71" t="s">
        <v>35</v>
      </c>
      <c r="BK282" s="71" t="s">
        <v>34</v>
      </c>
      <c r="BL282" s="71" t="s">
        <v>33</v>
      </c>
      <c r="BM282" s="71" t="s">
        <v>32</v>
      </c>
      <c r="BN282" s="71" t="s">
        <v>31</v>
      </c>
      <c r="BO282" s="71" t="s">
        <v>30</v>
      </c>
      <c r="BP282" s="71" t="s">
        <v>29</v>
      </c>
      <c r="BQ282" s="71" t="s">
        <v>194</v>
      </c>
    </row>
    <row r="283" spans="1:69" x14ac:dyDescent="0.2">
      <c r="A283" s="13"/>
      <c r="B283" s="64" t="s">
        <v>177</v>
      </c>
      <c r="C283" s="67">
        <v>0</v>
      </c>
      <c r="D283" s="67">
        <v>0</v>
      </c>
      <c r="E283" s="67">
        <v>0</v>
      </c>
      <c r="F283" s="67">
        <v>0</v>
      </c>
      <c r="G283" s="67">
        <v>0</v>
      </c>
      <c r="H283" s="67">
        <v>0</v>
      </c>
      <c r="I283" s="67">
        <v>0</v>
      </c>
      <c r="J283" s="67">
        <v>0</v>
      </c>
      <c r="K283" s="67">
        <v>0</v>
      </c>
      <c r="L283" s="67">
        <v>0</v>
      </c>
      <c r="M283" s="67">
        <v>0</v>
      </c>
      <c r="N283" s="67">
        <v>0</v>
      </c>
      <c r="O283" s="67">
        <v>0</v>
      </c>
      <c r="P283" s="67">
        <v>0</v>
      </c>
      <c r="Q283" s="67">
        <v>0</v>
      </c>
      <c r="R283" s="67">
        <v>0</v>
      </c>
      <c r="S283" s="67">
        <v>0</v>
      </c>
      <c r="T283" s="67">
        <v>0</v>
      </c>
      <c r="U283" s="67">
        <v>0</v>
      </c>
      <c r="V283" s="67">
        <v>0</v>
      </c>
      <c r="W283" s="67">
        <v>0</v>
      </c>
      <c r="Y283" s="42" t="s">
        <v>177</v>
      </c>
      <c r="Z283" s="69">
        <v>0</v>
      </c>
      <c r="AA283" s="69">
        <v>0</v>
      </c>
      <c r="AB283" s="69">
        <v>0</v>
      </c>
      <c r="AC283" s="69">
        <v>0</v>
      </c>
      <c r="AD283" s="69">
        <v>0</v>
      </c>
      <c r="AE283" s="69">
        <v>0</v>
      </c>
      <c r="AF283" s="69">
        <v>0</v>
      </c>
      <c r="AG283" s="69">
        <v>0</v>
      </c>
      <c r="AH283" s="69">
        <v>0</v>
      </c>
      <c r="AI283" s="69">
        <v>0</v>
      </c>
      <c r="AJ283" s="69">
        <v>0</v>
      </c>
      <c r="AK283" s="69">
        <v>0</v>
      </c>
      <c r="AL283" s="69">
        <v>0</v>
      </c>
      <c r="AM283" s="69">
        <v>0</v>
      </c>
      <c r="AN283" s="69">
        <v>0</v>
      </c>
      <c r="AO283" s="69">
        <v>0</v>
      </c>
      <c r="AP283" s="69">
        <v>0</v>
      </c>
      <c r="AQ283" s="69">
        <v>0</v>
      </c>
      <c r="AR283" s="69">
        <v>0</v>
      </c>
      <c r="AS283" s="69">
        <v>0</v>
      </c>
      <c r="AT283" s="69"/>
      <c r="AV283" s="18" t="s">
        <v>177</v>
      </c>
      <c r="AW283" s="72">
        <v>0</v>
      </c>
      <c r="AX283" s="72">
        <v>0</v>
      </c>
      <c r="AY283" s="72">
        <v>0</v>
      </c>
      <c r="AZ283" s="72">
        <v>0</v>
      </c>
      <c r="BA283" s="72">
        <v>0</v>
      </c>
      <c r="BB283" s="72">
        <v>0</v>
      </c>
      <c r="BC283" s="72">
        <v>0</v>
      </c>
      <c r="BD283" s="72">
        <v>0</v>
      </c>
      <c r="BE283" s="72">
        <v>0</v>
      </c>
      <c r="BF283" s="72">
        <v>0</v>
      </c>
      <c r="BG283" s="72">
        <v>0</v>
      </c>
      <c r="BH283" s="72">
        <v>0</v>
      </c>
      <c r="BI283" s="72">
        <v>0</v>
      </c>
      <c r="BJ283" s="72">
        <v>0</v>
      </c>
      <c r="BK283" s="72">
        <v>0</v>
      </c>
      <c r="BL283" s="72">
        <v>0</v>
      </c>
      <c r="BM283" s="72">
        <v>0</v>
      </c>
      <c r="BN283" s="72">
        <v>0</v>
      </c>
      <c r="BO283" s="72">
        <v>0</v>
      </c>
      <c r="BP283" s="72">
        <v>0</v>
      </c>
      <c r="BQ283" s="72">
        <v>0</v>
      </c>
    </row>
    <row r="284" spans="1:69" x14ac:dyDescent="0.2">
      <c r="A284" s="13"/>
      <c r="B284" s="64" t="s">
        <v>371</v>
      </c>
      <c r="C284" s="67">
        <v>3356.6771339289994</v>
      </c>
      <c r="D284" s="67">
        <v>326.85921441530002</v>
      </c>
      <c r="E284" s="67">
        <v>238.93494950529998</v>
      </c>
      <c r="F284" s="67">
        <v>0</v>
      </c>
      <c r="G284" s="67">
        <v>0</v>
      </c>
      <c r="H284" s="67">
        <v>0</v>
      </c>
      <c r="I284" s="67">
        <v>0</v>
      </c>
      <c r="J284" s="67">
        <v>0</v>
      </c>
      <c r="K284" s="67">
        <v>111.23549405000001</v>
      </c>
      <c r="L284" s="67">
        <v>0</v>
      </c>
      <c r="M284" s="67">
        <v>0</v>
      </c>
      <c r="N284" s="67">
        <v>0</v>
      </c>
      <c r="O284" s="67">
        <v>0</v>
      </c>
      <c r="P284" s="67">
        <v>0</v>
      </c>
      <c r="Q284" s="67">
        <v>0</v>
      </c>
      <c r="R284" s="67">
        <v>0</v>
      </c>
      <c r="S284" s="67">
        <v>0</v>
      </c>
      <c r="T284" s="67">
        <v>0</v>
      </c>
      <c r="U284" s="67">
        <v>0</v>
      </c>
      <c r="V284" s="67">
        <v>0</v>
      </c>
      <c r="W284" s="67">
        <v>4033.706791899599</v>
      </c>
      <c r="Y284" s="42" t="s">
        <v>371</v>
      </c>
      <c r="Z284" s="69">
        <v>0.83215694821195341</v>
      </c>
      <c r="AA284" s="69">
        <v>8.1031971652399601E-2</v>
      </c>
      <c r="AB284" s="69">
        <v>5.9234585415361342E-2</v>
      </c>
      <c r="AC284" s="69">
        <v>0</v>
      </c>
      <c r="AD284" s="69">
        <v>0</v>
      </c>
      <c r="AE284" s="69">
        <v>0</v>
      </c>
      <c r="AF284" s="69">
        <v>0</v>
      </c>
      <c r="AG284" s="69">
        <v>0</v>
      </c>
      <c r="AH284" s="69">
        <v>2.7576494720285737E-2</v>
      </c>
      <c r="AI284" s="69">
        <v>0</v>
      </c>
      <c r="AJ284" s="69">
        <v>0</v>
      </c>
      <c r="AK284" s="69">
        <v>0</v>
      </c>
      <c r="AL284" s="69">
        <v>0</v>
      </c>
      <c r="AM284" s="69">
        <v>0</v>
      </c>
      <c r="AN284" s="69">
        <v>0</v>
      </c>
      <c r="AO284" s="69">
        <v>0</v>
      </c>
      <c r="AP284" s="69">
        <v>0</v>
      </c>
      <c r="AQ284" s="69">
        <v>0</v>
      </c>
      <c r="AR284" s="69">
        <v>0</v>
      </c>
      <c r="AS284" s="69">
        <v>0</v>
      </c>
      <c r="AT284" s="69"/>
      <c r="AV284" s="18" t="s">
        <v>371</v>
      </c>
      <c r="AW284" s="72">
        <v>19.329495398615776</v>
      </c>
      <c r="AX284" s="72">
        <v>65.911917010871491</v>
      </c>
      <c r="AY284" s="72">
        <v>60.580301153394352</v>
      </c>
      <c r="AZ284" s="72">
        <v>0</v>
      </c>
      <c r="BA284" s="72">
        <v>0</v>
      </c>
      <c r="BB284" s="72">
        <v>0</v>
      </c>
      <c r="BC284" s="72">
        <v>0</v>
      </c>
      <c r="BD284" s="72">
        <v>0</v>
      </c>
      <c r="BE284" s="72">
        <v>68.265365962191765</v>
      </c>
      <c r="BF284" s="72">
        <v>0</v>
      </c>
      <c r="BG284" s="72">
        <v>0</v>
      </c>
      <c r="BH284" s="72">
        <v>0</v>
      </c>
      <c r="BI284" s="72">
        <v>0</v>
      </c>
      <c r="BJ284" s="72">
        <v>0</v>
      </c>
      <c r="BK284" s="72">
        <v>0</v>
      </c>
      <c r="BL284" s="72">
        <v>0</v>
      </c>
      <c r="BM284" s="72">
        <v>0</v>
      </c>
      <c r="BN284" s="72">
        <v>0</v>
      </c>
      <c r="BO284" s="72">
        <v>0</v>
      </c>
      <c r="BP284" s="72">
        <v>0</v>
      </c>
      <c r="BQ284" s="72">
        <v>17.426406793377613</v>
      </c>
    </row>
    <row r="285" spans="1:69" x14ac:dyDescent="0.2">
      <c r="A285" s="13"/>
      <c r="B285" s="64" t="s">
        <v>165</v>
      </c>
      <c r="C285" s="67">
        <v>28469.423952628007</v>
      </c>
      <c r="D285" s="67">
        <v>2521.4712300085998</v>
      </c>
      <c r="E285" s="67">
        <v>650.90584356649993</v>
      </c>
      <c r="F285" s="67">
        <v>0</v>
      </c>
      <c r="G285" s="67">
        <v>0</v>
      </c>
      <c r="H285" s="67">
        <v>0</v>
      </c>
      <c r="I285" s="67">
        <v>0</v>
      </c>
      <c r="J285" s="67">
        <v>0</v>
      </c>
      <c r="K285" s="67">
        <v>0</v>
      </c>
      <c r="L285" s="67">
        <v>0</v>
      </c>
      <c r="M285" s="67">
        <v>0</v>
      </c>
      <c r="N285" s="67">
        <v>0</v>
      </c>
      <c r="O285" s="67">
        <v>0</v>
      </c>
      <c r="P285" s="67">
        <v>0</v>
      </c>
      <c r="Q285" s="67">
        <v>0</v>
      </c>
      <c r="R285" s="67">
        <v>0</v>
      </c>
      <c r="S285" s="67">
        <v>0</v>
      </c>
      <c r="T285" s="67">
        <v>0</v>
      </c>
      <c r="U285" s="67">
        <v>0</v>
      </c>
      <c r="V285" s="67">
        <v>0</v>
      </c>
      <c r="W285" s="67">
        <v>31641.801026203098</v>
      </c>
      <c r="Y285" s="42" t="s">
        <v>165</v>
      </c>
      <c r="Z285" s="69">
        <v>0.89974094486758216</v>
      </c>
      <c r="AA285" s="69">
        <v>7.9687980716411422E-2</v>
      </c>
      <c r="AB285" s="69">
        <v>2.0571074416006661E-2</v>
      </c>
      <c r="AC285" s="69">
        <v>0</v>
      </c>
      <c r="AD285" s="69">
        <v>0</v>
      </c>
      <c r="AE285" s="69">
        <v>0</v>
      </c>
      <c r="AF285" s="69">
        <v>0</v>
      </c>
      <c r="AG285" s="69">
        <v>0</v>
      </c>
      <c r="AH285" s="69">
        <v>0</v>
      </c>
      <c r="AI285" s="69">
        <v>0</v>
      </c>
      <c r="AJ285" s="69">
        <v>0</v>
      </c>
      <c r="AK285" s="69">
        <v>0</v>
      </c>
      <c r="AL285" s="69">
        <v>0</v>
      </c>
      <c r="AM285" s="69">
        <v>0</v>
      </c>
      <c r="AN285" s="69">
        <v>0</v>
      </c>
      <c r="AO285" s="69">
        <v>0</v>
      </c>
      <c r="AP285" s="69">
        <v>0</v>
      </c>
      <c r="AQ285" s="69">
        <v>0</v>
      </c>
      <c r="AR285" s="69">
        <v>0</v>
      </c>
      <c r="AS285" s="69">
        <v>0</v>
      </c>
      <c r="AT285" s="69"/>
      <c r="AV285" s="18" t="s">
        <v>165</v>
      </c>
      <c r="AW285" s="72">
        <v>7.701680468720415</v>
      </c>
      <c r="AX285" s="72">
        <v>23.126002416282383</v>
      </c>
      <c r="AY285" s="72">
        <v>37.38606465521643</v>
      </c>
      <c r="AZ285" s="72">
        <v>0</v>
      </c>
      <c r="BA285" s="72">
        <v>0</v>
      </c>
      <c r="BB285" s="72">
        <v>0</v>
      </c>
      <c r="BC285" s="72">
        <v>0</v>
      </c>
      <c r="BD285" s="72">
        <v>0</v>
      </c>
      <c r="BE285" s="72">
        <v>0</v>
      </c>
      <c r="BF285" s="72">
        <v>0</v>
      </c>
      <c r="BG285" s="72">
        <v>0</v>
      </c>
      <c r="BH285" s="72">
        <v>0</v>
      </c>
      <c r="BI285" s="72">
        <v>0</v>
      </c>
      <c r="BJ285" s="72">
        <v>0</v>
      </c>
      <c r="BK285" s="72">
        <v>0</v>
      </c>
      <c r="BL285" s="72">
        <v>0</v>
      </c>
      <c r="BM285" s="72">
        <v>0</v>
      </c>
      <c r="BN285" s="72">
        <v>0</v>
      </c>
      <c r="BO285" s="72">
        <v>0</v>
      </c>
      <c r="BP285" s="72">
        <v>0</v>
      </c>
      <c r="BQ285" s="72">
        <v>7.2115067640960726</v>
      </c>
    </row>
    <row r="286" spans="1:69" x14ac:dyDescent="0.2">
      <c r="A286" s="13"/>
      <c r="B286" s="64" t="s">
        <v>422</v>
      </c>
      <c r="C286" s="67">
        <v>16211.665690591002</v>
      </c>
      <c r="D286" s="67">
        <v>102.88134842299999</v>
      </c>
      <c r="E286" s="67">
        <v>232.382810084</v>
      </c>
      <c r="F286" s="67">
        <v>0</v>
      </c>
      <c r="G286" s="67">
        <v>0</v>
      </c>
      <c r="H286" s="67">
        <v>79.237305813000006</v>
      </c>
      <c r="I286" s="67">
        <v>0</v>
      </c>
      <c r="J286" s="67">
        <v>0</v>
      </c>
      <c r="K286" s="67">
        <v>0</v>
      </c>
      <c r="L286" s="67">
        <v>0</v>
      </c>
      <c r="M286" s="67">
        <v>0</v>
      </c>
      <c r="N286" s="67">
        <v>0</v>
      </c>
      <c r="O286" s="67">
        <v>0</v>
      </c>
      <c r="P286" s="67">
        <v>0</v>
      </c>
      <c r="Q286" s="67">
        <v>0</v>
      </c>
      <c r="R286" s="67">
        <v>0</v>
      </c>
      <c r="S286" s="67">
        <v>0</v>
      </c>
      <c r="T286" s="67">
        <v>0</v>
      </c>
      <c r="U286" s="67">
        <v>0</v>
      </c>
      <c r="V286" s="67">
        <v>0</v>
      </c>
      <c r="W286" s="67">
        <v>16626.167154911003</v>
      </c>
      <c r="Y286" s="42" t="s">
        <v>422</v>
      </c>
      <c r="Z286" s="69">
        <v>0.97506933134630691</v>
      </c>
      <c r="AA286" s="69">
        <v>6.1879173632998817E-3</v>
      </c>
      <c r="AB286" s="69">
        <v>1.3976932140692405E-2</v>
      </c>
      <c r="AC286" s="69">
        <v>0</v>
      </c>
      <c r="AD286" s="69">
        <v>0</v>
      </c>
      <c r="AE286" s="69">
        <v>4.7658191497007207E-3</v>
      </c>
      <c r="AF286" s="69">
        <v>0</v>
      </c>
      <c r="AG286" s="69">
        <v>0</v>
      </c>
      <c r="AH286" s="69">
        <v>0</v>
      </c>
      <c r="AI286" s="69">
        <v>0</v>
      </c>
      <c r="AJ286" s="69">
        <v>0</v>
      </c>
      <c r="AK286" s="69">
        <v>0</v>
      </c>
      <c r="AL286" s="69">
        <v>0</v>
      </c>
      <c r="AM286" s="69">
        <v>0</v>
      </c>
      <c r="AN286" s="69">
        <v>0</v>
      </c>
      <c r="AO286" s="69">
        <v>0</v>
      </c>
      <c r="AP286" s="69">
        <v>0</v>
      </c>
      <c r="AQ286" s="69">
        <v>0</v>
      </c>
      <c r="AR286" s="69">
        <v>0</v>
      </c>
      <c r="AS286" s="69">
        <v>0</v>
      </c>
      <c r="AT286" s="69"/>
      <c r="AV286" s="18" t="s">
        <v>422</v>
      </c>
      <c r="AW286" s="72">
        <v>11.047562861674141</v>
      </c>
      <c r="AX286" s="72">
        <v>53.812197969520668</v>
      </c>
      <c r="AY286" s="72">
        <v>54.373471586364488</v>
      </c>
      <c r="AZ286" s="72">
        <v>0</v>
      </c>
      <c r="BA286" s="72">
        <v>0</v>
      </c>
      <c r="BB286" s="72">
        <v>103.0332282330064</v>
      </c>
      <c r="BC286" s="72">
        <v>0</v>
      </c>
      <c r="BD286" s="72">
        <v>0</v>
      </c>
      <c r="BE286" s="72">
        <v>0</v>
      </c>
      <c r="BF286" s="72">
        <v>0</v>
      </c>
      <c r="BG286" s="72">
        <v>0</v>
      </c>
      <c r="BH286" s="72">
        <v>0</v>
      </c>
      <c r="BI286" s="72">
        <v>0</v>
      </c>
      <c r="BJ286" s="72">
        <v>0</v>
      </c>
      <c r="BK286" s="72">
        <v>0</v>
      </c>
      <c r="BL286" s="72">
        <v>0</v>
      </c>
      <c r="BM286" s="72">
        <v>0</v>
      </c>
      <c r="BN286" s="72">
        <v>0</v>
      </c>
      <c r="BO286" s="72">
        <v>0</v>
      </c>
      <c r="BP286" s="72">
        <v>0</v>
      </c>
      <c r="BQ286" s="72">
        <v>10.815200078693133</v>
      </c>
    </row>
    <row r="287" spans="1:69" x14ac:dyDescent="0.2">
      <c r="A287" s="13"/>
      <c r="B287" s="64" t="s">
        <v>423</v>
      </c>
      <c r="C287" s="67">
        <v>23857.18458461</v>
      </c>
      <c r="D287" s="67">
        <v>1795.6750400581</v>
      </c>
      <c r="E287" s="67">
        <v>0</v>
      </c>
      <c r="F287" s="67">
        <v>194.86879300000001</v>
      </c>
      <c r="G287" s="67">
        <v>0</v>
      </c>
      <c r="H287" s="67">
        <v>0</v>
      </c>
      <c r="I287" s="67">
        <v>0</v>
      </c>
      <c r="J287" s="67">
        <v>0</v>
      </c>
      <c r="K287" s="67">
        <v>0</v>
      </c>
      <c r="L287" s="67">
        <v>0</v>
      </c>
      <c r="M287" s="67">
        <v>0</v>
      </c>
      <c r="N287" s="67">
        <v>0</v>
      </c>
      <c r="O287" s="67">
        <v>0</v>
      </c>
      <c r="P287" s="67">
        <v>0</v>
      </c>
      <c r="Q287" s="67">
        <v>0</v>
      </c>
      <c r="R287" s="67">
        <v>0</v>
      </c>
      <c r="S287" s="67">
        <v>0</v>
      </c>
      <c r="T287" s="67">
        <v>0</v>
      </c>
      <c r="U287" s="67">
        <v>0</v>
      </c>
      <c r="V287" s="67">
        <v>0</v>
      </c>
      <c r="W287" s="67">
        <v>25847.728417668102</v>
      </c>
      <c r="Y287" s="42" t="s">
        <v>423</v>
      </c>
      <c r="Z287" s="69">
        <v>0.92298960276534492</v>
      </c>
      <c r="AA287" s="69">
        <v>6.9471290128175212E-2</v>
      </c>
      <c r="AB287" s="69">
        <v>0</v>
      </c>
      <c r="AC287" s="69">
        <v>7.539107106479744E-3</v>
      </c>
      <c r="AD287" s="69">
        <v>0</v>
      </c>
      <c r="AE287" s="69">
        <v>0</v>
      </c>
      <c r="AF287" s="69">
        <v>0</v>
      </c>
      <c r="AG287" s="69">
        <v>0</v>
      </c>
      <c r="AH287" s="69">
        <v>0</v>
      </c>
      <c r="AI287" s="69">
        <v>0</v>
      </c>
      <c r="AJ287" s="69">
        <v>0</v>
      </c>
      <c r="AK287" s="69">
        <v>0</v>
      </c>
      <c r="AL287" s="69">
        <v>0</v>
      </c>
      <c r="AM287" s="69">
        <v>0</v>
      </c>
      <c r="AN287" s="69">
        <v>0</v>
      </c>
      <c r="AO287" s="69">
        <v>0</v>
      </c>
      <c r="AP287" s="69">
        <v>0</v>
      </c>
      <c r="AQ287" s="69">
        <v>0</v>
      </c>
      <c r="AR287" s="69">
        <v>0</v>
      </c>
      <c r="AS287" s="69">
        <v>0</v>
      </c>
      <c r="AT287" s="69"/>
      <c r="AV287" s="18" t="s">
        <v>423</v>
      </c>
      <c r="AW287" s="72">
        <v>7.604896843436987</v>
      </c>
      <c r="AX287" s="72">
        <v>34.152323812564489</v>
      </c>
      <c r="AY287" s="72">
        <v>0</v>
      </c>
      <c r="AZ287" s="72">
        <v>55.812392887884677</v>
      </c>
      <c r="BA287" s="72">
        <v>0</v>
      </c>
      <c r="BB287" s="72">
        <v>0</v>
      </c>
      <c r="BC287" s="72">
        <v>0</v>
      </c>
      <c r="BD287" s="72">
        <v>0</v>
      </c>
      <c r="BE287" s="72">
        <v>0</v>
      </c>
      <c r="BF287" s="72">
        <v>0</v>
      </c>
      <c r="BG287" s="72">
        <v>0</v>
      </c>
      <c r="BH287" s="72">
        <v>0</v>
      </c>
      <c r="BI287" s="72">
        <v>0</v>
      </c>
      <c r="BJ287" s="72">
        <v>0</v>
      </c>
      <c r="BK287" s="72">
        <v>0</v>
      </c>
      <c r="BL287" s="72">
        <v>0</v>
      </c>
      <c r="BM287" s="72">
        <v>0</v>
      </c>
      <c r="BN287" s="72">
        <v>0</v>
      </c>
      <c r="BO287" s="72">
        <v>0</v>
      </c>
      <c r="BP287" s="72">
        <v>0</v>
      </c>
      <c r="BQ287" s="72">
        <v>7.4213241111383299</v>
      </c>
    </row>
    <row r="288" spans="1:69" x14ac:dyDescent="0.2">
      <c r="A288" s="13"/>
      <c r="B288" s="64" t="s">
        <v>173</v>
      </c>
      <c r="C288" s="67">
        <v>1149.4865503852</v>
      </c>
      <c r="D288" s="67">
        <v>119.24793931709999</v>
      </c>
      <c r="E288" s="67">
        <v>0</v>
      </c>
      <c r="F288" s="67">
        <v>0</v>
      </c>
      <c r="G288" s="67">
        <v>0</v>
      </c>
      <c r="H288" s="67">
        <v>0</v>
      </c>
      <c r="I288" s="67">
        <v>0</v>
      </c>
      <c r="J288" s="67">
        <v>0</v>
      </c>
      <c r="K288" s="67">
        <v>0</v>
      </c>
      <c r="L288" s="67">
        <v>0</v>
      </c>
      <c r="M288" s="67">
        <v>0</v>
      </c>
      <c r="N288" s="67">
        <v>0</v>
      </c>
      <c r="O288" s="67">
        <v>0</v>
      </c>
      <c r="P288" s="67">
        <v>0</v>
      </c>
      <c r="Q288" s="67">
        <v>0</v>
      </c>
      <c r="R288" s="67">
        <v>0</v>
      </c>
      <c r="S288" s="67">
        <v>0</v>
      </c>
      <c r="T288" s="67">
        <v>0</v>
      </c>
      <c r="U288" s="67">
        <v>0</v>
      </c>
      <c r="V288" s="67">
        <v>0</v>
      </c>
      <c r="W288" s="67">
        <v>1268.7344897022999</v>
      </c>
      <c r="Y288" s="42" t="s">
        <v>173</v>
      </c>
      <c r="Z288" s="69">
        <v>0.90601032738923915</v>
      </c>
      <c r="AA288" s="69">
        <v>9.3989672610760924E-2</v>
      </c>
      <c r="AB288" s="69">
        <v>0</v>
      </c>
      <c r="AC288" s="69">
        <v>0</v>
      </c>
      <c r="AD288" s="69">
        <v>0</v>
      </c>
      <c r="AE288" s="69">
        <v>0</v>
      </c>
      <c r="AF288" s="69">
        <v>0</v>
      </c>
      <c r="AG288" s="69">
        <v>0</v>
      </c>
      <c r="AH288" s="69">
        <v>0</v>
      </c>
      <c r="AI288" s="69">
        <v>0</v>
      </c>
      <c r="AJ288" s="69">
        <v>0</v>
      </c>
      <c r="AK288" s="69">
        <v>0</v>
      </c>
      <c r="AL288" s="69">
        <v>0</v>
      </c>
      <c r="AM288" s="69">
        <v>0</v>
      </c>
      <c r="AN288" s="69">
        <v>0</v>
      </c>
      <c r="AO288" s="69">
        <v>0</v>
      </c>
      <c r="AP288" s="69">
        <v>0</v>
      </c>
      <c r="AQ288" s="69">
        <v>0</v>
      </c>
      <c r="AR288" s="69">
        <v>0</v>
      </c>
      <c r="AS288" s="69">
        <v>0</v>
      </c>
      <c r="AT288" s="69"/>
      <c r="AV288" s="18" t="s">
        <v>173</v>
      </c>
      <c r="AW288" s="72">
        <v>32.977196341237736</v>
      </c>
      <c r="AX288" s="72">
        <v>90.417418201679439</v>
      </c>
      <c r="AY288" s="72">
        <v>0</v>
      </c>
      <c r="AZ288" s="72">
        <v>0</v>
      </c>
      <c r="BA288" s="72">
        <v>0</v>
      </c>
      <c r="BB288" s="72">
        <v>0</v>
      </c>
      <c r="BC288" s="72">
        <v>0</v>
      </c>
      <c r="BD288" s="72">
        <v>0</v>
      </c>
      <c r="BE288" s="72">
        <v>0</v>
      </c>
      <c r="BF288" s="72">
        <v>0</v>
      </c>
      <c r="BG288" s="72">
        <v>0</v>
      </c>
      <c r="BH288" s="72">
        <v>0</v>
      </c>
      <c r="BI288" s="72">
        <v>0</v>
      </c>
      <c r="BJ288" s="72">
        <v>0</v>
      </c>
      <c r="BK288" s="72">
        <v>0</v>
      </c>
      <c r="BL288" s="72">
        <v>0</v>
      </c>
      <c r="BM288" s="72">
        <v>0</v>
      </c>
      <c r="BN288" s="72">
        <v>0</v>
      </c>
      <c r="BO288" s="72">
        <v>0</v>
      </c>
      <c r="BP288" s="72">
        <v>0</v>
      </c>
      <c r="BQ288" s="72">
        <v>31.062790477614104</v>
      </c>
    </row>
    <row r="289" spans="1:69" x14ac:dyDescent="0.2">
      <c r="A289" s="13"/>
      <c r="B289" s="64" t="s">
        <v>181</v>
      </c>
      <c r="C289" s="67">
        <v>4249.1871513010001</v>
      </c>
      <c r="D289" s="67">
        <v>283.8183985142</v>
      </c>
      <c r="E289" s="67">
        <v>230.70479146</v>
      </c>
      <c r="F289" s="67">
        <v>0</v>
      </c>
      <c r="G289" s="67">
        <v>0</v>
      </c>
      <c r="H289" s="67">
        <v>0</v>
      </c>
      <c r="I289" s="67">
        <v>0</v>
      </c>
      <c r="J289" s="67">
        <v>0</v>
      </c>
      <c r="K289" s="67">
        <v>0</v>
      </c>
      <c r="L289" s="67">
        <v>0</v>
      </c>
      <c r="M289" s="67">
        <v>0</v>
      </c>
      <c r="N289" s="67">
        <v>0</v>
      </c>
      <c r="O289" s="67">
        <v>0</v>
      </c>
      <c r="P289" s="67">
        <v>0</v>
      </c>
      <c r="Q289" s="67">
        <v>0</v>
      </c>
      <c r="R289" s="67">
        <v>0</v>
      </c>
      <c r="S289" s="67">
        <v>0</v>
      </c>
      <c r="T289" s="67">
        <v>0</v>
      </c>
      <c r="U289" s="67">
        <v>0</v>
      </c>
      <c r="V289" s="67">
        <v>0</v>
      </c>
      <c r="W289" s="67">
        <v>4763.7103412751994</v>
      </c>
      <c r="Y289" s="42" t="s">
        <v>181</v>
      </c>
      <c r="Z289" s="69">
        <v>0.89199108402622429</v>
      </c>
      <c r="AA289" s="69">
        <v>5.9579272915704723E-2</v>
      </c>
      <c r="AB289" s="69">
        <v>4.8429643058071105E-2</v>
      </c>
      <c r="AC289" s="69">
        <v>0</v>
      </c>
      <c r="AD289" s="69">
        <v>0</v>
      </c>
      <c r="AE289" s="69">
        <v>0</v>
      </c>
      <c r="AF289" s="69">
        <v>0</v>
      </c>
      <c r="AG289" s="69">
        <v>0</v>
      </c>
      <c r="AH289" s="69">
        <v>0</v>
      </c>
      <c r="AI289" s="69">
        <v>0</v>
      </c>
      <c r="AJ289" s="69">
        <v>0</v>
      </c>
      <c r="AK289" s="69">
        <v>0</v>
      </c>
      <c r="AL289" s="69">
        <v>0</v>
      </c>
      <c r="AM289" s="69">
        <v>0</v>
      </c>
      <c r="AN289" s="69">
        <v>0</v>
      </c>
      <c r="AO289" s="69">
        <v>0</v>
      </c>
      <c r="AP289" s="69">
        <v>0</v>
      </c>
      <c r="AQ289" s="69">
        <v>0</v>
      </c>
      <c r="AR289" s="69">
        <v>0</v>
      </c>
      <c r="AS289" s="69">
        <v>0</v>
      </c>
      <c r="AT289" s="69"/>
      <c r="AV289" s="18" t="s">
        <v>181</v>
      </c>
      <c r="AW289" s="72">
        <v>20.376417306644424</v>
      </c>
      <c r="AX289" s="72">
        <v>63.996288145024344</v>
      </c>
      <c r="AY289" s="72">
        <v>90.941144420015917</v>
      </c>
      <c r="AZ289" s="72">
        <v>0</v>
      </c>
      <c r="BA289" s="72">
        <v>0</v>
      </c>
      <c r="BB289" s="72">
        <v>0</v>
      </c>
      <c r="BC289" s="72">
        <v>0</v>
      </c>
      <c r="BD289" s="72">
        <v>0</v>
      </c>
      <c r="BE289" s="72">
        <v>0</v>
      </c>
      <c r="BF289" s="72">
        <v>0</v>
      </c>
      <c r="BG289" s="72">
        <v>0</v>
      </c>
      <c r="BH289" s="72">
        <v>0</v>
      </c>
      <c r="BI289" s="72">
        <v>0</v>
      </c>
      <c r="BJ289" s="72">
        <v>0</v>
      </c>
      <c r="BK289" s="72">
        <v>0</v>
      </c>
      <c r="BL289" s="72">
        <v>0</v>
      </c>
      <c r="BM289" s="72">
        <v>0</v>
      </c>
      <c r="BN289" s="72">
        <v>0</v>
      </c>
      <c r="BO289" s="72">
        <v>0</v>
      </c>
      <c r="BP289" s="72">
        <v>0</v>
      </c>
      <c r="BQ289" s="72">
        <v>19.086304968069104</v>
      </c>
    </row>
    <row r="290" spans="1:69" x14ac:dyDescent="0.2">
      <c r="A290" s="13"/>
      <c r="B290" s="64" t="s">
        <v>169</v>
      </c>
      <c r="C290" s="67">
        <v>8691.5924115680009</v>
      </c>
      <c r="D290" s="67">
        <v>315.00002085159997</v>
      </c>
      <c r="E290" s="67">
        <v>236.36492188720001</v>
      </c>
      <c r="F290" s="67">
        <v>0</v>
      </c>
      <c r="G290" s="67">
        <v>0</v>
      </c>
      <c r="H290" s="67">
        <v>0</v>
      </c>
      <c r="I290" s="67">
        <v>0</v>
      </c>
      <c r="J290" s="67">
        <v>0</v>
      </c>
      <c r="K290" s="67">
        <v>0</v>
      </c>
      <c r="L290" s="67">
        <v>0</v>
      </c>
      <c r="M290" s="67">
        <v>0</v>
      </c>
      <c r="N290" s="67">
        <v>0</v>
      </c>
      <c r="O290" s="67">
        <v>0</v>
      </c>
      <c r="P290" s="67">
        <v>0</v>
      </c>
      <c r="Q290" s="67">
        <v>0</v>
      </c>
      <c r="R290" s="67">
        <v>0</v>
      </c>
      <c r="S290" s="67">
        <v>0</v>
      </c>
      <c r="T290" s="67">
        <v>0</v>
      </c>
      <c r="U290" s="67">
        <v>0</v>
      </c>
      <c r="V290" s="67">
        <v>0</v>
      </c>
      <c r="W290" s="67">
        <v>9242.9573543068</v>
      </c>
      <c r="Y290" s="42" t="s">
        <v>169</v>
      </c>
      <c r="Z290" s="69">
        <v>0.94034756175934453</v>
      </c>
      <c r="AA290" s="69">
        <v>3.4080003701934661E-2</v>
      </c>
      <c r="AB290" s="69">
        <v>2.5572434538720948E-2</v>
      </c>
      <c r="AC290" s="69">
        <v>0</v>
      </c>
      <c r="AD290" s="69">
        <v>0</v>
      </c>
      <c r="AE290" s="69">
        <v>0</v>
      </c>
      <c r="AF290" s="69">
        <v>0</v>
      </c>
      <c r="AG290" s="69">
        <v>0</v>
      </c>
      <c r="AH290" s="69">
        <v>0</v>
      </c>
      <c r="AI290" s="69">
        <v>0</v>
      </c>
      <c r="AJ290" s="69">
        <v>0</v>
      </c>
      <c r="AK290" s="69">
        <v>0</v>
      </c>
      <c r="AL290" s="69">
        <v>0</v>
      </c>
      <c r="AM290" s="69">
        <v>0</v>
      </c>
      <c r="AN290" s="69">
        <v>0</v>
      </c>
      <c r="AO290" s="69">
        <v>0</v>
      </c>
      <c r="AP290" s="69">
        <v>0</v>
      </c>
      <c r="AQ290" s="69">
        <v>0</v>
      </c>
      <c r="AR290" s="69">
        <v>0</v>
      </c>
      <c r="AS290" s="69">
        <v>0</v>
      </c>
      <c r="AT290" s="69"/>
      <c r="AV290" s="18" t="s">
        <v>169</v>
      </c>
      <c r="AW290" s="72">
        <v>14.39218113120655</v>
      </c>
      <c r="AX290" s="72">
        <v>58.159506613923867</v>
      </c>
      <c r="AY290" s="72">
        <v>48.18435333529294</v>
      </c>
      <c r="AZ290" s="72">
        <v>0</v>
      </c>
      <c r="BA290" s="72">
        <v>0</v>
      </c>
      <c r="BB290" s="72">
        <v>0</v>
      </c>
      <c r="BC290" s="72">
        <v>0</v>
      </c>
      <c r="BD290" s="72">
        <v>0</v>
      </c>
      <c r="BE290" s="72">
        <v>0</v>
      </c>
      <c r="BF290" s="72">
        <v>0</v>
      </c>
      <c r="BG290" s="72">
        <v>0</v>
      </c>
      <c r="BH290" s="72">
        <v>0</v>
      </c>
      <c r="BI290" s="72">
        <v>0</v>
      </c>
      <c r="BJ290" s="72">
        <v>0</v>
      </c>
      <c r="BK290" s="72">
        <v>0</v>
      </c>
      <c r="BL290" s="72">
        <v>0</v>
      </c>
      <c r="BM290" s="72">
        <v>0</v>
      </c>
      <c r="BN290" s="72">
        <v>0</v>
      </c>
      <c r="BO290" s="72">
        <v>0</v>
      </c>
      <c r="BP290" s="72">
        <v>0</v>
      </c>
      <c r="BQ290" s="72">
        <v>13.733414342635619</v>
      </c>
    </row>
    <row r="291" spans="1:69" x14ac:dyDescent="0.2">
      <c r="A291" s="13"/>
      <c r="B291" s="64" t="s">
        <v>372</v>
      </c>
      <c r="C291" s="67">
        <v>0</v>
      </c>
      <c r="D291" s="67">
        <v>0</v>
      </c>
      <c r="E291" s="67">
        <v>0</v>
      </c>
      <c r="F291" s="67">
        <v>0</v>
      </c>
      <c r="G291" s="67">
        <v>0</v>
      </c>
      <c r="H291" s="67">
        <v>0</v>
      </c>
      <c r="I291" s="67">
        <v>0</v>
      </c>
      <c r="J291" s="67">
        <v>0</v>
      </c>
      <c r="K291" s="67">
        <v>0</v>
      </c>
      <c r="L291" s="67">
        <v>0</v>
      </c>
      <c r="M291" s="67">
        <v>0</v>
      </c>
      <c r="N291" s="67">
        <v>0</v>
      </c>
      <c r="O291" s="67">
        <v>0</v>
      </c>
      <c r="P291" s="67">
        <v>0</v>
      </c>
      <c r="Q291" s="67">
        <v>0</v>
      </c>
      <c r="R291" s="67">
        <v>0</v>
      </c>
      <c r="S291" s="67">
        <v>0</v>
      </c>
      <c r="T291" s="67">
        <v>0</v>
      </c>
      <c r="U291" s="67">
        <v>0</v>
      </c>
      <c r="V291" s="67">
        <v>0</v>
      </c>
      <c r="W291" s="67">
        <v>0</v>
      </c>
      <c r="Y291" s="42" t="s">
        <v>372</v>
      </c>
      <c r="Z291" s="69">
        <v>0</v>
      </c>
      <c r="AA291" s="69">
        <v>0</v>
      </c>
      <c r="AB291" s="69">
        <v>0</v>
      </c>
      <c r="AC291" s="69">
        <v>0</v>
      </c>
      <c r="AD291" s="69">
        <v>0</v>
      </c>
      <c r="AE291" s="69">
        <v>0</v>
      </c>
      <c r="AF291" s="69">
        <v>0</v>
      </c>
      <c r="AG291" s="69">
        <v>0</v>
      </c>
      <c r="AH291" s="69">
        <v>0</v>
      </c>
      <c r="AI291" s="69">
        <v>0</v>
      </c>
      <c r="AJ291" s="69">
        <v>0</v>
      </c>
      <c r="AK291" s="69">
        <v>0</v>
      </c>
      <c r="AL291" s="69">
        <v>0</v>
      </c>
      <c r="AM291" s="69">
        <v>0</v>
      </c>
      <c r="AN291" s="69">
        <v>0</v>
      </c>
      <c r="AO291" s="69">
        <v>0</v>
      </c>
      <c r="AP291" s="69">
        <v>0</v>
      </c>
      <c r="AQ291" s="69">
        <v>0</v>
      </c>
      <c r="AR291" s="69">
        <v>0</v>
      </c>
      <c r="AS291" s="69">
        <v>0</v>
      </c>
      <c r="AT291" s="69"/>
      <c r="AV291" s="18" t="s">
        <v>372</v>
      </c>
      <c r="AW291" s="72">
        <v>0</v>
      </c>
      <c r="AX291" s="72">
        <v>0</v>
      </c>
      <c r="AY291" s="72">
        <v>0</v>
      </c>
      <c r="AZ291" s="72">
        <v>0</v>
      </c>
      <c r="BA291" s="72">
        <v>0</v>
      </c>
      <c r="BB291" s="72">
        <v>0</v>
      </c>
      <c r="BC291" s="72">
        <v>0</v>
      </c>
      <c r="BD291" s="72">
        <v>0</v>
      </c>
      <c r="BE291" s="72">
        <v>0</v>
      </c>
      <c r="BF291" s="72">
        <v>0</v>
      </c>
      <c r="BG291" s="72">
        <v>0</v>
      </c>
      <c r="BH291" s="72">
        <v>0</v>
      </c>
      <c r="BI291" s="72">
        <v>0</v>
      </c>
      <c r="BJ291" s="72">
        <v>0</v>
      </c>
      <c r="BK291" s="72">
        <v>0</v>
      </c>
      <c r="BL291" s="72">
        <v>0</v>
      </c>
      <c r="BM291" s="72">
        <v>0</v>
      </c>
      <c r="BN291" s="72">
        <v>0</v>
      </c>
      <c r="BO291" s="72">
        <v>0</v>
      </c>
      <c r="BP291" s="72">
        <v>0</v>
      </c>
      <c r="BQ291" s="72">
        <v>0</v>
      </c>
    </row>
    <row r="292" spans="1:69" x14ac:dyDescent="0.2">
      <c r="A292" s="13"/>
      <c r="B292" s="64" t="s">
        <v>399</v>
      </c>
      <c r="C292" s="67">
        <v>1772.8320793969999</v>
      </c>
      <c r="D292" s="67">
        <v>233.71088489799999</v>
      </c>
      <c r="E292" s="67">
        <v>0</v>
      </c>
      <c r="F292" s="67">
        <v>0</v>
      </c>
      <c r="G292" s="67">
        <v>0</v>
      </c>
      <c r="H292" s="67">
        <v>0</v>
      </c>
      <c r="I292" s="67">
        <v>0</v>
      </c>
      <c r="J292" s="67">
        <v>0</v>
      </c>
      <c r="K292" s="67">
        <v>0</v>
      </c>
      <c r="L292" s="67">
        <v>0</v>
      </c>
      <c r="M292" s="67">
        <v>0</v>
      </c>
      <c r="N292" s="67">
        <v>0</v>
      </c>
      <c r="O292" s="67">
        <v>0</v>
      </c>
      <c r="P292" s="67">
        <v>0</v>
      </c>
      <c r="Q292" s="67">
        <v>0</v>
      </c>
      <c r="R292" s="67">
        <v>0</v>
      </c>
      <c r="S292" s="67">
        <v>0</v>
      </c>
      <c r="T292" s="67">
        <v>0</v>
      </c>
      <c r="U292" s="67">
        <v>0</v>
      </c>
      <c r="V292" s="67">
        <v>0</v>
      </c>
      <c r="W292" s="67">
        <v>2006.542964295</v>
      </c>
      <c r="Y292" s="42" t="s">
        <v>399</v>
      </c>
      <c r="Z292" s="69">
        <v>0.88352560146644332</v>
      </c>
      <c r="AA292" s="69">
        <v>0.11647439853355666</v>
      </c>
      <c r="AB292" s="69">
        <v>0</v>
      </c>
      <c r="AC292" s="69">
        <v>0</v>
      </c>
      <c r="AD292" s="69">
        <v>0</v>
      </c>
      <c r="AE292" s="69">
        <v>0</v>
      </c>
      <c r="AF292" s="69">
        <v>0</v>
      </c>
      <c r="AG292" s="69">
        <v>0</v>
      </c>
      <c r="AH292" s="69">
        <v>0</v>
      </c>
      <c r="AI292" s="69">
        <v>0</v>
      </c>
      <c r="AJ292" s="69">
        <v>0</v>
      </c>
      <c r="AK292" s="69">
        <v>0</v>
      </c>
      <c r="AL292" s="69">
        <v>0</v>
      </c>
      <c r="AM292" s="69">
        <v>0</v>
      </c>
      <c r="AN292" s="69">
        <v>0</v>
      </c>
      <c r="AO292" s="69">
        <v>0</v>
      </c>
      <c r="AP292" s="69">
        <v>0</v>
      </c>
      <c r="AQ292" s="69">
        <v>0</v>
      </c>
      <c r="AR292" s="69">
        <v>0</v>
      </c>
      <c r="AS292" s="69">
        <v>0</v>
      </c>
      <c r="AT292" s="69"/>
      <c r="AV292" s="18" t="s">
        <v>399</v>
      </c>
      <c r="AW292" s="72">
        <v>29.530184884149378</v>
      </c>
      <c r="AX292" s="72">
        <v>89.793715417670498</v>
      </c>
      <c r="AY292" s="72">
        <v>0</v>
      </c>
      <c r="AZ292" s="72">
        <v>0</v>
      </c>
      <c r="BA292" s="72">
        <v>0</v>
      </c>
      <c r="BB292" s="72">
        <v>0</v>
      </c>
      <c r="BC292" s="72">
        <v>0</v>
      </c>
      <c r="BD292" s="72">
        <v>0</v>
      </c>
      <c r="BE292" s="72">
        <v>0</v>
      </c>
      <c r="BF292" s="72">
        <v>0</v>
      </c>
      <c r="BG292" s="72">
        <v>0</v>
      </c>
      <c r="BH292" s="72">
        <v>0</v>
      </c>
      <c r="BI292" s="72">
        <v>0</v>
      </c>
      <c r="BJ292" s="72">
        <v>0</v>
      </c>
      <c r="BK292" s="72">
        <v>0</v>
      </c>
      <c r="BL292" s="72">
        <v>0</v>
      </c>
      <c r="BM292" s="72">
        <v>0</v>
      </c>
      <c r="BN292" s="72">
        <v>0</v>
      </c>
      <c r="BO292" s="72">
        <v>0</v>
      </c>
      <c r="BP292" s="72">
        <v>0</v>
      </c>
      <c r="BQ292" s="72">
        <v>28.108842839504288</v>
      </c>
    </row>
    <row r="293" spans="1:69" x14ac:dyDescent="0.2">
      <c r="A293" s="13"/>
      <c r="B293" s="64" t="s">
        <v>400</v>
      </c>
      <c r="C293" s="67">
        <v>92593.397332559995</v>
      </c>
      <c r="D293" s="67">
        <v>12313.4583101713</v>
      </c>
      <c r="E293" s="67">
        <v>986.23625149100008</v>
      </c>
      <c r="F293" s="67">
        <v>387.72598482448979</v>
      </c>
      <c r="G293" s="67">
        <v>189.175786308</v>
      </c>
      <c r="H293" s="67">
        <v>491.35117548619996</v>
      </c>
      <c r="I293" s="67">
        <v>0</v>
      </c>
      <c r="J293" s="67">
        <v>0</v>
      </c>
      <c r="K293" s="67">
        <v>0.53642249009999998</v>
      </c>
      <c r="L293" s="67">
        <v>0</v>
      </c>
      <c r="M293" s="67">
        <v>0</v>
      </c>
      <c r="N293" s="67">
        <v>0</v>
      </c>
      <c r="O293" s="67">
        <v>0</v>
      </c>
      <c r="P293" s="67">
        <v>0</v>
      </c>
      <c r="Q293" s="67">
        <v>0</v>
      </c>
      <c r="R293" s="67">
        <v>0</v>
      </c>
      <c r="S293" s="67">
        <v>0</v>
      </c>
      <c r="T293" s="67">
        <v>0</v>
      </c>
      <c r="U293" s="67">
        <v>0</v>
      </c>
      <c r="V293" s="67">
        <v>0</v>
      </c>
      <c r="W293" s="67">
        <v>106961.88126333107</v>
      </c>
      <c r="Y293" s="42" t="s">
        <v>400</v>
      </c>
      <c r="Z293" s="69">
        <v>0.86566724742436896</v>
      </c>
      <c r="AA293" s="69">
        <v>0.11512006113520583</v>
      </c>
      <c r="AB293" s="69">
        <v>9.2204460116307244E-3</v>
      </c>
      <c r="AC293" s="69">
        <v>3.6248987045201767E-3</v>
      </c>
      <c r="AD293" s="69">
        <v>1.7686280764103734E-3</v>
      </c>
      <c r="AE293" s="69">
        <v>4.5937035669420872E-3</v>
      </c>
      <c r="AF293" s="69">
        <v>0</v>
      </c>
      <c r="AG293" s="69">
        <v>0</v>
      </c>
      <c r="AH293" s="69">
        <v>5.0150809219536195E-6</v>
      </c>
      <c r="AI293" s="69">
        <v>0</v>
      </c>
      <c r="AJ293" s="69">
        <v>0</v>
      </c>
      <c r="AK293" s="69">
        <v>0</v>
      </c>
      <c r="AL293" s="69">
        <v>0</v>
      </c>
      <c r="AM293" s="69">
        <v>0</v>
      </c>
      <c r="AN293" s="69">
        <v>0</v>
      </c>
      <c r="AO293" s="69">
        <v>0</v>
      </c>
      <c r="AP293" s="69">
        <v>0</v>
      </c>
      <c r="AQ293" s="69">
        <v>0</v>
      </c>
      <c r="AR293" s="69">
        <v>0</v>
      </c>
      <c r="AS293" s="69">
        <v>0</v>
      </c>
      <c r="AT293" s="69"/>
      <c r="AV293" s="18" t="s">
        <v>400</v>
      </c>
      <c r="AW293" s="72">
        <v>3.1510794769125234</v>
      </c>
      <c r="AX293" s="72">
        <v>10.553437646483244</v>
      </c>
      <c r="AY293" s="72">
        <v>34.9467026942853</v>
      </c>
      <c r="AZ293" s="72">
        <v>43.712969654218448</v>
      </c>
      <c r="BA293" s="72">
        <v>61.68871032152424</v>
      </c>
      <c r="BB293" s="72">
        <v>71.524545971150658</v>
      </c>
      <c r="BC293" s="72">
        <v>0</v>
      </c>
      <c r="BD293" s="72">
        <v>0</v>
      </c>
      <c r="BE293" s="72">
        <v>104.68229147641665</v>
      </c>
      <c r="BF293" s="72">
        <v>0</v>
      </c>
      <c r="BG293" s="72">
        <v>0</v>
      </c>
      <c r="BH293" s="72">
        <v>0</v>
      </c>
      <c r="BI293" s="72">
        <v>0</v>
      </c>
      <c r="BJ293" s="72">
        <v>0</v>
      </c>
      <c r="BK293" s="72">
        <v>0</v>
      </c>
      <c r="BL293" s="72">
        <v>0</v>
      </c>
      <c r="BM293" s="72">
        <v>0</v>
      </c>
      <c r="BN293" s="72">
        <v>0</v>
      </c>
      <c r="BO293" s="72">
        <v>0</v>
      </c>
      <c r="BP293" s="72">
        <v>0</v>
      </c>
      <c r="BQ293" s="72">
        <v>3.0274781636314927</v>
      </c>
    </row>
    <row r="294" spans="1:69" x14ac:dyDescent="0.2">
      <c r="A294" s="13"/>
      <c r="B294" s="64" t="s">
        <v>151</v>
      </c>
      <c r="C294" s="67">
        <v>18686.7782162617</v>
      </c>
      <c r="D294" s="67">
        <v>1960.9901652343999</v>
      </c>
      <c r="E294" s="67">
        <v>295.09892830679996</v>
      </c>
      <c r="F294" s="67">
        <v>155.42894385</v>
      </c>
      <c r="G294" s="67">
        <v>0</v>
      </c>
      <c r="H294" s="67">
        <v>11.788293244</v>
      </c>
      <c r="I294" s="67">
        <v>0</v>
      </c>
      <c r="J294" s="67">
        <v>0</v>
      </c>
      <c r="K294" s="67">
        <v>0</v>
      </c>
      <c r="L294" s="67">
        <v>0</v>
      </c>
      <c r="M294" s="67">
        <v>0</v>
      </c>
      <c r="N294" s="67">
        <v>0</v>
      </c>
      <c r="O294" s="67">
        <v>0</v>
      </c>
      <c r="P294" s="67">
        <v>0</v>
      </c>
      <c r="Q294" s="67">
        <v>0</v>
      </c>
      <c r="R294" s="67">
        <v>0</v>
      </c>
      <c r="S294" s="67">
        <v>0</v>
      </c>
      <c r="T294" s="67">
        <v>0</v>
      </c>
      <c r="U294" s="67">
        <v>0</v>
      </c>
      <c r="V294" s="67">
        <v>0</v>
      </c>
      <c r="W294" s="67">
        <v>21110.084546896898</v>
      </c>
      <c r="Y294" s="42" t="s">
        <v>151</v>
      </c>
      <c r="Z294" s="69">
        <v>0.88520622334544774</v>
      </c>
      <c r="AA294" s="69">
        <v>9.2893524934870908E-2</v>
      </c>
      <c r="AB294" s="69">
        <v>1.3979050043652165E-2</v>
      </c>
      <c r="AC294" s="69">
        <v>7.3627816840197095E-3</v>
      </c>
      <c r="AD294" s="69">
        <v>0</v>
      </c>
      <c r="AE294" s="69">
        <v>5.5841999200959306E-4</v>
      </c>
      <c r="AF294" s="69">
        <v>0</v>
      </c>
      <c r="AG294" s="69">
        <v>0</v>
      </c>
      <c r="AH294" s="69">
        <v>0</v>
      </c>
      <c r="AI294" s="69">
        <v>0</v>
      </c>
      <c r="AJ294" s="69">
        <v>0</v>
      </c>
      <c r="AK294" s="69">
        <v>0</v>
      </c>
      <c r="AL294" s="69">
        <v>0</v>
      </c>
      <c r="AM294" s="69">
        <v>0</v>
      </c>
      <c r="AN294" s="69">
        <v>0</v>
      </c>
      <c r="AO294" s="69">
        <v>0</v>
      </c>
      <c r="AP294" s="69">
        <v>0</v>
      </c>
      <c r="AQ294" s="69">
        <v>0</v>
      </c>
      <c r="AR294" s="69">
        <v>0</v>
      </c>
      <c r="AS294" s="69">
        <v>0</v>
      </c>
      <c r="AT294" s="69"/>
      <c r="AV294" s="18" t="s">
        <v>151</v>
      </c>
      <c r="AW294" s="72">
        <v>28.557030221015403</v>
      </c>
      <c r="AX294" s="72">
        <v>17.490859355998271</v>
      </c>
      <c r="AY294" s="72">
        <v>40.252889325936223</v>
      </c>
      <c r="AZ294" s="72">
        <v>55.812392886572752</v>
      </c>
      <c r="BA294" s="72">
        <v>0</v>
      </c>
      <c r="BB294" s="72">
        <v>102.94022392458982</v>
      </c>
      <c r="BC294" s="72">
        <v>0</v>
      </c>
      <c r="BD294" s="72">
        <v>0</v>
      </c>
      <c r="BE294" s="72">
        <v>0</v>
      </c>
      <c r="BF294" s="72">
        <v>0</v>
      </c>
      <c r="BG294" s="72">
        <v>0</v>
      </c>
      <c r="BH294" s="72">
        <v>0</v>
      </c>
      <c r="BI294" s="72">
        <v>0</v>
      </c>
      <c r="BJ294" s="72">
        <v>0</v>
      </c>
      <c r="BK294" s="72">
        <v>0</v>
      </c>
      <c r="BL294" s="72">
        <v>0</v>
      </c>
      <c r="BM294" s="72">
        <v>0</v>
      </c>
      <c r="BN294" s="72">
        <v>0</v>
      </c>
      <c r="BO294" s="72">
        <v>0</v>
      </c>
      <c r="BP294" s="72">
        <v>0</v>
      </c>
      <c r="BQ294" s="72">
        <v>25.340669708553445</v>
      </c>
    </row>
    <row r="295" spans="1:69" x14ac:dyDescent="0.2">
      <c r="A295" s="13"/>
      <c r="B295" s="64" t="s">
        <v>373</v>
      </c>
      <c r="C295" s="67">
        <v>0</v>
      </c>
      <c r="D295" s="67">
        <v>0</v>
      </c>
      <c r="E295" s="67">
        <v>0</v>
      </c>
      <c r="F295" s="67">
        <v>0</v>
      </c>
      <c r="G295" s="67">
        <v>0</v>
      </c>
      <c r="H295" s="67">
        <v>0</v>
      </c>
      <c r="I295" s="67">
        <v>0</v>
      </c>
      <c r="J295" s="67">
        <v>0</v>
      </c>
      <c r="K295" s="67">
        <v>0</v>
      </c>
      <c r="L295" s="67">
        <v>0</v>
      </c>
      <c r="M295" s="67">
        <v>0</v>
      </c>
      <c r="N295" s="67">
        <v>0</v>
      </c>
      <c r="O295" s="67">
        <v>0</v>
      </c>
      <c r="P295" s="67">
        <v>0</v>
      </c>
      <c r="Q295" s="67">
        <v>0</v>
      </c>
      <c r="R295" s="67">
        <v>0</v>
      </c>
      <c r="S295" s="67">
        <v>0</v>
      </c>
      <c r="T295" s="67">
        <v>0</v>
      </c>
      <c r="U295" s="67">
        <v>0</v>
      </c>
      <c r="V295" s="67">
        <v>0</v>
      </c>
      <c r="W295" s="67">
        <v>1134.2200922852001</v>
      </c>
      <c r="Y295" s="42" t="s">
        <v>373</v>
      </c>
      <c r="Z295" s="69">
        <v>0</v>
      </c>
      <c r="AA295" s="69">
        <v>0</v>
      </c>
      <c r="AB295" s="69">
        <v>0</v>
      </c>
      <c r="AC295" s="69">
        <v>0</v>
      </c>
      <c r="AD295" s="69">
        <v>0</v>
      </c>
      <c r="AE295" s="69">
        <v>0</v>
      </c>
      <c r="AF295" s="69">
        <v>0</v>
      </c>
      <c r="AG295" s="69">
        <v>0</v>
      </c>
      <c r="AH295" s="69">
        <v>0</v>
      </c>
      <c r="AI295" s="69">
        <v>0</v>
      </c>
      <c r="AJ295" s="69">
        <v>0</v>
      </c>
      <c r="AK295" s="69">
        <v>0</v>
      </c>
      <c r="AL295" s="69">
        <v>0</v>
      </c>
      <c r="AM295" s="69">
        <v>0</v>
      </c>
      <c r="AN295" s="69">
        <v>0</v>
      </c>
      <c r="AO295" s="69">
        <v>0</v>
      </c>
      <c r="AP295" s="69">
        <v>0</v>
      </c>
      <c r="AQ295" s="69">
        <v>0</v>
      </c>
      <c r="AR295" s="69">
        <v>0</v>
      </c>
      <c r="AS295" s="69">
        <v>0</v>
      </c>
      <c r="AT295" s="69"/>
      <c r="AV295" s="18" t="s">
        <v>373</v>
      </c>
      <c r="AW295" s="72">
        <v>0</v>
      </c>
      <c r="AX295" s="72">
        <v>0</v>
      </c>
      <c r="AY295" s="72">
        <v>0</v>
      </c>
      <c r="AZ295" s="72">
        <v>0</v>
      </c>
      <c r="BA295" s="72">
        <v>0</v>
      </c>
      <c r="BB295" s="72">
        <v>0</v>
      </c>
      <c r="BC295" s="72">
        <v>0</v>
      </c>
      <c r="BD295" s="72">
        <v>0</v>
      </c>
      <c r="BE295" s="72">
        <v>0</v>
      </c>
      <c r="BF295" s="72">
        <v>0</v>
      </c>
      <c r="BG295" s="72">
        <v>0</v>
      </c>
      <c r="BH295" s="72">
        <v>0</v>
      </c>
      <c r="BI295" s="72">
        <v>0</v>
      </c>
      <c r="BJ295" s="72">
        <v>0</v>
      </c>
      <c r="BK295" s="72">
        <v>0</v>
      </c>
      <c r="BL295" s="72">
        <v>0</v>
      </c>
      <c r="BM295" s="72">
        <v>0</v>
      </c>
      <c r="BN295" s="72">
        <v>0</v>
      </c>
      <c r="BO295" s="72">
        <v>0</v>
      </c>
      <c r="BP295" s="72">
        <v>0</v>
      </c>
      <c r="BQ295" s="72">
        <v>106.19357332942984</v>
      </c>
    </row>
    <row r="296" spans="1:69" x14ac:dyDescent="0.2">
      <c r="A296" s="13"/>
      <c r="B296" s="64" t="s">
        <v>374</v>
      </c>
      <c r="C296" s="67">
        <v>0</v>
      </c>
      <c r="D296" s="67">
        <v>0</v>
      </c>
      <c r="E296" s="67">
        <v>0</v>
      </c>
      <c r="F296" s="67">
        <v>0</v>
      </c>
      <c r="G296" s="67">
        <v>0</v>
      </c>
      <c r="H296" s="67">
        <v>0</v>
      </c>
      <c r="I296" s="67">
        <v>0</v>
      </c>
      <c r="J296" s="67">
        <v>0</v>
      </c>
      <c r="K296" s="67">
        <v>0</v>
      </c>
      <c r="L296" s="67">
        <v>0</v>
      </c>
      <c r="M296" s="67">
        <v>0</v>
      </c>
      <c r="N296" s="67">
        <v>0</v>
      </c>
      <c r="O296" s="67">
        <v>0</v>
      </c>
      <c r="P296" s="67">
        <v>0</v>
      </c>
      <c r="Q296" s="67">
        <v>0</v>
      </c>
      <c r="R296" s="67">
        <v>0</v>
      </c>
      <c r="S296" s="67">
        <v>0</v>
      </c>
      <c r="T296" s="67">
        <v>0</v>
      </c>
      <c r="U296" s="67">
        <v>0</v>
      </c>
      <c r="V296" s="67">
        <v>0</v>
      </c>
      <c r="W296" s="67">
        <v>0</v>
      </c>
      <c r="Y296" s="42" t="s">
        <v>374</v>
      </c>
      <c r="Z296" s="69">
        <v>0</v>
      </c>
      <c r="AA296" s="69">
        <v>0</v>
      </c>
      <c r="AB296" s="69">
        <v>0</v>
      </c>
      <c r="AC296" s="69">
        <v>0</v>
      </c>
      <c r="AD296" s="69">
        <v>0</v>
      </c>
      <c r="AE296" s="69">
        <v>0</v>
      </c>
      <c r="AF296" s="69">
        <v>0</v>
      </c>
      <c r="AG296" s="69">
        <v>0</v>
      </c>
      <c r="AH296" s="69">
        <v>0</v>
      </c>
      <c r="AI296" s="69">
        <v>0</v>
      </c>
      <c r="AJ296" s="69">
        <v>0</v>
      </c>
      <c r="AK296" s="69">
        <v>0</v>
      </c>
      <c r="AL296" s="69">
        <v>0</v>
      </c>
      <c r="AM296" s="69">
        <v>0</v>
      </c>
      <c r="AN296" s="69">
        <v>0</v>
      </c>
      <c r="AO296" s="69">
        <v>0</v>
      </c>
      <c r="AP296" s="69">
        <v>0</v>
      </c>
      <c r="AQ296" s="69">
        <v>0</v>
      </c>
      <c r="AR296" s="69">
        <v>0</v>
      </c>
      <c r="AS296" s="69">
        <v>0</v>
      </c>
      <c r="AT296" s="69"/>
      <c r="AV296" s="18" t="s">
        <v>374</v>
      </c>
      <c r="AW296" s="72">
        <v>0</v>
      </c>
      <c r="AX296" s="72">
        <v>0</v>
      </c>
      <c r="AY296" s="72">
        <v>0</v>
      </c>
      <c r="AZ296" s="72">
        <v>0</v>
      </c>
      <c r="BA296" s="72">
        <v>0</v>
      </c>
      <c r="BB296" s="72">
        <v>0</v>
      </c>
      <c r="BC296" s="72">
        <v>0</v>
      </c>
      <c r="BD296" s="72">
        <v>0</v>
      </c>
      <c r="BE296" s="72">
        <v>0</v>
      </c>
      <c r="BF296" s="72">
        <v>0</v>
      </c>
      <c r="BG296" s="72">
        <v>0</v>
      </c>
      <c r="BH296" s="72">
        <v>0</v>
      </c>
      <c r="BI296" s="72">
        <v>0</v>
      </c>
      <c r="BJ296" s="72">
        <v>0</v>
      </c>
      <c r="BK296" s="72">
        <v>0</v>
      </c>
      <c r="BL296" s="72">
        <v>0</v>
      </c>
      <c r="BM296" s="72">
        <v>0</v>
      </c>
      <c r="BN296" s="72">
        <v>0</v>
      </c>
      <c r="BO296" s="72">
        <v>0</v>
      </c>
      <c r="BP296" s="72">
        <v>0</v>
      </c>
      <c r="BQ296" s="72">
        <v>0</v>
      </c>
    </row>
    <row r="297" spans="1:69" x14ac:dyDescent="0.2">
      <c r="A297" s="13"/>
      <c r="B297" s="64" t="s">
        <v>374</v>
      </c>
      <c r="C297" s="67">
        <v>0</v>
      </c>
      <c r="D297" s="67">
        <v>0</v>
      </c>
      <c r="E297" s="67">
        <v>0</v>
      </c>
      <c r="F297" s="67">
        <v>0</v>
      </c>
      <c r="G297" s="67">
        <v>0</v>
      </c>
      <c r="H297" s="67">
        <v>0</v>
      </c>
      <c r="I297" s="67">
        <v>0</v>
      </c>
      <c r="J297" s="67">
        <v>0</v>
      </c>
      <c r="K297" s="67">
        <v>0</v>
      </c>
      <c r="L297" s="67">
        <v>0</v>
      </c>
      <c r="M297" s="67">
        <v>0</v>
      </c>
      <c r="N297" s="67">
        <v>0</v>
      </c>
      <c r="O297" s="67">
        <v>0</v>
      </c>
      <c r="P297" s="67">
        <v>0</v>
      </c>
      <c r="Q297" s="67">
        <v>0</v>
      </c>
      <c r="R297" s="67">
        <v>0</v>
      </c>
      <c r="S297" s="67">
        <v>0</v>
      </c>
      <c r="T297" s="67">
        <v>0</v>
      </c>
      <c r="U297" s="67">
        <v>0</v>
      </c>
      <c r="V297" s="67">
        <v>0</v>
      </c>
      <c r="W297" s="67">
        <v>0</v>
      </c>
      <c r="Y297" s="42" t="s">
        <v>374</v>
      </c>
      <c r="Z297" s="69">
        <v>0</v>
      </c>
      <c r="AA297" s="69">
        <v>0</v>
      </c>
      <c r="AB297" s="69">
        <v>0</v>
      </c>
      <c r="AC297" s="69">
        <v>0</v>
      </c>
      <c r="AD297" s="69">
        <v>0</v>
      </c>
      <c r="AE297" s="69">
        <v>0</v>
      </c>
      <c r="AF297" s="69">
        <v>0</v>
      </c>
      <c r="AG297" s="69">
        <v>0</v>
      </c>
      <c r="AH297" s="69">
        <v>0</v>
      </c>
      <c r="AI297" s="69">
        <v>0</v>
      </c>
      <c r="AJ297" s="69">
        <v>0</v>
      </c>
      <c r="AK297" s="69">
        <v>0</v>
      </c>
      <c r="AL297" s="69">
        <v>0</v>
      </c>
      <c r="AM297" s="69">
        <v>0</v>
      </c>
      <c r="AN297" s="69">
        <v>0</v>
      </c>
      <c r="AO297" s="69">
        <v>0</v>
      </c>
      <c r="AP297" s="69">
        <v>0</v>
      </c>
      <c r="AQ297" s="69">
        <v>0</v>
      </c>
      <c r="AR297" s="69">
        <v>0</v>
      </c>
      <c r="AS297" s="69">
        <v>0</v>
      </c>
      <c r="AT297" s="69"/>
      <c r="AV297" s="18" t="s">
        <v>374</v>
      </c>
      <c r="AW297" s="72">
        <v>0</v>
      </c>
      <c r="AX297" s="72">
        <v>0</v>
      </c>
      <c r="AY297" s="72">
        <v>0</v>
      </c>
      <c r="AZ297" s="72">
        <v>0</v>
      </c>
      <c r="BA297" s="72">
        <v>0</v>
      </c>
      <c r="BB297" s="72">
        <v>0</v>
      </c>
      <c r="BC297" s="72">
        <v>0</v>
      </c>
      <c r="BD297" s="72">
        <v>0</v>
      </c>
      <c r="BE297" s="72">
        <v>0</v>
      </c>
      <c r="BF297" s="72">
        <v>0</v>
      </c>
      <c r="BG297" s="72">
        <v>0</v>
      </c>
      <c r="BH297" s="72">
        <v>0</v>
      </c>
      <c r="BI297" s="72">
        <v>0</v>
      </c>
      <c r="BJ297" s="72">
        <v>0</v>
      </c>
      <c r="BK297" s="72">
        <v>0</v>
      </c>
      <c r="BL297" s="72">
        <v>0</v>
      </c>
      <c r="BM297" s="72">
        <v>0</v>
      </c>
      <c r="BN297" s="72">
        <v>0</v>
      </c>
      <c r="BO297" s="72">
        <v>0</v>
      </c>
      <c r="BP297" s="72">
        <v>0</v>
      </c>
      <c r="BQ297" s="72">
        <v>0</v>
      </c>
    </row>
    <row r="298" spans="1:69" x14ac:dyDescent="0.2">
      <c r="A298" s="13"/>
      <c r="B298" s="64" t="s">
        <v>374</v>
      </c>
      <c r="C298" s="67">
        <v>0</v>
      </c>
      <c r="D298" s="67">
        <v>0</v>
      </c>
      <c r="E298" s="67">
        <v>0</v>
      </c>
      <c r="F298" s="67">
        <v>0</v>
      </c>
      <c r="G298" s="67">
        <v>0</v>
      </c>
      <c r="H298" s="67">
        <v>0</v>
      </c>
      <c r="I298" s="67">
        <v>0</v>
      </c>
      <c r="J298" s="67">
        <v>0</v>
      </c>
      <c r="K298" s="67">
        <v>0</v>
      </c>
      <c r="L298" s="67">
        <v>0</v>
      </c>
      <c r="M298" s="67">
        <v>0</v>
      </c>
      <c r="N298" s="67">
        <v>0</v>
      </c>
      <c r="O298" s="67">
        <v>0</v>
      </c>
      <c r="P298" s="67">
        <v>0</v>
      </c>
      <c r="Q298" s="67">
        <v>0</v>
      </c>
      <c r="R298" s="67">
        <v>0</v>
      </c>
      <c r="S298" s="67">
        <v>0</v>
      </c>
      <c r="T298" s="67">
        <v>0</v>
      </c>
      <c r="U298" s="67">
        <v>0</v>
      </c>
      <c r="V298" s="67">
        <v>0</v>
      </c>
      <c r="W298" s="67">
        <v>0</v>
      </c>
      <c r="Y298" s="42" t="s">
        <v>374</v>
      </c>
      <c r="Z298" s="69">
        <v>0</v>
      </c>
      <c r="AA298" s="69">
        <v>0</v>
      </c>
      <c r="AB298" s="69">
        <v>0</v>
      </c>
      <c r="AC298" s="69">
        <v>0</v>
      </c>
      <c r="AD298" s="69">
        <v>0</v>
      </c>
      <c r="AE298" s="69">
        <v>0</v>
      </c>
      <c r="AF298" s="69">
        <v>0</v>
      </c>
      <c r="AG298" s="69">
        <v>0</v>
      </c>
      <c r="AH298" s="69">
        <v>0</v>
      </c>
      <c r="AI298" s="69">
        <v>0</v>
      </c>
      <c r="AJ298" s="69">
        <v>0</v>
      </c>
      <c r="AK298" s="69">
        <v>0</v>
      </c>
      <c r="AL298" s="69">
        <v>0</v>
      </c>
      <c r="AM298" s="69">
        <v>0</v>
      </c>
      <c r="AN298" s="69">
        <v>0</v>
      </c>
      <c r="AO298" s="69">
        <v>0</v>
      </c>
      <c r="AP298" s="69">
        <v>0</v>
      </c>
      <c r="AQ298" s="69">
        <v>0</v>
      </c>
      <c r="AR298" s="69">
        <v>0</v>
      </c>
      <c r="AS298" s="69">
        <v>0</v>
      </c>
      <c r="AT298" s="69"/>
      <c r="AV298" s="18" t="s">
        <v>374</v>
      </c>
      <c r="AW298" s="72">
        <v>0</v>
      </c>
      <c r="AX298" s="72">
        <v>0</v>
      </c>
      <c r="AY298" s="72">
        <v>0</v>
      </c>
      <c r="AZ298" s="72">
        <v>0</v>
      </c>
      <c r="BA298" s="72">
        <v>0</v>
      </c>
      <c r="BB298" s="72">
        <v>0</v>
      </c>
      <c r="BC298" s="72">
        <v>0</v>
      </c>
      <c r="BD298" s="72">
        <v>0</v>
      </c>
      <c r="BE298" s="72">
        <v>0</v>
      </c>
      <c r="BF298" s="72">
        <v>0</v>
      </c>
      <c r="BG298" s="72">
        <v>0</v>
      </c>
      <c r="BH298" s="72">
        <v>0</v>
      </c>
      <c r="BI298" s="72">
        <v>0</v>
      </c>
      <c r="BJ298" s="72">
        <v>0</v>
      </c>
      <c r="BK298" s="72">
        <v>0</v>
      </c>
      <c r="BL298" s="72">
        <v>0</v>
      </c>
      <c r="BM298" s="72">
        <v>0</v>
      </c>
      <c r="BN298" s="72">
        <v>0</v>
      </c>
      <c r="BO298" s="72">
        <v>0</v>
      </c>
      <c r="BP298" s="72">
        <v>0</v>
      </c>
      <c r="BQ298" s="72">
        <v>0</v>
      </c>
    </row>
    <row r="299" spans="1:69" x14ac:dyDescent="0.2">
      <c r="A299" s="13"/>
      <c r="B299" s="64" t="s">
        <v>374</v>
      </c>
      <c r="C299" s="67">
        <v>0</v>
      </c>
      <c r="D299" s="67">
        <v>0</v>
      </c>
      <c r="E299" s="67">
        <v>0</v>
      </c>
      <c r="F299" s="67">
        <v>0</v>
      </c>
      <c r="G299" s="67">
        <v>0</v>
      </c>
      <c r="H299" s="67">
        <v>0</v>
      </c>
      <c r="I299" s="67">
        <v>0</v>
      </c>
      <c r="J299" s="67">
        <v>0</v>
      </c>
      <c r="K299" s="67">
        <v>0</v>
      </c>
      <c r="L299" s="67">
        <v>0</v>
      </c>
      <c r="M299" s="67">
        <v>0</v>
      </c>
      <c r="N299" s="67">
        <v>0</v>
      </c>
      <c r="O299" s="67">
        <v>0</v>
      </c>
      <c r="P299" s="67">
        <v>0</v>
      </c>
      <c r="Q299" s="67">
        <v>0</v>
      </c>
      <c r="R299" s="67">
        <v>0</v>
      </c>
      <c r="S299" s="67">
        <v>0</v>
      </c>
      <c r="T299" s="67">
        <v>0</v>
      </c>
      <c r="U299" s="67">
        <v>0</v>
      </c>
      <c r="V299" s="67">
        <v>0</v>
      </c>
      <c r="W299" s="67">
        <v>0</v>
      </c>
      <c r="Y299" s="42" t="s">
        <v>374</v>
      </c>
      <c r="Z299" s="69">
        <v>0</v>
      </c>
      <c r="AA299" s="69">
        <v>0</v>
      </c>
      <c r="AB299" s="69">
        <v>0</v>
      </c>
      <c r="AC299" s="69">
        <v>0</v>
      </c>
      <c r="AD299" s="69">
        <v>0</v>
      </c>
      <c r="AE299" s="69">
        <v>0</v>
      </c>
      <c r="AF299" s="69">
        <v>0</v>
      </c>
      <c r="AG299" s="69">
        <v>0</v>
      </c>
      <c r="AH299" s="69">
        <v>0</v>
      </c>
      <c r="AI299" s="69">
        <v>0</v>
      </c>
      <c r="AJ299" s="69">
        <v>0</v>
      </c>
      <c r="AK299" s="69">
        <v>0</v>
      </c>
      <c r="AL299" s="69">
        <v>0</v>
      </c>
      <c r="AM299" s="69">
        <v>0</v>
      </c>
      <c r="AN299" s="69">
        <v>0</v>
      </c>
      <c r="AO299" s="69">
        <v>0</v>
      </c>
      <c r="AP299" s="69">
        <v>0</v>
      </c>
      <c r="AQ299" s="69">
        <v>0</v>
      </c>
      <c r="AR299" s="69">
        <v>0</v>
      </c>
      <c r="AS299" s="69">
        <v>0</v>
      </c>
      <c r="AT299" s="69"/>
      <c r="AV299" s="18" t="s">
        <v>374</v>
      </c>
      <c r="AW299" s="72">
        <v>0</v>
      </c>
      <c r="AX299" s="72">
        <v>0</v>
      </c>
      <c r="AY299" s="72">
        <v>0</v>
      </c>
      <c r="AZ299" s="72">
        <v>0</v>
      </c>
      <c r="BA299" s="72">
        <v>0</v>
      </c>
      <c r="BB299" s="72">
        <v>0</v>
      </c>
      <c r="BC299" s="72">
        <v>0</v>
      </c>
      <c r="BD299" s="72">
        <v>0</v>
      </c>
      <c r="BE299" s="72">
        <v>0</v>
      </c>
      <c r="BF299" s="72">
        <v>0</v>
      </c>
      <c r="BG299" s="72">
        <v>0</v>
      </c>
      <c r="BH299" s="72">
        <v>0</v>
      </c>
      <c r="BI299" s="72">
        <v>0</v>
      </c>
      <c r="BJ299" s="72">
        <v>0</v>
      </c>
      <c r="BK299" s="72">
        <v>0</v>
      </c>
      <c r="BL299" s="72">
        <v>0</v>
      </c>
      <c r="BM299" s="72">
        <v>0</v>
      </c>
      <c r="BN299" s="72">
        <v>0</v>
      </c>
      <c r="BO299" s="72">
        <v>0</v>
      </c>
      <c r="BP299" s="72">
        <v>0</v>
      </c>
      <c r="BQ299" s="72">
        <v>0</v>
      </c>
    </row>
    <row r="300" spans="1:69" s="20" customFormat="1" x14ac:dyDescent="0.2">
      <c r="A300" s="19"/>
      <c r="B300" s="64" t="s">
        <v>374</v>
      </c>
      <c r="C300" s="67">
        <v>0</v>
      </c>
      <c r="D300" s="67">
        <v>0</v>
      </c>
      <c r="E300" s="67">
        <v>0</v>
      </c>
      <c r="F300" s="67">
        <v>0</v>
      </c>
      <c r="G300" s="67">
        <v>0</v>
      </c>
      <c r="H300" s="67">
        <v>0</v>
      </c>
      <c r="I300" s="67">
        <v>0</v>
      </c>
      <c r="J300" s="67">
        <v>0</v>
      </c>
      <c r="K300" s="67">
        <v>0</v>
      </c>
      <c r="L300" s="67">
        <v>0</v>
      </c>
      <c r="M300" s="67">
        <v>0</v>
      </c>
      <c r="N300" s="67">
        <v>0</v>
      </c>
      <c r="O300" s="67">
        <v>0</v>
      </c>
      <c r="P300" s="67">
        <v>0</v>
      </c>
      <c r="Q300" s="67">
        <v>0</v>
      </c>
      <c r="R300" s="67">
        <v>0</v>
      </c>
      <c r="S300" s="67">
        <v>0</v>
      </c>
      <c r="T300" s="67">
        <v>0</v>
      </c>
      <c r="U300" s="67">
        <v>0</v>
      </c>
      <c r="V300" s="67">
        <v>0</v>
      </c>
      <c r="W300" s="67">
        <v>0</v>
      </c>
      <c r="Y300" s="42" t="s">
        <v>374</v>
      </c>
      <c r="Z300" s="69">
        <v>0</v>
      </c>
      <c r="AA300" s="69">
        <v>0</v>
      </c>
      <c r="AB300" s="69">
        <v>0</v>
      </c>
      <c r="AC300" s="69">
        <v>0</v>
      </c>
      <c r="AD300" s="69">
        <v>0</v>
      </c>
      <c r="AE300" s="69">
        <v>0</v>
      </c>
      <c r="AF300" s="69">
        <v>0</v>
      </c>
      <c r="AG300" s="69">
        <v>0</v>
      </c>
      <c r="AH300" s="69">
        <v>0</v>
      </c>
      <c r="AI300" s="69">
        <v>0</v>
      </c>
      <c r="AJ300" s="69">
        <v>0</v>
      </c>
      <c r="AK300" s="69">
        <v>0</v>
      </c>
      <c r="AL300" s="69">
        <v>0</v>
      </c>
      <c r="AM300" s="69">
        <v>0</v>
      </c>
      <c r="AN300" s="69">
        <v>0</v>
      </c>
      <c r="AO300" s="69">
        <v>0</v>
      </c>
      <c r="AP300" s="69">
        <v>0</v>
      </c>
      <c r="AQ300" s="69">
        <v>0</v>
      </c>
      <c r="AR300" s="69">
        <v>0</v>
      </c>
      <c r="AS300" s="69">
        <v>0</v>
      </c>
      <c r="AT300" s="69"/>
      <c r="AV300" s="18" t="s">
        <v>374</v>
      </c>
      <c r="AW300" s="72">
        <v>0</v>
      </c>
      <c r="AX300" s="72">
        <v>0</v>
      </c>
      <c r="AY300" s="72">
        <v>0</v>
      </c>
      <c r="AZ300" s="72">
        <v>0</v>
      </c>
      <c r="BA300" s="72">
        <v>0</v>
      </c>
      <c r="BB300" s="72">
        <v>0</v>
      </c>
      <c r="BC300" s="72">
        <v>0</v>
      </c>
      <c r="BD300" s="72">
        <v>0</v>
      </c>
      <c r="BE300" s="72">
        <v>0</v>
      </c>
      <c r="BF300" s="72">
        <v>0</v>
      </c>
      <c r="BG300" s="72">
        <v>0</v>
      </c>
      <c r="BH300" s="72">
        <v>0</v>
      </c>
      <c r="BI300" s="72">
        <v>0</v>
      </c>
      <c r="BJ300" s="72">
        <v>0</v>
      </c>
      <c r="BK300" s="72">
        <v>0</v>
      </c>
      <c r="BL300" s="72">
        <v>0</v>
      </c>
      <c r="BM300" s="72">
        <v>0</v>
      </c>
      <c r="BN300" s="72">
        <v>0</v>
      </c>
      <c r="BO300" s="72">
        <v>0</v>
      </c>
      <c r="BP300" s="72">
        <v>0</v>
      </c>
      <c r="BQ300" s="72">
        <v>0</v>
      </c>
    </row>
    <row r="301" spans="1:69" x14ac:dyDescent="0.2">
      <c r="A301" s="13"/>
      <c r="B301" s="65" t="s">
        <v>374</v>
      </c>
      <c r="C301" s="67">
        <v>0</v>
      </c>
      <c r="D301" s="67">
        <v>0</v>
      </c>
      <c r="E301" s="67">
        <v>0</v>
      </c>
      <c r="F301" s="67">
        <v>0</v>
      </c>
      <c r="G301" s="67">
        <v>0</v>
      </c>
      <c r="H301" s="67">
        <v>0</v>
      </c>
      <c r="I301" s="67">
        <v>0</v>
      </c>
      <c r="J301" s="67">
        <v>0</v>
      </c>
      <c r="K301" s="67">
        <v>0</v>
      </c>
      <c r="L301" s="67">
        <v>0</v>
      </c>
      <c r="M301" s="67">
        <v>0</v>
      </c>
      <c r="N301" s="67">
        <v>0</v>
      </c>
      <c r="O301" s="67">
        <v>0</v>
      </c>
      <c r="P301" s="67">
        <v>0</v>
      </c>
      <c r="Q301" s="67">
        <v>0</v>
      </c>
      <c r="R301" s="67">
        <v>0</v>
      </c>
      <c r="S301" s="67">
        <v>0</v>
      </c>
      <c r="T301" s="67">
        <v>0</v>
      </c>
      <c r="U301" s="67">
        <v>0</v>
      </c>
      <c r="V301" s="67">
        <v>0</v>
      </c>
      <c r="W301" s="67">
        <v>0</v>
      </c>
      <c r="Y301" s="43" t="s">
        <v>374</v>
      </c>
      <c r="Z301" s="69">
        <v>0</v>
      </c>
      <c r="AA301" s="69">
        <v>0</v>
      </c>
      <c r="AB301" s="69">
        <v>0</v>
      </c>
      <c r="AC301" s="69">
        <v>0</v>
      </c>
      <c r="AD301" s="69">
        <v>0</v>
      </c>
      <c r="AE301" s="69">
        <v>0</v>
      </c>
      <c r="AF301" s="69">
        <v>0</v>
      </c>
      <c r="AG301" s="69">
        <v>0</v>
      </c>
      <c r="AH301" s="69">
        <v>0</v>
      </c>
      <c r="AI301" s="69">
        <v>0</v>
      </c>
      <c r="AJ301" s="69">
        <v>0</v>
      </c>
      <c r="AK301" s="69">
        <v>0</v>
      </c>
      <c r="AL301" s="69">
        <v>0</v>
      </c>
      <c r="AM301" s="69">
        <v>0</v>
      </c>
      <c r="AN301" s="69">
        <v>0</v>
      </c>
      <c r="AO301" s="69">
        <v>0</v>
      </c>
      <c r="AP301" s="69">
        <v>0</v>
      </c>
      <c r="AQ301" s="69">
        <v>0</v>
      </c>
      <c r="AR301" s="69">
        <v>0</v>
      </c>
      <c r="AS301" s="69">
        <v>0</v>
      </c>
      <c r="AT301" s="69"/>
      <c r="AV301" s="22" t="s">
        <v>374</v>
      </c>
      <c r="AW301" s="72">
        <v>0</v>
      </c>
      <c r="AX301" s="72">
        <v>0</v>
      </c>
      <c r="AY301" s="72">
        <v>0</v>
      </c>
      <c r="AZ301" s="72">
        <v>0</v>
      </c>
      <c r="BA301" s="72">
        <v>0</v>
      </c>
      <c r="BB301" s="72">
        <v>0</v>
      </c>
      <c r="BC301" s="72">
        <v>0</v>
      </c>
      <c r="BD301" s="72">
        <v>0</v>
      </c>
      <c r="BE301" s="72">
        <v>0</v>
      </c>
      <c r="BF301" s="72">
        <v>0</v>
      </c>
      <c r="BG301" s="72">
        <v>0</v>
      </c>
      <c r="BH301" s="72">
        <v>0</v>
      </c>
      <c r="BI301" s="72">
        <v>0</v>
      </c>
      <c r="BJ301" s="72">
        <v>0</v>
      </c>
      <c r="BK301" s="72">
        <v>0</v>
      </c>
      <c r="BL301" s="72">
        <v>0</v>
      </c>
      <c r="BM301" s="72">
        <v>0</v>
      </c>
      <c r="BN301" s="72">
        <v>0</v>
      </c>
      <c r="BO301" s="72">
        <v>0</v>
      </c>
      <c r="BP301" s="72">
        <v>0</v>
      </c>
      <c r="BQ301" s="72">
        <v>0</v>
      </c>
    </row>
    <row r="302" spans="1:69" x14ac:dyDescent="0.2">
      <c r="A302" s="13"/>
      <c r="B302" s="66" t="s">
        <v>194</v>
      </c>
      <c r="C302" s="67">
        <v>199038.22510323086</v>
      </c>
      <c r="D302" s="67">
        <v>19973.112551891594</v>
      </c>
      <c r="E302" s="67">
        <v>2870.6284963008002</v>
      </c>
      <c r="F302" s="67">
        <v>738.02372167448982</v>
      </c>
      <c r="G302" s="67">
        <v>189.175786308</v>
      </c>
      <c r="H302" s="67">
        <v>582.37677454319999</v>
      </c>
      <c r="I302" s="67">
        <v>0</v>
      </c>
      <c r="J302" s="67">
        <v>0</v>
      </c>
      <c r="K302" s="67">
        <v>111.77191654010001</v>
      </c>
      <c r="L302" s="67">
        <v>0</v>
      </c>
      <c r="M302" s="67">
        <v>0</v>
      </c>
      <c r="N302" s="67">
        <v>0</v>
      </c>
      <c r="O302" s="67">
        <v>0</v>
      </c>
      <c r="P302" s="67">
        <v>0</v>
      </c>
      <c r="Q302" s="67">
        <v>0</v>
      </c>
      <c r="R302" s="67">
        <v>0</v>
      </c>
      <c r="S302" s="67">
        <v>0</v>
      </c>
      <c r="T302" s="67">
        <v>0</v>
      </c>
      <c r="U302" s="67">
        <v>0</v>
      </c>
      <c r="V302" s="67">
        <v>0</v>
      </c>
      <c r="W302" s="67"/>
      <c r="Y302" s="44" t="s">
        <v>194</v>
      </c>
      <c r="Z302" s="70"/>
      <c r="AA302" s="70"/>
      <c r="AB302" s="70"/>
      <c r="AC302" s="70"/>
      <c r="AD302" s="70"/>
      <c r="AE302" s="70"/>
      <c r="AF302" s="70"/>
      <c r="AG302" s="70"/>
      <c r="AH302" s="70"/>
      <c r="AI302" s="70"/>
      <c r="AJ302" s="70"/>
      <c r="AK302" s="70"/>
      <c r="AL302" s="70"/>
      <c r="AM302" s="70"/>
      <c r="AN302" s="69"/>
      <c r="AO302" s="69"/>
      <c r="AP302" s="69"/>
      <c r="AQ302" s="69"/>
      <c r="AR302" s="69"/>
      <c r="AS302" s="69"/>
      <c r="AT302" s="70"/>
      <c r="AV302" s="24" t="s">
        <v>194</v>
      </c>
      <c r="AW302" s="72"/>
      <c r="AX302" s="72"/>
      <c r="AY302" s="72"/>
      <c r="AZ302" s="72"/>
      <c r="BA302" s="72"/>
      <c r="BB302" s="72"/>
      <c r="BC302" s="72"/>
      <c r="BD302" s="72"/>
      <c r="BE302" s="72"/>
      <c r="BF302" s="72"/>
      <c r="BG302" s="72"/>
      <c r="BH302" s="72"/>
      <c r="BI302" s="72"/>
      <c r="BJ302" s="72"/>
      <c r="BK302" s="72"/>
      <c r="BL302" s="72"/>
      <c r="BM302" s="72"/>
      <c r="BN302" s="72"/>
      <c r="BO302" s="72"/>
      <c r="BP302" s="72"/>
      <c r="BQ302" s="72"/>
    </row>
    <row r="305" spans="1:69" x14ac:dyDescent="0.2">
      <c r="A305" s="8" t="s">
        <v>124</v>
      </c>
      <c r="B305" s="14" t="s">
        <v>187</v>
      </c>
      <c r="C305" s="28" t="s">
        <v>8</v>
      </c>
      <c r="D305" s="28" t="s">
        <v>7</v>
      </c>
      <c r="E305" s="28" t="s">
        <v>6</v>
      </c>
      <c r="F305" s="28" t="s">
        <v>5</v>
      </c>
      <c r="G305" s="28" t="s">
        <v>4</v>
      </c>
      <c r="H305" s="28" t="s">
        <v>3</v>
      </c>
      <c r="I305" s="28" t="s">
        <v>2</v>
      </c>
      <c r="J305" s="28" t="s">
        <v>1</v>
      </c>
      <c r="K305" s="28" t="s">
        <v>0</v>
      </c>
      <c r="L305" s="28" t="s">
        <v>10</v>
      </c>
      <c r="M305" s="28" t="s">
        <v>38</v>
      </c>
      <c r="N305" s="28" t="s">
        <v>37</v>
      </c>
      <c r="O305" s="28" t="s">
        <v>36</v>
      </c>
      <c r="P305" s="28" t="s">
        <v>35</v>
      </c>
      <c r="Q305" s="28" t="s">
        <v>34</v>
      </c>
      <c r="R305" s="28" t="s">
        <v>33</v>
      </c>
      <c r="S305" s="28" t="s">
        <v>32</v>
      </c>
      <c r="T305" s="28" t="s">
        <v>31</v>
      </c>
      <c r="U305" s="28" t="s">
        <v>30</v>
      </c>
      <c r="V305" s="28" t="s">
        <v>29</v>
      </c>
      <c r="W305" s="28" t="s">
        <v>194</v>
      </c>
      <c r="Y305" s="41" t="s">
        <v>187</v>
      </c>
      <c r="Z305" s="68" t="s">
        <v>8</v>
      </c>
      <c r="AA305" s="68" t="s">
        <v>7</v>
      </c>
      <c r="AB305" s="68" t="s">
        <v>6</v>
      </c>
      <c r="AC305" s="68" t="s">
        <v>5</v>
      </c>
      <c r="AD305" s="68" t="s">
        <v>4</v>
      </c>
      <c r="AE305" s="68" t="s">
        <v>3</v>
      </c>
      <c r="AF305" s="68" t="s">
        <v>2</v>
      </c>
      <c r="AG305" s="68" t="s">
        <v>1</v>
      </c>
      <c r="AH305" s="68" t="s">
        <v>0</v>
      </c>
      <c r="AI305" s="68" t="s">
        <v>10</v>
      </c>
      <c r="AJ305" s="68" t="s">
        <v>38</v>
      </c>
      <c r="AK305" s="68" t="s">
        <v>37</v>
      </c>
      <c r="AL305" s="68" t="s">
        <v>36</v>
      </c>
      <c r="AM305" s="68" t="s">
        <v>35</v>
      </c>
      <c r="AN305" s="68" t="s">
        <v>34</v>
      </c>
      <c r="AO305" s="68" t="s">
        <v>33</v>
      </c>
      <c r="AP305" s="68" t="s">
        <v>32</v>
      </c>
      <c r="AQ305" s="68" t="s">
        <v>31</v>
      </c>
      <c r="AR305" s="68" t="s">
        <v>30</v>
      </c>
      <c r="AS305" s="68" t="s">
        <v>29</v>
      </c>
      <c r="AT305" s="68" t="s">
        <v>194</v>
      </c>
      <c r="AV305" s="16" t="s">
        <v>187</v>
      </c>
      <c r="AW305" s="71" t="s">
        <v>8</v>
      </c>
      <c r="AX305" s="71" t="s">
        <v>7</v>
      </c>
      <c r="AY305" s="71" t="s">
        <v>6</v>
      </c>
      <c r="AZ305" s="71" t="s">
        <v>5</v>
      </c>
      <c r="BA305" s="71" t="s">
        <v>4</v>
      </c>
      <c r="BB305" s="71" t="s">
        <v>3</v>
      </c>
      <c r="BC305" s="71" t="s">
        <v>2</v>
      </c>
      <c r="BD305" s="71" t="s">
        <v>1</v>
      </c>
      <c r="BE305" s="71" t="s">
        <v>0</v>
      </c>
      <c r="BF305" s="71" t="s">
        <v>10</v>
      </c>
      <c r="BG305" s="71" t="s">
        <v>38</v>
      </c>
      <c r="BH305" s="71" t="s">
        <v>37</v>
      </c>
      <c r="BI305" s="71" t="s">
        <v>36</v>
      </c>
      <c r="BJ305" s="71" t="s">
        <v>35</v>
      </c>
      <c r="BK305" s="71" t="s">
        <v>34</v>
      </c>
      <c r="BL305" s="71" t="s">
        <v>33</v>
      </c>
      <c r="BM305" s="71" t="s">
        <v>32</v>
      </c>
      <c r="BN305" s="71" t="s">
        <v>31</v>
      </c>
      <c r="BO305" s="71" t="s">
        <v>30</v>
      </c>
      <c r="BP305" s="71" t="s">
        <v>29</v>
      </c>
      <c r="BQ305" s="71" t="s">
        <v>194</v>
      </c>
    </row>
    <row r="306" spans="1:69" x14ac:dyDescent="0.2">
      <c r="A306" s="13"/>
      <c r="B306" s="64" t="s">
        <v>177</v>
      </c>
      <c r="C306" s="67">
        <v>0</v>
      </c>
      <c r="D306" s="67">
        <v>208.28088035069999</v>
      </c>
      <c r="E306" s="67">
        <v>0</v>
      </c>
      <c r="F306" s="67">
        <v>0</v>
      </c>
      <c r="G306" s="67">
        <v>0</v>
      </c>
      <c r="H306" s="67">
        <v>0</v>
      </c>
      <c r="I306" s="67">
        <v>0</v>
      </c>
      <c r="J306" s="67">
        <v>0</v>
      </c>
      <c r="K306" s="67">
        <v>0</v>
      </c>
      <c r="L306" s="67">
        <v>0</v>
      </c>
      <c r="M306" s="67">
        <v>0</v>
      </c>
      <c r="N306" s="67">
        <v>0</v>
      </c>
      <c r="O306" s="67">
        <v>0</v>
      </c>
      <c r="P306" s="67">
        <v>0</v>
      </c>
      <c r="Q306" s="67">
        <v>0</v>
      </c>
      <c r="R306" s="67">
        <v>0</v>
      </c>
      <c r="S306" s="67">
        <v>0</v>
      </c>
      <c r="T306" s="67">
        <v>0</v>
      </c>
      <c r="U306" s="67">
        <v>0</v>
      </c>
      <c r="V306" s="67">
        <v>0</v>
      </c>
      <c r="W306" s="67">
        <v>208.28088035069999</v>
      </c>
      <c r="Y306" s="42" t="s">
        <v>177</v>
      </c>
      <c r="Z306" s="69">
        <v>0</v>
      </c>
      <c r="AA306" s="69">
        <v>1</v>
      </c>
      <c r="AB306" s="69">
        <v>0</v>
      </c>
      <c r="AC306" s="69">
        <v>0</v>
      </c>
      <c r="AD306" s="69">
        <v>0</v>
      </c>
      <c r="AE306" s="69">
        <v>0</v>
      </c>
      <c r="AF306" s="69">
        <v>0</v>
      </c>
      <c r="AG306" s="69">
        <v>0</v>
      </c>
      <c r="AH306" s="69">
        <v>0</v>
      </c>
      <c r="AI306" s="69">
        <v>0</v>
      </c>
      <c r="AJ306" s="69">
        <v>0</v>
      </c>
      <c r="AK306" s="69">
        <v>0</v>
      </c>
      <c r="AL306" s="69">
        <v>0</v>
      </c>
      <c r="AM306" s="69">
        <v>0</v>
      </c>
      <c r="AN306" s="69">
        <v>0</v>
      </c>
      <c r="AO306" s="69">
        <v>0</v>
      </c>
      <c r="AP306" s="69">
        <v>0</v>
      </c>
      <c r="AQ306" s="69">
        <v>0</v>
      </c>
      <c r="AR306" s="69">
        <v>0</v>
      </c>
      <c r="AS306" s="69">
        <v>0</v>
      </c>
      <c r="AT306" s="69"/>
      <c r="AV306" s="18" t="s">
        <v>177</v>
      </c>
      <c r="AW306" s="72">
        <v>0</v>
      </c>
      <c r="AX306" s="72">
        <v>98.626278519624421</v>
      </c>
      <c r="AY306" s="72">
        <v>0</v>
      </c>
      <c r="AZ306" s="72">
        <v>0</v>
      </c>
      <c r="BA306" s="72">
        <v>0</v>
      </c>
      <c r="BB306" s="72">
        <v>0</v>
      </c>
      <c r="BC306" s="72">
        <v>0</v>
      </c>
      <c r="BD306" s="72">
        <v>0</v>
      </c>
      <c r="BE306" s="72">
        <v>0</v>
      </c>
      <c r="BF306" s="72">
        <v>0</v>
      </c>
      <c r="BG306" s="72">
        <v>0</v>
      </c>
      <c r="BH306" s="72">
        <v>0</v>
      </c>
      <c r="BI306" s="72">
        <v>0</v>
      </c>
      <c r="BJ306" s="72">
        <v>0</v>
      </c>
      <c r="BK306" s="72">
        <v>0</v>
      </c>
      <c r="BL306" s="72">
        <v>0</v>
      </c>
      <c r="BM306" s="72">
        <v>0</v>
      </c>
      <c r="BN306" s="72">
        <v>0</v>
      </c>
      <c r="BO306" s="72">
        <v>0</v>
      </c>
      <c r="BP306" s="72">
        <v>0</v>
      </c>
      <c r="BQ306" s="72">
        <v>98.626278519624421</v>
      </c>
    </row>
    <row r="307" spans="1:69" x14ac:dyDescent="0.2">
      <c r="A307" s="13"/>
      <c r="B307" s="64" t="s">
        <v>371</v>
      </c>
      <c r="C307" s="67">
        <v>10307.613863948</v>
      </c>
      <c r="D307" s="67">
        <v>1507.052032305</v>
      </c>
      <c r="E307" s="67">
        <v>139.17231977379998</v>
      </c>
      <c r="F307" s="67">
        <v>138.05350594999999</v>
      </c>
      <c r="G307" s="67">
        <v>223.736534001</v>
      </c>
      <c r="H307" s="67">
        <v>101.19122241400001</v>
      </c>
      <c r="I307" s="67">
        <v>0</v>
      </c>
      <c r="J307" s="67">
        <v>0</v>
      </c>
      <c r="K307" s="67">
        <v>0</v>
      </c>
      <c r="L307" s="67">
        <v>0</v>
      </c>
      <c r="M307" s="67">
        <v>0</v>
      </c>
      <c r="N307" s="67">
        <v>0</v>
      </c>
      <c r="O307" s="67">
        <v>0</v>
      </c>
      <c r="P307" s="67">
        <v>0</v>
      </c>
      <c r="Q307" s="67">
        <v>0</v>
      </c>
      <c r="R307" s="67">
        <v>0</v>
      </c>
      <c r="S307" s="67">
        <v>0</v>
      </c>
      <c r="T307" s="67">
        <v>0</v>
      </c>
      <c r="U307" s="67">
        <v>0</v>
      </c>
      <c r="V307" s="67">
        <v>0</v>
      </c>
      <c r="W307" s="67">
        <v>12416.819478391799</v>
      </c>
      <c r="Y307" s="42" t="s">
        <v>371</v>
      </c>
      <c r="Z307" s="69">
        <v>0.83013318200249941</v>
      </c>
      <c r="AA307" s="69">
        <v>0.12137182431681694</v>
      </c>
      <c r="AB307" s="69">
        <v>1.1208371033821721E-2</v>
      </c>
      <c r="AC307" s="69">
        <v>1.1118266331426154E-2</v>
      </c>
      <c r="AD307" s="69">
        <v>1.8018827960763581E-2</v>
      </c>
      <c r="AE307" s="69">
        <v>8.1495283546721975E-3</v>
      </c>
      <c r="AF307" s="69">
        <v>0</v>
      </c>
      <c r="AG307" s="69">
        <v>0</v>
      </c>
      <c r="AH307" s="69">
        <v>0</v>
      </c>
      <c r="AI307" s="69">
        <v>0</v>
      </c>
      <c r="AJ307" s="69">
        <v>0</v>
      </c>
      <c r="AK307" s="69">
        <v>0</v>
      </c>
      <c r="AL307" s="69">
        <v>0</v>
      </c>
      <c r="AM307" s="69">
        <v>0</v>
      </c>
      <c r="AN307" s="69">
        <v>0</v>
      </c>
      <c r="AO307" s="69">
        <v>0</v>
      </c>
      <c r="AP307" s="69">
        <v>0</v>
      </c>
      <c r="AQ307" s="69">
        <v>0</v>
      </c>
      <c r="AR307" s="69">
        <v>0</v>
      </c>
      <c r="AS307" s="69">
        <v>0</v>
      </c>
      <c r="AT307" s="69"/>
      <c r="AV307" s="18" t="s">
        <v>371</v>
      </c>
      <c r="AW307" s="72">
        <v>11.440092200210835</v>
      </c>
      <c r="AX307" s="72">
        <v>31.250311335057525</v>
      </c>
      <c r="AY307" s="72">
        <v>58.518444285672423</v>
      </c>
      <c r="AZ307" s="72">
        <v>62.114785916600596</v>
      </c>
      <c r="BA307" s="72">
        <v>85.441248345880595</v>
      </c>
      <c r="BB307" s="72">
        <v>66.874345024208822</v>
      </c>
      <c r="BC307" s="72">
        <v>0</v>
      </c>
      <c r="BD307" s="72">
        <v>0</v>
      </c>
      <c r="BE307" s="72">
        <v>0</v>
      </c>
      <c r="BF307" s="72">
        <v>0</v>
      </c>
      <c r="BG307" s="72">
        <v>0</v>
      </c>
      <c r="BH307" s="72">
        <v>0</v>
      </c>
      <c r="BI307" s="72">
        <v>0</v>
      </c>
      <c r="BJ307" s="72">
        <v>0</v>
      </c>
      <c r="BK307" s="72">
        <v>0</v>
      </c>
      <c r="BL307" s="72">
        <v>0</v>
      </c>
      <c r="BM307" s="72">
        <v>0</v>
      </c>
      <c r="BN307" s="72">
        <v>0</v>
      </c>
      <c r="BO307" s="72">
        <v>0</v>
      </c>
      <c r="BP307" s="72">
        <v>0</v>
      </c>
      <c r="BQ307" s="72">
        <v>10.399506519730451</v>
      </c>
    </row>
    <row r="308" spans="1:69" x14ac:dyDescent="0.2">
      <c r="A308" s="13"/>
      <c r="B308" s="64" t="s">
        <v>165</v>
      </c>
      <c r="C308" s="67">
        <v>64782.671185359002</v>
      </c>
      <c r="D308" s="67">
        <v>1163.5847941837999</v>
      </c>
      <c r="E308" s="67">
        <v>224.62339847390001</v>
      </c>
      <c r="F308" s="67">
        <v>0</v>
      </c>
      <c r="G308" s="67">
        <v>51.046672782999998</v>
      </c>
      <c r="H308" s="67">
        <v>0</v>
      </c>
      <c r="I308" s="67">
        <v>0</v>
      </c>
      <c r="J308" s="67">
        <v>0</v>
      </c>
      <c r="K308" s="67">
        <v>13.965117742</v>
      </c>
      <c r="L308" s="67">
        <v>0</v>
      </c>
      <c r="M308" s="67">
        <v>0</v>
      </c>
      <c r="N308" s="67">
        <v>0</v>
      </c>
      <c r="O308" s="67">
        <v>0</v>
      </c>
      <c r="P308" s="67">
        <v>0</v>
      </c>
      <c r="Q308" s="67">
        <v>0</v>
      </c>
      <c r="R308" s="67">
        <v>0</v>
      </c>
      <c r="S308" s="67">
        <v>0</v>
      </c>
      <c r="T308" s="67">
        <v>0</v>
      </c>
      <c r="U308" s="67">
        <v>0</v>
      </c>
      <c r="V308" s="67">
        <v>0</v>
      </c>
      <c r="W308" s="67">
        <v>66235.891168541697</v>
      </c>
      <c r="Y308" s="42" t="s">
        <v>165</v>
      </c>
      <c r="Z308" s="69">
        <v>0.97805993159381099</v>
      </c>
      <c r="AA308" s="69">
        <v>1.7567285253594307E-2</v>
      </c>
      <c r="AB308" s="69">
        <v>3.3912640792033823E-3</v>
      </c>
      <c r="AC308" s="69">
        <v>0</v>
      </c>
      <c r="AD308" s="69">
        <v>7.7067994228549434E-4</v>
      </c>
      <c r="AE308" s="69">
        <v>0</v>
      </c>
      <c r="AF308" s="69">
        <v>0</v>
      </c>
      <c r="AG308" s="69">
        <v>0</v>
      </c>
      <c r="AH308" s="69">
        <v>2.1083913110589566E-4</v>
      </c>
      <c r="AI308" s="69">
        <v>0</v>
      </c>
      <c r="AJ308" s="69">
        <v>0</v>
      </c>
      <c r="AK308" s="69">
        <v>0</v>
      </c>
      <c r="AL308" s="69">
        <v>0</v>
      </c>
      <c r="AM308" s="69">
        <v>0</v>
      </c>
      <c r="AN308" s="69">
        <v>0</v>
      </c>
      <c r="AO308" s="69">
        <v>0</v>
      </c>
      <c r="AP308" s="69">
        <v>0</v>
      </c>
      <c r="AQ308" s="69">
        <v>0</v>
      </c>
      <c r="AR308" s="69">
        <v>0</v>
      </c>
      <c r="AS308" s="69">
        <v>0</v>
      </c>
      <c r="AT308" s="69"/>
      <c r="AV308" s="18" t="s">
        <v>165</v>
      </c>
      <c r="AW308" s="72">
        <v>4.9007883363485911</v>
      </c>
      <c r="AX308" s="72">
        <v>38.085624837189627</v>
      </c>
      <c r="AY308" s="72">
        <v>104.08072576931343</v>
      </c>
      <c r="AZ308" s="72">
        <v>0</v>
      </c>
      <c r="BA308" s="72">
        <v>107.69010840378455</v>
      </c>
      <c r="BB308" s="72">
        <v>0</v>
      </c>
      <c r="BC308" s="72">
        <v>0</v>
      </c>
      <c r="BD308" s="72">
        <v>0</v>
      </c>
      <c r="BE308" s="72">
        <v>55.789046908097347</v>
      </c>
      <c r="BF308" s="72">
        <v>0</v>
      </c>
      <c r="BG308" s="72">
        <v>0</v>
      </c>
      <c r="BH308" s="72">
        <v>0</v>
      </c>
      <c r="BI308" s="72">
        <v>0</v>
      </c>
      <c r="BJ308" s="72">
        <v>0</v>
      </c>
      <c r="BK308" s="72">
        <v>0</v>
      </c>
      <c r="BL308" s="72">
        <v>0</v>
      </c>
      <c r="BM308" s="72">
        <v>0</v>
      </c>
      <c r="BN308" s="72">
        <v>0</v>
      </c>
      <c r="BO308" s="72">
        <v>0</v>
      </c>
      <c r="BP308" s="72">
        <v>0</v>
      </c>
      <c r="BQ308" s="72">
        <v>4.8533122827859101</v>
      </c>
    </row>
    <row r="309" spans="1:69" x14ac:dyDescent="0.2">
      <c r="A309" s="13"/>
      <c r="B309" s="64" t="s">
        <v>422</v>
      </c>
      <c r="C309" s="67">
        <v>19932.9180178284</v>
      </c>
      <c r="D309" s="67">
        <v>273.65190043000001</v>
      </c>
      <c r="E309" s="67">
        <v>0</v>
      </c>
      <c r="F309" s="67">
        <v>179.96133552000001</v>
      </c>
      <c r="G309" s="67">
        <v>0</v>
      </c>
      <c r="H309" s="67">
        <v>0</v>
      </c>
      <c r="I309" s="67">
        <v>0</v>
      </c>
      <c r="J309" s="67">
        <v>0</v>
      </c>
      <c r="K309" s="67">
        <v>0</v>
      </c>
      <c r="L309" s="67">
        <v>0</v>
      </c>
      <c r="M309" s="67">
        <v>0</v>
      </c>
      <c r="N309" s="67">
        <v>0</v>
      </c>
      <c r="O309" s="67">
        <v>0</v>
      </c>
      <c r="P309" s="67">
        <v>0</v>
      </c>
      <c r="Q309" s="67">
        <v>0</v>
      </c>
      <c r="R309" s="67">
        <v>0</v>
      </c>
      <c r="S309" s="67">
        <v>0</v>
      </c>
      <c r="T309" s="67">
        <v>0</v>
      </c>
      <c r="U309" s="67">
        <v>0</v>
      </c>
      <c r="V309" s="67">
        <v>0</v>
      </c>
      <c r="W309" s="67">
        <v>20386.531253778401</v>
      </c>
      <c r="Y309" s="42" t="s">
        <v>422</v>
      </c>
      <c r="Z309" s="69">
        <v>0.97774936646635613</v>
      </c>
      <c r="AA309" s="69">
        <v>1.3423171260646996E-2</v>
      </c>
      <c r="AB309" s="69">
        <v>0</v>
      </c>
      <c r="AC309" s="69">
        <v>8.8274622729968503E-3</v>
      </c>
      <c r="AD309" s="69">
        <v>0</v>
      </c>
      <c r="AE309" s="69">
        <v>0</v>
      </c>
      <c r="AF309" s="69">
        <v>0</v>
      </c>
      <c r="AG309" s="69">
        <v>0</v>
      </c>
      <c r="AH309" s="69">
        <v>0</v>
      </c>
      <c r="AI309" s="69">
        <v>0</v>
      </c>
      <c r="AJ309" s="69">
        <v>0</v>
      </c>
      <c r="AK309" s="69">
        <v>0</v>
      </c>
      <c r="AL309" s="69">
        <v>0</v>
      </c>
      <c r="AM309" s="69">
        <v>0</v>
      </c>
      <c r="AN309" s="69">
        <v>0</v>
      </c>
      <c r="AO309" s="69">
        <v>0</v>
      </c>
      <c r="AP309" s="69">
        <v>0</v>
      </c>
      <c r="AQ309" s="69">
        <v>0</v>
      </c>
      <c r="AR309" s="69">
        <v>0</v>
      </c>
      <c r="AS309" s="69">
        <v>0</v>
      </c>
      <c r="AT309" s="69"/>
      <c r="AV309" s="18" t="s">
        <v>422</v>
      </c>
      <c r="AW309" s="72">
        <v>9.4295216690673449</v>
      </c>
      <c r="AX309" s="72">
        <v>81.334875831020057</v>
      </c>
      <c r="AY309" s="72">
        <v>0</v>
      </c>
      <c r="AZ309" s="72">
        <v>81.334875830130784</v>
      </c>
      <c r="BA309" s="72">
        <v>0</v>
      </c>
      <c r="BB309" s="72">
        <v>0</v>
      </c>
      <c r="BC309" s="72">
        <v>0</v>
      </c>
      <c r="BD309" s="72">
        <v>0</v>
      </c>
      <c r="BE309" s="72">
        <v>0</v>
      </c>
      <c r="BF309" s="72">
        <v>0</v>
      </c>
      <c r="BG309" s="72">
        <v>0</v>
      </c>
      <c r="BH309" s="72">
        <v>0</v>
      </c>
      <c r="BI309" s="72">
        <v>0</v>
      </c>
      <c r="BJ309" s="72">
        <v>0</v>
      </c>
      <c r="BK309" s="72">
        <v>0</v>
      </c>
      <c r="BL309" s="72">
        <v>0</v>
      </c>
      <c r="BM309" s="72">
        <v>0</v>
      </c>
      <c r="BN309" s="72">
        <v>0</v>
      </c>
      <c r="BO309" s="72">
        <v>0</v>
      </c>
      <c r="BP309" s="72">
        <v>0</v>
      </c>
      <c r="BQ309" s="72">
        <v>9.3118469249861349</v>
      </c>
    </row>
    <row r="310" spans="1:69" x14ac:dyDescent="0.2">
      <c r="A310" s="13"/>
      <c r="B310" s="64" t="s">
        <v>423</v>
      </c>
      <c r="C310" s="67">
        <v>18787.618674719997</v>
      </c>
      <c r="D310" s="67">
        <v>1052.6261101337</v>
      </c>
      <c r="E310" s="67">
        <v>209.62078441689999</v>
      </c>
      <c r="F310" s="67">
        <v>0</v>
      </c>
      <c r="G310" s="67">
        <v>2.2489476928999999</v>
      </c>
      <c r="H310" s="67">
        <v>0</v>
      </c>
      <c r="I310" s="67">
        <v>0</v>
      </c>
      <c r="J310" s="67">
        <v>0</v>
      </c>
      <c r="K310" s="67">
        <v>2.1814110619</v>
      </c>
      <c r="L310" s="67">
        <v>0</v>
      </c>
      <c r="M310" s="67">
        <v>0</v>
      </c>
      <c r="N310" s="67">
        <v>0</v>
      </c>
      <c r="O310" s="67">
        <v>0</v>
      </c>
      <c r="P310" s="67">
        <v>0</v>
      </c>
      <c r="Q310" s="67">
        <v>0</v>
      </c>
      <c r="R310" s="67">
        <v>0</v>
      </c>
      <c r="S310" s="67">
        <v>0</v>
      </c>
      <c r="T310" s="67">
        <v>0</v>
      </c>
      <c r="U310" s="67">
        <v>0</v>
      </c>
      <c r="V310" s="67">
        <v>0</v>
      </c>
      <c r="W310" s="67">
        <v>20054.295928025396</v>
      </c>
      <c r="Y310" s="42" t="s">
        <v>423</v>
      </c>
      <c r="Z310" s="69">
        <v>0.93683761036281266</v>
      </c>
      <c r="AA310" s="69">
        <v>5.2488809076696646E-2</v>
      </c>
      <c r="AB310" s="69">
        <v>1.0452662370657451E-2</v>
      </c>
      <c r="AC310" s="69">
        <v>0</v>
      </c>
      <c r="AD310" s="69">
        <v>1.1214293939669801E-4</v>
      </c>
      <c r="AE310" s="69">
        <v>0</v>
      </c>
      <c r="AF310" s="69">
        <v>0</v>
      </c>
      <c r="AG310" s="69">
        <v>0</v>
      </c>
      <c r="AH310" s="69">
        <v>1.0877525043656759E-4</v>
      </c>
      <c r="AI310" s="69">
        <v>0</v>
      </c>
      <c r="AJ310" s="69">
        <v>0</v>
      </c>
      <c r="AK310" s="69">
        <v>0</v>
      </c>
      <c r="AL310" s="69">
        <v>0</v>
      </c>
      <c r="AM310" s="69">
        <v>0</v>
      </c>
      <c r="AN310" s="69">
        <v>0</v>
      </c>
      <c r="AO310" s="69">
        <v>0</v>
      </c>
      <c r="AP310" s="69">
        <v>0</v>
      </c>
      <c r="AQ310" s="69">
        <v>0</v>
      </c>
      <c r="AR310" s="69">
        <v>0</v>
      </c>
      <c r="AS310" s="69">
        <v>0</v>
      </c>
      <c r="AT310" s="69"/>
      <c r="AV310" s="18" t="s">
        <v>423</v>
      </c>
      <c r="AW310" s="72">
        <v>7.3165753785508993</v>
      </c>
      <c r="AX310" s="72">
        <v>36.566388965819499</v>
      </c>
      <c r="AY310" s="72">
        <v>98.44665015372135</v>
      </c>
      <c r="AZ310" s="72">
        <v>0</v>
      </c>
      <c r="BA310" s="72">
        <v>107.69010795287841</v>
      </c>
      <c r="BB310" s="72">
        <v>0</v>
      </c>
      <c r="BC310" s="72">
        <v>0</v>
      </c>
      <c r="BD310" s="72">
        <v>0</v>
      </c>
      <c r="BE310" s="72">
        <v>57.326594056806265</v>
      </c>
      <c r="BF310" s="72">
        <v>0</v>
      </c>
      <c r="BG310" s="72">
        <v>0</v>
      </c>
      <c r="BH310" s="72">
        <v>0</v>
      </c>
      <c r="BI310" s="72">
        <v>0</v>
      </c>
      <c r="BJ310" s="72">
        <v>0</v>
      </c>
      <c r="BK310" s="72">
        <v>0</v>
      </c>
      <c r="BL310" s="72">
        <v>0</v>
      </c>
      <c r="BM310" s="72">
        <v>0</v>
      </c>
      <c r="BN310" s="72">
        <v>0</v>
      </c>
      <c r="BO310" s="72">
        <v>0</v>
      </c>
      <c r="BP310" s="72">
        <v>0</v>
      </c>
      <c r="BQ310" s="72">
        <v>7.1920990322307503</v>
      </c>
    </row>
    <row r="311" spans="1:69" x14ac:dyDescent="0.2">
      <c r="A311" s="13"/>
      <c r="B311" s="64" t="s">
        <v>173</v>
      </c>
      <c r="C311" s="67">
        <v>616.2705414646</v>
      </c>
      <c r="D311" s="67">
        <v>0</v>
      </c>
      <c r="E311" s="67">
        <v>0</v>
      </c>
      <c r="F311" s="67">
        <v>0</v>
      </c>
      <c r="G311" s="67">
        <v>0</v>
      </c>
      <c r="H311" s="67">
        <v>0</v>
      </c>
      <c r="I311" s="67">
        <v>0</v>
      </c>
      <c r="J311" s="67">
        <v>0</v>
      </c>
      <c r="K311" s="67">
        <v>0</v>
      </c>
      <c r="L311" s="67">
        <v>0</v>
      </c>
      <c r="M311" s="67">
        <v>0</v>
      </c>
      <c r="N311" s="67">
        <v>0</v>
      </c>
      <c r="O311" s="67">
        <v>0</v>
      </c>
      <c r="P311" s="67">
        <v>0</v>
      </c>
      <c r="Q311" s="67">
        <v>0</v>
      </c>
      <c r="R311" s="67">
        <v>0</v>
      </c>
      <c r="S311" s="67">
        <v>0</v>
      </c>
      <c r="T311" s="67">
        <v>0</v>
      </c>
      <c r="U311" s="67">
        <v>0</v>
      </c>
      <c r="V311" s="67">
        <v>0</v>
      </c>
      <c r="W311" s="67">
        <v>616.2705414646</v>
      </c>
      <c r="Y311" s="42" t="s">
        <v>173</v>
      </c>
      <c r="Z311" s="69">
        <v>1</v>
      </c>
      <c r="AA311" s="69">
        <v>0</v>
      </c>
      <c r="AB311" s="69">
        <v>0</v>
      </c>
      <c r="AC311" s="69">
        <v>0</v>
      </c>
      <c r="AD311" s="69">
        <v>0</v>
      </c>
      <c r="AE311" s="69">
        <v>0</v>
      </c>
      <c r="AF311" s="69">
        <v>0</v>
      </c>
      <c r="AG311" s="69">
        <v>0</v>
      </c>
      <c r="AH311" s="69">
        <v>0</v>
      </c>
      <c r="AI311" s="69">
        <v>0</v>
      </c>
      <c r="AJ311" s="69">
        <v>0</v>
      </c>
      <c r="AK311" s="69">
        <v>0</v>
      </c>
      <c r="AL311" s="69">
        <v>0</v>
      </c>
      <c r="AM311" s="69">
        <v>0</v>
      </c>
      <c r="AN311" s="69">
        <v>0</v>
      </c>
      <c r="AO311" s="69">
        <v>0</v>
      </c>
      <c r="AP311" s="69">
        <v>0</v>
      </c>
      <c r="AQ311" s="69">
        <v>0</v>
      </c>
      <c r="AR311" s="69">
        <v>0</v>
      </c>
      <c r="AS311" s="69">
        <v>0</v>
      </c>
      <c r="AT311" s="69"/>
      <c r="AV311" s="18" t="s">
        <v>173</v>
      </c>
      <c r="AW311" s="72">
        <v>51.048061909723138</v>
      </c>
      <c r="AX311" s="72">
        <v>0</v>
      </c>
      <c r="AY311" s="72">
        <v>0</v>
      </c>
      <c r="AZ311" s="72">
        <v>0</v>
      </c>
      <c r="BA311" s="72">
        <v>0</v>
      </c>
      <c r="BB311" s="72">
        <v>0</v>
      </c>
      <c r="BC311" s="72">
        <v>0</v>
      </c>
      <c r="BD311" s="72">
        <v>0</v>
      </c>
      <c r="BE311" s="72">
        <v>0</v>
      </c>
      <c r="BF311" s="72">
        <v>0</v>
      </c>
      <c r="BG311" s="72">
        <v>0</v>
      </c>
      <c r="BH311" s="72">
        <v>0</v>
      </c>
      <c r="BI311" s="72">
        <v>0</v>
      </c>
      <c r="BJ311" s="72">
        <v>0</v>
      </c>
      <c r="BK311" s="72">
        <v>0</v>
      </c>
      <c r="BL311" s="72">
        <v>0</v>
      </c>
      <c r="BM311" s="72">
        <v>0</v>
      </c>
      <c r="BN311" s="72">
        <v>0</v>
      </c>
      <c r="BO311" s="72">
        <v>0</v>
      </c>
      <c r="BP311" s="72">
        <v>0</v>
      </c>
      <c r="BQ311" s="72">
        <v>51.048061909723138</v>
      </c>
    </row>
    <row r="312" spans="1:69" x14ac:dyDescent="0.2">
      <c r="A312" s="13"/>
      <c r="B312" s="64" t="s">
        <v>181</v>
      </c>
      <c r="C312" s="67">
        <v>1023.4573884289</v>
      </c>
      <c r="D312" s="67">
        <v>152.0595158854</v>
      </c>
      <c r="E312" s="67">
        <v>0</v>
      </c>
      <c r="F312" s="67">
        <v>0</v>
      </c>
      <c r="G312" s="67">
        <v>0</v>
      </c>
      <c r="H312" s="67">
        <v>0</v>
      </c>
      <c r="I312" s="67">
        <v>0</v>
      </c>
      <c r="J312" s="67">
        <v>0</v>
      </c>
      <c r="K312" s="67">
        <v>0</v>
      </c>
      <c r="L312" s="67">
        <v>0</v>
      </c>
      <c r="M312" s="67">
        <v>0</v>
      </c>
      <c r="N312" s="67">
        <v>0</v>
      </c>
      <c r="O312" s="67">
        <v>0</v>
      </c>
      <c r="P312" s="67">
        <v>0</v>
      </c>
      <c r="Q312" s="67">
        <v>0</v>
      </c>
      <c r="R312" s="67">
        <v>0</v>
      </c>
      <c r="S312" s="67">
        <v>0</v>
      </c>
      <c r="T312" s="67">
        <v>0</v>
      </c>
      <c r="U312" s="67">
        <v>0</v>
      </c>
      <c r="V312" s="67">
        <v>0</v>
      </c>
      <c r="W312" s="67">
        <v>1175.5169043142998</v>
      </c>
      <c r="Y312" s="42" t="s">
        <v>181</v>
      </c>
      <c r="Z312" s="69">
        <v>0.87064455191812073</v>
      </c>
      <c r="AA312" s="69">
        <v>0.1293554480818794</v>
      </c>
      <c r="AB312" s="69">
        <v>0</v>
      </c>
      <c r="AC312" s="69">
        <v>0</v>
      </c>
      <c r="AD312" s="69">
        <v>0</v>
      </c>
      <c r="AE312" s="69">
        <v>0</v>
      </c>
      <c r="AF312" s="69">
        <v>0</v>
      </c>
      <c r="AG312" s="69">
        <v>0</v>
      </c>
      <c r="AH312" s="69">
        <v>0</v>
      </c>
      <c r="AI312" s="69">
        <v>0</v>
      </c>
      <c r="AJ312" s="69">
        <v>0</v>
      </c>
      <c r="AK312" s="69">
        <v>0</v>
      </c>
      <c r="AL312" s="69">
        <v>0</v>
      </c>
      <c r="AM312" s="69">
        <v>0</v>
      </c>
      <c r="AN312" s="69">
        <v>0</v>
      </c>
      <c r="AO312" s="69">
        <v>0</v>
      </c>
      <c r="AP312" s="69">
        <v>0</v>
      </c>
      <c r="AQ312" s="69">
        <v>0</v>
      </c>
      <c r="AR312" s="69">
        <v>0</v>
      </c>
      <c r="AS312" s="69">
        <v>0</v>
      </c>
      <c r="AT312" s="69"/>
      <c r="AV312" s="18" t="s">
        <v>181</v>
      </c>
      <c r="AW312" s="72">
        <v>39.812115529340069</v>
      </c>
      <c r="AX312" s="72">
        <v>100.78712198982409</v>
      </c>
      <c r="AY312" s="72">
        <v>0</v>
      </c>
      <c r="AZ312" s="72">
        <v>0</v>
      </c>
      <c r="BA312" s="72">
        <v>0</v>
      </c>
      <c r="BB312" s="72">
        <v>0</v>
      </c>
      <c r="BC312" s="72">
        <v>0</v>
      </c>
      <c r="BD312" s="72">
        <v>0</v>
      </c>
      <c r="BE312" s="72">
        <v>0</v>
      </c>
      <c r="BF312" s="72">
        <v>0</v>
      </c>
      <c r="BG312" s="72">
        <v>0</v>
      </c>
      <c r="BH312" s="72">
        <v>0</v>
      </c>
      <c r="BI312" s="72">
        <v>0</v>
      </c>
      <c r="BJ312" s="72">
        <v>0</v>
      </c>
      <c r="BK312" s="72">
        <v>0</v>
      </c>
      <c r="BL312" s="72">
        <v>0</v>
      </c>
      <c r="BM312" s="72">
        <v>0</v>
      </c>
      <c r="BN312" s="72">
        <v>0</v>
      </c>
      <c r="BO312" s="72">
        <v>0</v>
      </c>
      <c r="BP312" s="72">
        <v>0</v>
      </c>
      <c r="BQ312" s="72">
        <v>37.032972529137311</v>
      </c>
    </row>
    <row r="313" spans="1:69" x14ac:dyDescent="0.2">
      <c r="A313" s="13"/>
      <c r="B313" s="64" t="s">
        <v>169</v>
      </c>
      <c r="C313" s="67">
        <v>7824.0452241899993</v>
      </c>
      <c r="D313" s="67">
        <v>1325.3147024579998</v>
      </c>
      <c r="E313" s="67">
        <v>0</v>
      </c>
      <c r="F313" s="67">
        <v>0</v>
      </c>
      <c r="G313" s="67">
        <v>0</v>
      </c>
      <c r="H313" s="67">
        <v>33.059396837999998</v>
      </c>
      <c r="I313" s="67">
        <v>0</v>
      </c>
      <c r="J313" s="67">
        <v>0</v>
      </c>
      <c r="K313" s="67">
        <v>0</v>
      </c>
      <c r="L313" s="67">
        <v>0</v>
      </c>
      <c r="M313" s="67">
        <v>0</v>
      </c>
      <c r="N313" s="67">
        <v>0</v>
      </c>
      <c r="O313" s="67">
        <v>0</v>
      </c>
      <c r="P313" s="67">
        <v>0</v>
      </c>
      <c r="Q313" s="67">
        <v>0</v>
      </c>
      <c r="R313" s="67">
        <v>0</v>
      </c>
      <c r="S313" s="67">
        <v>0</v>
      </c>
      <c r="T313" s="67">
        <v>0</v>
      </c>
      <c r="U313" s="67">
        <v>0</v>
      </c>
      <c r="V313" s="67">
        <v>0</v>
      </c>
      <c r="W313" s="67">
        <v>9182.4193234859995</v>
      </c>
      <c r="Y313" s="42" t="s">
        <v>169</v>
      </c>
      <c r="Z313" s="69">
        <v>0.85206795165391014</v>
      </c>
      <c r="AA313" s="69">
        <v>0.14433175569190401</v>
      </c>
      <c r="AB313" s="69">
        <v>0</v>
      </c>
      <c r="AC313" s="69">
        <v>0</v>
      </c>
      <c r="AD313" s="69">
        <v>0</v>
      </c>
      <c r="AE313" s="69">
        <v>3.6002926541857578E-3</v>
      </c>
      <c r="AF313" s="69">
        <v>0</v>
      </c>
      <c r="AG313" s="69">
        <v>0</v>
      </c>
      <c r="AH313" s="69">
        <v>0</v>
      </c>
      <c r="AI313" s="69">
        <v>0</v>
      </c>
      <c r="AJ313" s="69">
        <v>0</v>
      </c>
      <c r="AK313" s="69">
        <v>0</v>
      </c>
      <c r="AL313" s="69">
        <v>0</v>
      </c>
      <c r="AM313" s="69">
        <v>0</v>
      </c>
      <c r="AN313" s="69">
        <v>0</v>
      </c>
      <c r="AO313" s="69">
        <v>0</v>
      </c>
      <c r="AP313" s="69">
        <v>0</v>
      </c>
      <c r="AQ313" s="69">
        <v>0</v>
      </c>
      <c r="AR313" s="69">
        <v>0</v>
      </c>
      <c r="AS313" s="69">
        <v>0</v>
      </c>
      <c r="AT313" s="69"/>
      <c r="AV313" s="18" t="s">
        <v>169</v>
      </c>
      <c r="AW313" s="72">
        <v>11.601958054995762</v>
      </c>
      <c r="AX313" s="72">
        <v>32.012679097174228</v>
      </c>
      <c r="AY313" s="72">
        <v>0</v>
      </c>
      <c r="AZ313" s="72">
        <v>0</v>
      </c>
      <c r="BA313" s="72">
        <v>0</v>
      </c>
      <c r="BB313" s="72">
        <v>107.69010903610545</v>
      </c>
      <c r="BC313" s="72">
        <v>0</v>
      </c>
      <c r="BD313" s="72">
        <v>0</v>
      </c>
      <c r="BE313" s="72">
        <v>0</v>
      </c>
      <c r="BF313" s="72">
        <v>0</v>
      </c>
      <c r="BG313" s="72">
        <v>0</v>
      </c>
      <c r="BH313" s="72">
        <v>0</v>
      </c>
      <c r="BI313" s="72">
        <v>0</v>
      </c>
      <c r="BJ313" s="72">
        <v>0</v>
      </c>
      <c r="BK313" s="72">
        <v>0</v>
      </c>
      <c r="BL313" s="72">
        <v>0</v>
      </c>
      <c r="BM313" s="72">
        <v>0</v>
      </c>
      <c r="BN313" s="72">
        <v>0</v>
      </c>
      <c r="BO313" s="72">
        <v>0</v>
      </c>
      <c r="BP313" s="72">
        <v>0</v>
      </c>
      <c r="BQ313" s="72">
        <v>10.919022557952516</v>
      </c>
    </row>
    <row r="314" spans="1:69" x14ac:dyDescent="0.2">
      <c r="A314" s="13"/>
      <c r="B314" s="64" t="s">
        <v>372</v>
      </c>
      <c r="C314" s="67">
        <v>71.344256684000001</v>
      </c>
      <c r="D314" s="67">
        <v>0</v>
      </c>
      <c r="E314" s="67">
        <v>132.6846845293</v>
      </c>
      <c r="F314" s="67">
        <v>0</v>
      </c>
      <c r="G314" s="67">
        <v>0</v>
      </c>
      <c r="H314" s="67">
        <v>0</v>
      </c>
      <c r="I314" s="67">
        <v>0</v>
      </c>
      <c r="J314" s="67">
        <v>0</v>
      </c>
      <c r="K314" s="67">
        <v>0</v>
      </c>
      <c r="L314" s="67">
        <v>0</v>
      </c>
      <c r="M314" s="67">
        <v>0</v>
      </c>
      <c r="N314" s="67">
        <v>0</v>
      </c>
      <c r="O314" s="67">
        <v>0</v>
      </c>
      <c r="P314" s="67">
        <v>0</v>
      </c>
      <c r="Q314" s="67">
        <v>0</v>
      </c>
      <c r="R314" s="67">
        <v>0</v>
      </c>
      <c r="S314" s="67">
        <v>0</v>
      </c>
      <c r="T314" s="67">
        <v>0</v>
      </c>
      <c r="U314" s="67">
        <v>0</v>
      </c>
      <c r="V314" s="67">
        <v>0</v>
      </c>
      <c r="W314" s="67">
        <v>204.02894121330002</v>
      </c>
      <c r="Y314" s="42" t="s">
        <v>372</v>
      </c>
      <c r="Z314" s="69">
        <v>0.34967714021224988</v>
      </c>
      <c r="AA314" s="69">
        <v>0</v>
      </c>
      <c r="AB314" s="69">
        <v>0.65032285978775006</v>
      </c>
      <c r="AC314" s="69">
        <v>0</v>
      </c>
      <c r="AD314" s="69">
        <v>0</v>
      </c>
      <c r="AE314" s="69">
        <v>0</v>
      </c>
      <c r="AF314" s="69">
        <v>0</v>
      </c>
      <c r="AG314" s="69">
        <v>0</v>
      </c>
      <c r="AH314" s="69">
        <v>0</v>
      </c>
      <c r="AI314" s="69">
        <v>0</v>
      </c>
      <c r="AJ314" s="69">
        <v>0</v>
      </c>
      <c r="AK314" s="69">
        <v>0</v>
      </c>
      <c r="AL314" s="69">
        <v>0</v>
      </c>
      <c r="AM314" s="69">
        <v>0</v>
      </c>
      <c r="AN314" s="69">
        <v>0</v>
      </c>
      <c r="AO314" s="69">
        <v>0</v>
      </c>
      <c r="AP314" s="69">
        <v>0</v>
      </c>
      <c r="AQ314" s="69">
        <v>0</v>
      </c>
      <c r="AR314" s="69">
        <v>0</v>
      </c>
      <c r="AS314" s="69">
        <v>0</v>
      </c>
      <c r="AT314" s="69"/>
      <c r="AV314" s="18" t="s">
        <v>372</v>
      </c>
      <c r="AW314" s="72">
        <v>95.083457320793357</v>
      </c>
      <c r="AX314" s="72">
        <v>0</v>
      </c>
      <c r="AY314" s="72">
        <v>95.041354102104791</v>
      </c>
      <c r="AZ314" s="72">
        <v>0</v>
      </c>
      <c r="BA314" s="72">
        <v>0</v>
      </c>
      <c r="BB314" s="72">
        <v>0</v>
      </c>
      <c r="BC314" s="72">
        <v>0</v>
      </c>
      <c r="BD314" s="72">
        <v>0</v>
      </c>
      <c r="BE314" s="72">
        <v>0</v>
      </c>
      <c r="BF314" s="72">
        <v>0</v>
      </c>
      <c r="BG314" s="72">
        <v>0</v>
      </c>
      <c r="BH314" s="72">
        <v>0</v>
      </c>
      <c r="BI314" s="72">
        <v>0</v>
      </c>
      <c r="BJ314" s="72">
        <v>0</v>
      </c>
      <c r="BK314" s="72">
        <v>0</v>
      </c>
      <c r="BL314" s="72">
        <v>0</v>
      </c>
      <c r="BM314" s="72">
        <v>0</v>
      </c>
      <c r="BN314" s="72">
        <v>0</v>
      </c>
      <c r="BO314" s="72">
        <v>0</v>
      </c>
      <c r="BP314" s="72">
        <v>0</v>
      </c>
      <c r="BQ314" s="72">
        <v>70.182894130142316</v>
      </c>
    </row>
    <row r="315" spans="1:69" x14ac:dyDescent="0.2">
      <c r="A315" s="13"/>
      <c r="B315" s="64" t="s">
        <v>399</v>
      </c>
      <c r="C315" s="67">
        <v>2343.1978704602002</v>
      </c>
      <c r="D315" s="67">
        <v>87.962473309100005</v>
      </c>
      <c r="E315" s="67">
        <v>0</v>
      </c>
      <c r="F315" s="67">
        <v>7.6323529802000003</v>
      </c>
      <c r="G315" s="67">
        <v>0</v>
      </c>
      <c r="H315" s="67">
        <v>0</v>
      </c>
      <c r="I315" s="67">
        <v>128.44105959999999</v>
      </c>
      <c r="J315" s="67">
        <v>0</v>
      </c>
      <c r="K315" s="67">
        <v>0</v>
      </c>
      <c r="L315" s="67">
        <v>0</v>
      </c>
      <c r="M315" s="67">
        <v>0</v>
      </c>
      <c r="N315" s="67">
        <v>0</v>
      </c>
      <c r="O315" s="67">
        <v>0</v>
      </c>
      <c r="P315" s="67">
        <v>0</v>
      </c>
      <c r="Q315" s="67">
        <v>0</v>
      </c>
      <c r="R315" s="67">
        <v>0</v>
      </c>
      <c r="S315" s="67">
        <v>0</v>
      </c>
      <c r="T315" s="67">
        <v>0</v>
      </c>
      <c r="U315" s="67">
        <v>0</v>
      </c>
      <c r="V315" s="67">
        <v>0</v>
      </c>
      <c r="W315" s="67">
        <v>2567.2337563494998</v>
      </c>
      <c r="Y315" s="42" t="s">
        <v>399</v>
      </c>
      <c r="Z315" s="69">
        <v>0.91273257242929473</v>
      </c>
      <c r="AA315" s="69">
        <v>3.4263523176081556E-2</v>
      </c>
      <c r="AB315" s="69">
        <v>0</v>
      </c>
      <c r="AC315" s="69">
        <v>2.9729871544899324E-3</v>
      </c>
      <c r="AD315" s="69">
        <v>0</v>
      </c>
      <c r="AE315" s="69">
        <v>0</v>
      </c>
      <c r="AF315" s="69">
        <v>5.0030917240133935E-2</v>
      </c>
      <c r="AG315" s="69">
        <v>0</v>
      </c>
      <c r="AH315" s="69">
        <v>0</v>
      </c>
      <c r="AI315" s="69">
        <v>0</v>
      </c>
      <c r="AJ315" s="69">
        <v>0</v>
      </c>
      <c r="AK315" s="69">
        <v>0</v>
      </c>
      <c r="AL315" s="69">
        <v>0</v>
      </c>
      <c r="AM315" s="69">
        <v>0</v>
      </c>
      <c r="AN315" s="69">
        <v>0</v>
      </c>
      <c r="AO315" s="69">
        <v>0</v>
      </c>
      <c r="AP315" s="69">
        <v>0</v>
      </c>
      <c r="AQ315" s="69">
        <v>0</v>
      </c>
      <c r="AR315" s="69">
        <v>0</v>
      </c>
      <c r="AS315" s="69">
        <v>0</v>
      </c>
      <c r="AT315" s="69"/>
      <c r="AV315" s="18" t="s">
        <v>399</v>
      </c>
      <c r="AW315" s="72">
        <v>23.16132850915178</v>
      </c>
      <c r="AX315" s="72">
        <v>27.283465246772668</v>
      </c>
      <c r="AY315" s="72">
        <v>0</v>
      </c>
      <c r="AZ315" s="72">
        <v>107.69010897636696</v>
      </c>
      <c r="BA315" s="72">
        <v>0</v>
      </c>
      <c r="BB315" s="72">
        <v>0</v>
      </c>
      <c r="BC315" s="72">
        <v>100.90718196951612</v>
      </c>
      <c r="BD315" s="72">
        <v>0</v>
      </c>
      <c r="BE315" s="72">
        <v>0</v>
      </c>
      <c r="BF315" s="72">
        <v>0</v>
      </c>
      <c r="BG315" s="72">
        <v>0</v>
      </c>
      <c r="BH315" s="72">
        <v>0</v>
      </c>
      <c r="BI315" s="72">
        <v>0</v>
      </c>
      <c r="BJ315" s="72">
        <v>0</v>
      </c>
      <c r="BK315" s="72">
        <v>0</v>
      </c>
      <c r="BL315" s="72">
        <v>0</v>
      </c>
      <c r="BM315" s="72">
        <v>0</v>
      </c>
      <c r="BN315" s="72">
        <v>0</v>
      </c>
      <c r="BO315" s="72">
        <v>0</v>
      </c>
      <c r="BP315" s="72">
        <v>0</v>
      </c>
      <c r="BQ315" s="72">
        <v>21.757006424356863</v>
      </c>
    </row>
    <row r="316" spans="1:69" x14ac:dyDescent="0.2">
      <c r="A316" s="13"/>
      <c r="B316" s="64" t="s">
        <v>400</v>
      </c>
      <c r="C316" s="67">
        <v>84913.25522377099</v>
      </c>
      <c r="D316" s="67">
        <v>5598.4249407659991</v>
      </c>
      <c r="E316" s="67">
        <v>808.815472559</v>
      </c>
      <c r="F316" s="67">
        <v>553.89265684600002</v>
      </c>
      <c r="G316" s="67">
        <v>76.504519156000001</v>
      </c>
      <c r="H316" s="67">
        <v>0</v>
      </c>
      <c r="I316" s="67">
        <v>191.984689678</v>
      </c>
      <c r="J316" s="67">
        <v>31.902812410199999</v>
      </c>
      <c r="K316" s="67">
        <v>146.202325903</v>
      </c>
      <c r="L316" s="67">
        <v>123.13107558</v>
      </c>
      <c r="M316" s="67">
        <v>247.10388866229999</v>
      </c>
      <c r="N316" s="67">
        <v>0</v>
      </c>
      <c r="O316" s="67">
        <v>0</v>
      </c>
      <c r="P316" s="67">
        <v>0</v>
      </c>
      <c r="Q316" s="67">
        <v>0</v>
      </c>
      <c r="R316" s="67">
        <v>0</v>
      </c>
      <c r="S316" s="67">
        <v>0</v>
      </c>
      <c r="T316" s="67">
        <v>0</v>
      </c>
      <c r="U316" s="67">
        <v>0</v>
      </c>
      <c r="V316" s="67">
        <v>0</v>
      </c>
      <c r="W316" s="67">
        <v>92691.217605331476</v>
      </c>
      <c r="Y316" s="42" t="s">
        <v>400</v>
      </c>
      <c r="Z316" s="69">
        <v>0.91608738581169413</v>
      </c>
      <c r="AA316" s="69">
        <v>6.0398655723818924E-2</v>
      </c>
      <c r="AB316" s="69">
        <v>8.7259126965279835E-3</v>
      </c>
      <c r="AC316" s="69">
        <v>5.9756757021405321E-3</v>
      </c>
      <c r="AD316" s="69">
        <v>8.2536966427334494E-4</v>
      </c>
      <c r="AE316" s="69">
        <v>0</v>
      </c>
      <c r="AF316" s="69">
        <v>2.0712284792227965E-3</v>
      </c>
      <c r="AG316" s="69">
        <v>3.4418376664376661E-4</v>
      </c>
      <c r="AH316" s="69">
        <v>1.5773050530581297E-3</v>
      </c>
      <c r="AI316" s="69">
        <v>1.3284006701074738E-3</v>
      </c>
      <c r="AJ316" s="69">
        <v>2.6658824325130766E-3</v>
      </c>
      <c r="AK316" s="69">
        <v>0</v>
      </c>
      <c r="AL316" s="69">
        <v>0</v>
      </c>
      <c r="AM316" s="69">
        <v>0</v>
      </c>
      <c r="AN316" s="69">
        <v>0</v>
      </c>
      <c r="AO316" s="69">
        <v>0</v>
      </c>
      <c r="AP316" s="69">
        <v>0</v>
      </c>
      <c r="AQ316" s="69">
        <v>0</v>
      </c>
      <c r="AR316" s="69">
        <v>0</v>
      </c>
      <c r="AS316" s="69">
        <v>0</v>
      </c>
      <c r="AT316" s="69"/>
      <c r="AV316" s="18" t="s">
        <v>400</v>
      </c>
      <c r="AW316" s="72">
        <v>3.4364360272392211</v>
      </c>
      <c r="AX316" s="72">
        <v>14.511275130891658</v>
      </c>
      <c r="AY316" s="72">
        <v>38.659718604982778</v>
      </c>
      <c r="AZ316" s="72">
        <v>27.342244161267317</v>
      </c>
      <c r="BA316" s="72">
        <v>55.838888047503147</v>
      </c>
      <c r="BB316" s="72">
        <v>0</v>
      </c>
      <c r="BC316" s="72">
        <v>87.556879274184752</v>
      </c>
      <c r="BD316" s="72">
        <v>37.537367444155308</v>
      </c>
      <c r="BE316" s="72">
        <v>69.636283571404292</v>
      </c>
      <c r="BF316" s="72">
        <v>107.6901089947348</v>
      </c>
      <c r="BG316" s="72">
        <v>60.095622201484197</v>
      </c>
      <c r="BH316" s="72">
        <v>0</v>
      </c>
      <c r="BI316" s="72">
        <v>0</v>
      </c>
      <c r="BJ316" s="72">
        <v>0</v>
      </c>
      <c r="BK316" s="72">
        <v>0</v>
      </c>
      <c r="BL316" s="72">
        <v>0</v>
      </c>
      <c r="BM316" s="72">
        <v>0</v>
      </c>
      <c r="BN316" s="72">
        <v>0</v>
      </c>
      <c r="BO316" s="72">
        <v>0</v>
      </c>
      <c r="BP316" s="72">
        <v>0</v>
      </c>
      <c r="BQ316" s="72">
        <v>3.3033974963383668</v>
      </c>
    </row>
    <row r="317" spans="1:69" x14ac:dyDescent="0.2">
      <c r="A317" s="13"/>
      <c r="B317" s="64" t="s">
        <v>151</v>
      </c>
      <c r="C317" s="67">
        <v>5999.882883493</v>
      </c>
      <c r="D317" s="67">
        <v>538.33512381700007</v>
      </c>
      <c r="E317" s="67">
        <v>219.32039356000001</v>
      </c>
      <c r="F317" s="67">
        <v>131.2839776591</v>
      </c>
      <c r="G317" s="67">
        <v>0</v>
      </c>
      <c r="H317" s="67">
        <v>0</v>
      </c>
      <c r="I317" s="67">
        <v>0</v>
      </c>
      <c r="J317" s="67">
        <v>0</v>
      </c>
      <c r="K317" s="67">
        <v>0</v>
      </c>
      <c r="L317" s="67">
        <v>0</v>
      </c>
      <c r="M317" s="67">
        <v>0</v>
      </c>
      <c r="N317" s="67">
        <v>0</v>
      </c>
      <c r="O317" s="67">
        <v>0</v>
      </c>
      <c r="P317" s="67">
        <v>0</v>
      </c>
      <c r="Q317" s="67">
        <v>0</v>
      </c>
      <c r="R317" s="67">
        <v>0</v>
      </c>
      <c r="S317" s="67">
        <v>0</v>
      </c>
      <c r="T317" s="67">
        <v>0</v>
      </c>
      <c r="U317" s="67">
        <v>0</v>
      </c>
      <c r="V317" s="67">
        <v>0</v>
      </c>
      <c r="W317" s="67">
        <v>6888.822378529102</v>
      </c>
      <c r="Y317" s="42" t="s">
        <v>151</v>
      </c>
      <c r="Z317" s="69">
        <v>0.87095915002733637</v>
      </c>
      <c r="AA317" s="69">
        <v>7.8146175679441043E-2</v>
      </c>
      <c r="AB317" s="69">
        <v>3.1837138702192694E-2</v>
      </c>
      <c r="AC317" s="69">
        <v>1.9057535591029667E-2</v>
      </c>
      <c r="AD317" s="69">
        <v>0</v>
      </c>
      <c r="AE317" s="69">
        <v>0</v>
      </c>
      <c r="AF317" s="69">
        <v>0</v>
      </c>
      <c r="AG317" s="69">
        <v>0</v>
      </c>
      <c r="AH317" s="69">
        <v>0</v>
      </c>
      <c r="AI317" s="69">
        <v>0</v>
      </c>
      <c r="AJ317" s="69">
        <v>0</v>
      </c>
      <c r="AK317" s="69">
        <v>0</v>
      </c>
      <c r="AL317" s="69">
        <v>0</v>
      </c>
      <c r="AM317" s="69">
        <v>0</v>
      </c>
      <c r="AN317" s="69">
        <v>0</v>
      </c>
      <c r="AO317" s="69">
        <v>0</v>
      </c>
      <c r="AP317" s="69">
        <v>0</v>
      </c>
      <c r="AQ317" s="69">
        <v>0</v>
      </c>
      <c r="AR317" s="69">
        <v>0</v>
      </c>
      <c r="AS317" s="69">
        <v>0</v>
      </c>
      <c r="AT317" s="69"/>
      <c r="AV317" s="18" t="s">
        <v>151</v>
      </c>
      <c r="AW317" s="72">
        <v>11.787397573244618</v>
      </c>
      <c r="AX317" s="72">
        <v>41.358181931153084</v>
      </c>
      <c r="AY317" s="72">
        <v>62.044679345285267</v>
      </c>
      <c r="AZ317" s="72">
        <v>59.328851446045718</v>
      </c>
      <c r="BA317" s="72">
        <v>0</v>
      </c>
      <c r="BB317" s="72">
        <v>0</v>
      </c>
      <c r="BC317" s="72">
        <v>0</v>
      </c>
      <c r="BD317" s="72">
        <v>0</v>
      </c>
      <c r="BE317" s="72">
        <v>0</v>
      </c>
      <c r="BF317" s="72">
        <v>0</v>
      </c>
      <c r="BG317" s="72">
        <v>0</v>
      </c>
      <c r="BH317" s="72">
        <v>0</v>
      </c>
      <c r="BI317" s="72">
        <v>0</v>
      </c>
      <c r="BJ317" s="72">
        <v>0</v>
      </c>
      <c r="BK317" s="72">
        <v>0</v>
      </c>
      <c r="BL317" s="72">
        <v>0</v>
      </c>
      <c r="BM317" s="72">
        <v>0</v>
      </c>
      <c r="BN317" s="72">
        <v>0</v>
      </c>
      <c r="BO317" s="72">
        <v>0</v>
      </c>
      <c r="BP317" s="72">
        <v>0</v>
      </c>
      <c r="BQ317" s="72">
        <v>11.001081642748465</v>
      </c>
    </row>
    <row r="318" spans="1:69" x14ac:dyDescent="0.2">
      <c r="A318" s="13"/>
      <c r="B318" s="64" t="s">
        <v>373</v>
      </c>
      <c r="C318" s="67">
        <v>0</v>
      </c>
      <c r="D318" s="67">
        <v>0</v>
      </c>
      <c r="E318" s="67">
        <v>0</v>
      </c>
      <c r="F318" s="67">
        <v>0</v>
      </c>
      <c r="G318" s="67">
        <v>0</v>
      </c>
      <c r="H318" s="67">
        <v>0</v>
      </c>
      <c r="I318" s="67">
        <v>0</v>
      </c>
      <c r="J318" s="67">
        <v>0</v>
      </c>
      <c r="K318" s="67">
        <v>0</v>
      </c>
      <c r="L318" s="67">
        <v>0</v>
      </c>
      <c r="M318" s="67">
        <v>0</v>
      </c>
      <c r="N318" s="67">
        <v>0</v>
      </c>
      <c r="O318" s="67">
        <v>0</v>
      </c>
      <c r="P318" s="67">
        <v>0</v>
      </c>
      <c r="Q318" s="67">
        <v>0</v>
      </c>
      <c r="R318" s="67">
        <v>0</v>
      </c>
      <c r="S318" s="67">
        <v>0</v>
      </c>
      <c r="T318" s="67">
        <v>0</v>
      </c>
      <c r="U318" s="67">
        <v>0</v>
      </c>
      <c r="V318" s="67">
        <v>0</v>
      </c>
      <c r="W318" s="67">
        <v>761.91501784650006</v>
      </c>
      <c r="Y318" s="42" t="s">
        <v>373</v>
      </c>
      <c r="Z318" s="69">
        <v>0</v>
      </c>
      <c r="AA318" s="69">
        <v>0</v>
      </c>
      <c r="AB318" s="69">
        <v>0</v>
      </c>
      <c r="AC318" s="69">
        <v>0</v>
      </c>
      <c r="AD318" s="69">
        <v>0</v>
      </c>
      <c r="AE318" s="69">
        <v>0</v>
      </c>
      <c r="AF318" s="69">
        <v>0</v>
      </c>
      <c r="AG318" s="69">
        <v>0</v>
      </c>
      <c r="AH318" s="69">
        <v>0</v>
      </c>
      <c r="AI318" s="69">
        <v>0</v>
      </c>
      <c r="AJ318" s="69">
        <v>0</v>
      </c>
      <c r="AK318" s="69">
        <v>0</v>
      </c>
      <c r="AL318" s="69">
        <v>0</v>
      </c>
      <c r="AM318" s="69">
        <v>0</v>
      </c>
      <c r="AN318" s="69">
        <v>0</v>
      </c>
      <c r="AO318" s="69">
        <v>0</v>
      </c>
      <c r="AP318" s="69">
        <v>0</v>
      </c>
      <c r="AQ318" s="69">
        <v>0</v>
      </c>
      <c r="AR318" s="69">
        <v>0</v>
      </c>
      <c r="AS318" s="69">
        <v>0</v>
      </c>
      <c r="AT318" s="69"/>
      <c r="AV318" s="18" t="s">
        <v>373</v>
      </c>
      <c r="AW318" s="72">
        <v>0</v>
      </c>
      <c r="AX318" s="72">
        <v>0</v>
      </c>
      <c r="AY318" s="72">
        <v>0</v>
      </c>
      <c r="AZ318" s="72">
        <v>0</v>
      </c>
      <c r="BA318" s="72">
        <v>0</v>
      </c>
      <c r="BB318" s="72">
        <v>0</v>
      </c>
      <c r="BC318" s="72">
        <v>0</v>
      </c>
      <c r="BD318" s="72">
        <v>0</v>
      </c>
      <c r="BE318" s="72">
        <v>0</v>
      </c>
      <c r="BF318" s="72">
        <v>0</v>
      </c>
      <c r="BG318" s="72">
        <v>0</v>
      </c>
      <c r="BH318" s="72">
        <v>0</v>
      </c>
      <c r="BI318" s="72">
        <v>0</v>
      </c>
      <c r="BJ318" s="72">
        <v>0</v>
      </c>
      <c r="BK318" s="72">
        <v>0</v>
      </c>
      <c r="BL318" s="72">
        <v>0</v>
      </c>
      <c r="BM318" s="72">
        <v>0</v>
      </c>
      <c r="BN318" s="72">
        <v>0</v>
      </c>
      <c r="BO318" s="72">
        <v>0</v>
      </c>
      <c r="BP318" s="72">
        <v>0</v>
      </c>
      <c r="BQ318" s="72">
        <v>23.535160079952281</v>
      </c>
    </row>
    <row r="319" spans="1:69" x14ac:dyDescent="0.2">
      <c r="A319" s="13"/>
      <c r="B319" s="64" t="s">
        <v>374</v>
      </c>
      <c r="C319" s="67">
        <v>0</v>
      </c>
      <c r="D319" s="67">
        <v>0</v>
      </c>
      <c r="E319" s="67">
        <v>0</v>
      </c>
      <c r="F319" s="67">
        <v>0</v>
      </c>
      <c r="G319" s="67">
        <v>0</v>
      </c>
      <c r="H319" s="67">
        <v>0</v>
      </c>
      <c r="I319" s="67">
        <v>0</v>
      </c>
      <c r="J319" s="67">
        <v>0</v>
      </c>
      <c r="K319" s="67">
        <v>0</v>
      </c>
      <c r="L319" s="67">
        <v>0</v>
      </c>
      <c r="M319" s="67">
        <v>0</v>
      </c>
      <c r="N319" s="67">
        <v>0</v>
      </c>
      <c r="O319" s="67">
        <v>0</v>
      </c>
      <c r="P319" s="67">
        <v>0</v>
      </c>
      <c r="Q319" s="67">
        <v>0</v>
      </c>
      <c r="R319" s="67">
        <v>0</v>
      </c>
      <c r="S319" s="67">
        <v>0</v>
      </c>
      <c r="T319" s="67">
        <v>0</v>
      </c>
      <c r="U319" s="67">
        <v>0</v>
      </c>
      <c r="V319" s="67">
        <v>0</v>
      </c>
      <c r="W319" s="67">
        <v>0</v>
      </c>
      <c r="Y319" s="42" t="s">
        <v>374</v>
      </c>
      <c r="Z319" s="69">
        <v>0</v>
      </c>
      <c r="AA319" s="69">
        <v>0</v>
      </c>
      <c r="AB319" s="69">
        <v>0</v>
      </c>
      <c r="AC319" s="69">
        <v>0</v>
      </c>
      <c r="AD319" s="69">
        <v>0</v>
      </c>
      <c r="AE319" s="69">
        <v>0</v>
      </c>
      <c r="AF319" s="69">
        <v>0</v>
      </c>
      <c r="AG319" s="69">
        <v>0</v>
      </c>
      <c r="AH319" s="69">
        <v>0</v>
      </c>
      <c r="AI319" s="69">
        <v>0</v>
      </c>
      <c r="AJ319" s="69">
        <v>0</v>
      </c>
      <c r="AK319" s="69">
        <v>0</v>
      </c>
      <c r="AL319" s="69">
        <v>0</v>
      </c>
      <c r="AM319" s="69">
        <v>0</v>
      </c>
      <c r="AN319" s="69">
        <v>0</v>
      </c>
      <c r="AO319" s="69">
        <v>0</v>
      </c>
      <c r="AP319" s="69">
        <v>0</v>
      </c>
      <c r="AQ319" s="69">
        <v>0</v>
      </c>
      <c r="AR319" s="69">
        <v>0</v>
      </c>
      <c r="AS319" s="69">
        <v>0</v>
      </c>
      <c r="AT319" s="69"/>
      <c r="AV319" s="18" t="s">
        <v>374</v>
      </c>
      <c r="AW319" s="72">
        <v>0</v>
      </c>
      <c r="AX319" s="72">
        <v>0</v>
      </c>
      <c r="AY319" s="72">
        <v>0</v>
      </c>
      <c r="AZ319" s="72">
        <v>0</v>
      </c>
      <c r="BA319" s="72">
        <v>0</v>
      </c>
      <c r="BB319" s="72">
        <v>0</v>
      </c>
      <c r="BC319" s="72">
        <v>0</v>
      </c>
      <c r="BD319" s="72">
        <v>0</v>
      </c>
      <c r="BE319" s="72">
        <v>0</v>
      </c>
      <c r="BF319" s="72">
        <v>0</v>
      </c>
      <c r="BG319" s="72">
        <v>0</v>
      </c>
      <c r="BH319" s="72">
        <v>0</v>
      </c>
      <c r="BI319" s="72">
        <v>0</v>
      </c>
      <c r="BJ319" s="72">
        <v>0</v>
      </c>
      <c r="BK319" s="72">
        <v>0</v>
      </c>
      <c r="BL319" s="72">
        <v>0</v>
      </c>
      <c r="BM319" s="72">
        <v>0</v>
      </c>
      <c r="BN319" s="72">
        <v>0</v>
      </c>
      <c r="BO319" s="72">
        <v>0</v>
      </c>
      <c r="BP319" s="72">
        <v>0</v>
      </c>
      <c r="BQ319" s="72">
        <v>0</v>
      </c>
    </row>
    <row r="320" spans="1:69" x14ac:dyDescent="0.2">
      <c r="A320" s="13"/>
      <c r="B320" s="64" t="s">
        <v>374</v>
      </c>
      <c r="C320" s="67">
        <v>0</v>
      </c>
      <c r="D320" s="67">
        <v>0</v>
      </c>
      <c r="E320" s="67">
        <v>0</v>
      </c>
      <c r="F320" s="67">
        <v>0</v>
      </c>
      <c r="G320" s="67">
        <v>0</v>
      </c>
      <c r="H320" s="67">
        <v>0</v>
      </c>
      <c r="I320" s="67">
        <v>0</v>
      </c>
      <c r="J320" s="67">
        <v>0</v>
      </c>
      <c r="K320" s="67">
        <v>0</v>
      </c>
      <c r="L320" s="67">
        <v>0</v>
      </c>
      <c r="M320" s="67">
        <v>0</v>
      </c>
      <c r="N320" s="67">
        <v>0</v>
      </c>
      <c r="O320" s="67">
        <v>0</v>
      </c>
      <c r="P320" s="67">
        <v>0</v>
      </c>
      <c r="Q320" s="67">
        <v>0</v>
      </c>
      <c r="R320" s="67">
        <v>0</v>
      </c>
      <c r="S320" s="67">
        <v>0</v>
      </c>
      <c r="T320" s="67">
        <v>0</v>
      </c>
      <c r="U320" s="67">
        <v>0</v>
      </c>
      <c r="V320" s="67">
        <v>0</v>
      </c>
      <c r="W320" s="67">
        <v>0</v>
      </c>
      <c r="Y320" s="42" t="s">
        <v>374</v>
      </c>
      <c r="Z320" s="69">
        <v>0</v>
      </c>
      <c r="AA320" s="69">
        <v>0</v>
      </c>
      <c r="AB320" s="69">
        <v>0</v>
      </c>
      <c r="AC320" s="69">
        <v>0</v>
      </c>
      <c r="AD320" s="69">
        <v>0</v>
      </c>
      <c r="AE320" s="69">
        <v>0</v>
      </c>
      <c r="AF320" s="69">
        <v>0</v>
      </c>
      <c r="AG320" s="69">
        <v>0</v>
      </c>
      <c r="AH320" s="69">
        <v>0</v>
      </c>
      <c r="AI320" s="69">
        <v>0</v>
      </c>
      <c r="AJ320" s="69">
        <v>0</v>
      </c>
      <c r="AK320" s="69">
        <v>0</v>
      </c>
      <c r="AL320" s="69">
        <v>0</v>
      </c>
      <c r="AM320" s="69">
        <v>0</v>
      </c>
      <c r="AN320" s="69">
        <v>0</v>
      </c>
      <c r="AO320" s="69">
        <v>0</v>
      </c>
      <c r="AP320" s="69">
        <v>0</v>
      </c>
      <c r="AQ320" s="69">
        <v>0</v>
      </c>
      <c r="AR320" s="69">
        <v>0</v>
      </c>
      <c r="AS320" s="69">
        <v>0</v>
      </c>
      <c r="AT320" s="69"/>
      <c r="AV320" s="18" t="s">
        <v>374</v>
      </c>
      <c r="AW320" s="72">
        <v>0</v>
      </c>
      <c r="AX320" s="72">
        <v>0</v>
      </c>
      <c r="AY320" s="72">
        <v>0</v>
      </c>
      <c r="AZ320" s="72">
        <v>0</v>
      </c>
      <c r="BA320" s="72">
        <v>0</v>
      </c>
      <c r="BB320" s="72">
        <v>0</v>
      </c>
      <c r="BC320" s="72">
        <v>0</v>
      </c>
      <c r="BD320" s="72">
        <v>0</v>
      </c>
      <c r="BE320" s="72">
        <v>0</v>
      </c>
      <c r="BF320" s="72">
        <v>0</v>
      </c>
      <c r="BG320" s="72">
        <v>0</v>
      </c>
      <c r="BH320" s="72">
        <v>0</v>
      </c>
      <c r="BI320" s="72">
        <v>0</v>
      </c>
      <c r="BJ320" s="72">
        <v>0</v>
      </c>
      <c r="BK320" s="72">
        <v>0</v>
      </c>
      <c r="BL320" s="72">
        <v>0</v>
      </c>
      <c r="BM320" s="72">
        <v>0</v>
      </c>
      <c r="BN320" s="72">
        <v>0</v>
      </c>
      <c r="BO320" s="72">
        <v>0</v>
      </c>
      <c r="BP320" s="72">
        <v>0</v>
      </c>
      <c r="BQ320" s="72">
        <v>0</v>
      </c>
    </row>
    <row r="321" spans="1:69" x14ac:dyDescent="0.2">
      <c r="A321" s="13"/>
      <c r="B321" s="64" t="s">
        <v>374</v>
      </c>
      <c r="C321" s="67">
        <v>0</v>
      </c>
      <c r="D321" s="67">
        <v>0</v>
      </c>
      <c r="E321" s="67">
        <v>0</v>
      </c>
      <c r="F321" s="67">
        <v>0</v>
      </c>
      <c r="G321" s="67">
        <v>0</v>
      </c>
      <c r="H321" s="67">
        <v>0</v>
      </c>
      <c r="I321" s="67">
        <v>0</v>
      </c>
      <c r="J321" s="67">
        <v>0</v>
      </c>
      <c r="K321" s="67">
        <v>0</v>
      </c>
      <c r="L321" s="67">
        <v>0</v>
      </c>
      <c r="M321" s="67">
        <v>0</v>
      </c>
      <c r="N321" s="67">
        <v>0</v>
      </c>
      <c r="O321" s="67">
        <v>0</v>
      </c>
      <c r="P321" s="67">
        <v>0</v>
      </c>
      <c r="Q321" s="67">
        <v>0</v>
      </c>
      <c r="R321" s="67">
        <v>0</v>
      </c>
      <c r="S321" s="67">
        <v>0</v>
      </c>
      <c r="T321" s="67">
        <v>0</v>
      </c>
      <c r="U321" s="67">
        <v>0</v>
      </c>
      <c r="V321" s="67">
        <v>0</v>
      </c>
      <c r="W321" s="67">
        <v>0</v>
      </c>
      <c r="Y321" s="42" t="s">
        <v>374</v>
      </c>
      <c r="Z321" s="69">
        <v>0</v>
      </c>
      <c r="AA321" s="69">
        <v>0</v>
      </c>
      <c r="AB321" s="69">
        <v>0</v>
      </c>
      <c r="AC321" s="69">
        <v>0</v>
      </c>
      <c r="AD321" s="69">
        <v>0</v>
      </c>
      <c r="AE321" s="69">
        <v>0</v>
      </c>
      <c r="AF321" s="69">
        <v>0</v>
      </c>
      <c r="AG321" s="69">
        <v>0</v>
      </c>
      <c r="AH321" s="69">
        <v>0</v>
      </c>
      <c r="AI321" s="69">
        <v>0</v>
      </c>
      <c r="AJ321" s="69">
        <v>0</v>
      </c>
      <c r="AK321" s="69">
        <v>0</v>
      </c>
      <c r="AL321" s="69">
        <v>0</v>
      </c>
      <c r="AM321" s="69">
        <v>0</v>
      </c>
      <c r="AN321" s="69">
        <v>0</v>
      </c>
      <c r="AO321" s="69">
        <v>0</v>
      </c>
      <c r="AP321" s="69">
        <v>0</v>
      </c>
      <c r="AQ321" s="69">
        <v>0</v>
      </c>
      <c r="AR321" s="69">
        <v>0</v>
      </c>
      <c r="AS321" s="69">
        <v>0</v>
      </c>
      <c r="AT321" s="69"/>
      <c r="AV321" s="18" t="s">
        <v>374</v>
      </c>
      <c r="AW321" s="72">
        <v>0</v>
      </c>
      <c r="AX321" s="72">
        <v>0</v>
      </c>
      <c r="AY321" s="72">
        <v>0</v>
      </c>
      <c r="AZ321" s="72">
        <v>0</v>
      </c>
      <c r="BA321" s="72">
        <v>0</v>
      </c>
      <c r="BB321" s="72">
        <v>0</v>
      </c>
      <c r="BC321" s="72">
        <v>0</v>
      </c>
      <c r="BD321" s="72">
        <v>0</v>
      </c>
      <c r="BE321" s="72">
        <v>0</v>
      </c>
      <c r="BF321" s="72">
        <v>0</v>
      </c>
      <c r="BG321" s="72">
        <v>0</v>
      </c>
      <c r="BH321" s="72">
        <v>0</v>
      </c>
      <c r="BI321" s="72">
        <v>0</v>
      </c>
      <c r="BJ321" s="72">
        <v>0</v>
      </c>
      <c r="BK321" s="72">
        <v>0</v>
      </c>
      <c r="BL321" s="72">
        <v>0</v>
      </c>
      <c r="BM321" s="72">
        <v>0</v>
      </c>
      <c r="BN321" s="72">
        <v>0</v>
      </c>
      <c r="BO321" s="72">
        <v>0</v>
      </c>
      <c r="BP321" s="72">
        <v>0</v>
      </c>
      <c r="BQ321" s="72">
        <v>0</v>
      </c>
    </row>
    <row r="322" spans="1:69" x14ac:dyDescent="0.2">
      <c r="A322" s="13"/>
      <c r="B322" s="64" t="s">
        <v>374</v>
      </c>
      <c r="C322" s="67">
        <v>0</v>
      </c>
      <c r="D322" s="67">
        <v>0</v>
      </c>
      <c r="E322" s="67">
        <v>0</v>
      </c>
      <c r="F322" s="67">
        <v>0</v>
      </c>
      <c r="G322" s="67">
        <v>0</v>
      </c>
      <c r="H322" s="67">
        <v>0</v>
      </c>
      <c r="I322" s="67">
        <v>0</v>
      </c>
      <c r="J322" s="67">
        <v>0</v>
      </c>
      <c r="K322" s="67">
        <v>0</v>
      </c>
      <c r="L322" s="67">
        <v>0</v>
      </c>
      <c r="M322" s="67">
        <v>0</v>
      </c>
      <c r="N322" s="67">
        <v>0</v>
      </c>
      <c r="O322" s="67">
        <v>0</v>
      </c>
      <c r="P322" s="67">
        <v>0</v>
      </c>
      <c r="Q322" s="67">
        <v>0</v>
      </c>
      <c r="R322" s="67">
        <v>0</v>
      </c>
      <c r="S322" s="67">
        <v>0</v>
      </c>
      <c r="T322" s="67">
        <v>0</v>
      </c>
      <c r="U322" s="67">
        <v>0</v>
      </c>
      <c r="V322" s="67">
        <v>0</v>
      </c>
      <c r="W322" s="67">
        <v>0</v>
      </c>
      <c r="Y322" s="42" t="s">
        <v>374</v>
      </c>
      <c r="Z322" s="69">
        <v>0</v>
      </c>
      <c r="AA322" s="69">
        <v>0</v>
      </c>
      <c r="AB322" s="69">
        <v>0</v>
      </c>
      <c r="AC322" s="69">
        <v>0</v>
      </c>
      <c r="AD322" s="69">
        <v>0</v>
      </c>
      <c r="AE322" s="69">
        <v>0</v>
      </c>
      <c r="AF322" s="69">
        <v>0</v>
      </c>
      <c r="AG322" s="69">
        <v>0</v>
      </c>
      <c r="AH322" s="69">
        <v>0</v>
      </c>
      <c r="AI322" s="69">
        <v>0</v>
      </c>
      <c r="AJ322" s="69">
        <v>0</v>
      </c>
      <c r="AK322" s="69">
        <v>0</v>
      </c>
      <c r="AL322" s="69">
        <v>0</v>
      </c>
      <c r="AM322" s="69">
        <v>0</v>
      </c>
      <c r="AN322" s="69">
        <v>0</v>
      </c>
      <c r="AO322" s="69">
        <v>0</v>
      </c>
      <c r="AP322" s="69">
        <v>0</v>
      </c>
      <c r="AQ322" s="69">
        <v>0</v>
      </c>
      <c r="AR322" s="69">
        <v>0</v>
      </c>
      <c r="AS322" s="69">
        <v>0</v>
      </c>
      <c r="AT322" s="69"/>
      <c r="AV322" s="18" t="s">
        <v>374</v>
      </c>
      <c r="AW322" s="72">
        <v>0</v>
      </c>
      <c r="AX322" s="72">
        <v>0</v>
      </c>
      <c r="AY322" s="72">
        <v>0</v>
      </c>
      <c r="AZ322" s="72">
        <v>0</v>
      </c>
      <c r="BA322" s="72">
        <v>0</v>
      </c>
      <c r="BB322" s="72">
        <v>0</v>
      </c>
      <c r="BC322" s="72">
        <v>0</v>
      </c>
      <c r="BD322" s="72">
        <v>0</v>
      </c>
      <c r="BE322" s="72">
        <v>0</v>
      </c>
      <c r="BF322" s="72">
        <v>0</v>
      </c>
      <c r="BG322" s="72">
        <v>0</v>
      </c>
      <c r="BH322" s="72">
        <v>0</v>
      </c>
      <c r="BI322" s="72">
        <v>0</v>
      </c>
      <c r="BJ322" s="72">
        <v>0</v>
      </c>
      <c r="BK322" s="72">
        <v>0</v>
      </c>
      <c r="BL322" s="72">
        <v>0</v>
      </c>
      <c r="BM322" s="72">
        <v>0</v>
      </c>
      <c r="BN322" s="72">
        <v>0</v>
      </c>
      <c r="BO322" s="72">
        <v>0</v>
      </c>
      <c r="BP322" s="72">
        <v>0</v>
      </c>
      <c r="BQ322" s="72">
        <v>0</v>
      </c>
    </row>
    <row r="323" spans="1:69" s="20" customFormat="1" x14ac:dyDescent="0.2">
      <c r="A323" s="19"/>
      <c r="B323" s="64" t="s">
        <v>374</v>
      </c>
      <c r="C323" s="67">
        <v>0</v>
      </c>
      <c r="D323" s="67">
        <v>0</v>
      </c>
      <c r="E323" s="67">
        <v>0</v>
      </c>
      <c r="F323" s="67">
        <v>0</v>
      </c>
      <c r="G323" s="67">
        <v>0</v>
      </c>
      <c r="H323" s="67">
        <v>0</v>
      </c>
      <c r="I323" s="67">
        <v>0</v>
      </c>
      <c r="J323" s="67">
        <v>0</v>
      </c>
      <c r="K323" s="67">
        <v>0</v>
      </c>
      <c r="L323" s="67">
        <v>0</v>
      </c>
      <c r="M323" s="67">
        <v>0</v>
      </c>
      <c r="N323" s="67">
        <v>0</v>
      </c>
      <c r="O323" s="67">
        <v>0</v>
      </c>
      <c r="P323" s="67">
        <v>0</v>
      </c>
      <c r="Q323" s="67">
        <v>0</v>
      </c>
      <c r="R323" s="67">
        <v>0</v>
      </c>
      <c r="S323" s="67">
        <v>0</v>
      </c>
      <c r="T323" s="67">
        <v>0</v>
      </c>
      <c r="U323" s="67">
        <v>0</v>
      </c>
      <c r="V323" s="67">
        <v>0</v>
      </c>
      <c r="W323" s="67">
        <v>0</v>
      </c>
      <c r="Y323" s="42" t="s">
        <v>374</v>
      </c>
      <c r="Z323" s="69">
        <v>0</v>
      </c>
      <c r="AA323" s="69">
        <v>0</v>
      </c>
      <c r="AB323" s="69">
        <v>0</v>
      </c>
      <c r="AC323" s="69">
        <v>0</v>
      </c>
      <c r="AD323" s="69">
        <v>0</v>
      </c>
      <c r="AE323" s="69">
        <v>0</v>
      </c>
      <c r="AF323" s="69">
        <v>0</v>
      </c>
      <c r="AG323" s="69">
        <v>0</v>
      </c>
      <c r="AH323" s="69">
        <v>0</v>
      </c>
      <c r="AI323" s="69">
        <v>0</v>
      </c>
      <c r="AJ323" s="69">
        <v>0</v>
      </c>
      <c r="AK323" s="69">
        <v>0</v>
      </c>
      <c r="AL323" s="69">
        <v>0</v>
      </c>
      <c r="AM323" s="69">
        <v>0</v>
      </c>
      <c r="AN323" s="69">
        <v>0</v>
      </c>
      <c r="AO323" s="69">
        <v>0</v>
      </c>
      <c r="AP323" s="69">
        <v>0</v>
      </c>
      <c r="AQ323" s="69">
        <v>0</v>
      </c>
      <c r="AR323" s="69">
        <v>0</v>
      </c>
      <c r="AS323" s="69">
        <v>0</v>
      </c>
      <c r="AT323" s="69"/>
      <c r="AV323" s="18" t="s">
        <v>374</v>
      </c>
      <c r="AW323" s="72">
        <v>0</v>
      </c>
      <c r="AX323" s="72">
        <v>0</v>
      </c>
      <c r="AY323" s="72">
        <v>0</v>
      </c>
      <c r="AZ323" s="72">
        <v>0</v>
      </c>
      <c r="BA323" s="72">
        <v>0</v>
      </c>
      <c r="BB323" s="72">
        <v>0</v>
      </c>
      <c r="BC323" s="72">
        <v>0</v>
      </c>
      <c r="BD323" s="72">
        <v>0</v>
      </c>
      <c r="BE323" s="72">
        <v>0</v>
      </c>
      <c r="BF323" s="72">
        <v>0</v>
      </c>
      <c r="BG323" s="72">
        <v>0</v>
      </c>
      <c r="BH323" s="72">
        <v>0</v>
      </c>
      <c r="BI323" s="72">
        <v>0</v>
      </c>
      <c r="BJ323" s="72">
        <v>0</v>
      </c>
      <c r="BK323" s="72">
        <v>0</v>
      </c>
      <c r="BL323" s="72">
        <v>0</v>
      </c>
      <c r="BM323" s="72">
        <v>0</v>
      </c>
      <c r="BN323" s="72">
        <v>0</v>
      </c>
      <c r="BO323" s="72">
        <v>0</v>
      </c>
      <c r="BP323" s="72">
        <v>0</v>
      </c>
      <c r="BQ323" s="72">
        <v>0</v>
      </c>
    </row>
    <row r="324" spans="1:69" x14ac:dyDescent="0.2">
      <c r="A324" s="13"/>
      <c r="B324" s="65" t="s">
        <v>374</v>
      </c>
      <c r="C324" s="67">
        <v>0</v>
      </c>
      <c r="D324" s="67">
        <v>0</v>
      </c>
      <c r="E324" s="67">
        <v>0</v>
      </c>
      <c r="F324" s="67">
        <v>0</v>
      </c>
      <c r="G324" s="67">
        <v>0</v>
      </c>
      <c r="H324" s="67">
        <v>0</v>
      </c>
      <c r="I324" s="67">
        <v>0</v>
      </c>
      <c r="J324" s="67">
        <v>0</v>
      </c>
      <c r="K324" s="67">
        <v>0</v>
      </c>
      <c r="L324" s="67">
        <v>0</v>
      </c>
      <c r="M324" s="67">
        <v>0</v>
      </c>
      <c r="N324" s="67">
        <v>0</v>
      </c>
      <c r="O324" s="67">
        <v>0</v>
      </c>
      <c r="P324" s="67">
        <v>0</v>
      </c>
      <c r="Q324" s="67">
        <v>0</v>
      </c>
      <c r="R324" s="67">
        <v>0</v>
      </c>
      <c r="S324" s="67">
        <v>0</v>
      </c>
      <c r="T324" s="67">
        <v>0</v>
      </c>
      <c r="U324" s="67">
        <v>0</v>
      </c>
      <c r="V324" s="67">
        <v>0</v>
      </c>
      <c r="W324" s="67">
        <v>0</v>
      </c>
      <c r="Y324" s="43" t="s">
        <v>374</v>
      </c>
      <c r="Z324" s="69">
        <v>0</v>
      </c>
      <c r="AA324" s="69">
        <v>0</v>
      </c>
      <c r="AB324" s="69">
        <v>0</v>
      </c>
      <c r="AC324" s="69">
        <v>0</v>
      </c>
      <c r="AD324" s="69">
        <v>0</v>
      </c>
      <c r="AE324" s="69">
        <v>0</v>
      </c>
      <c r="AF324" s="69">
        <v>0</v>
      </c>
      <c r="AG324" s="69">
        <v>0</v>
      </c>
      <c r="AH324" s="69">
        <v>0</v>
      </c>
      <c r="AI324" s="69">
        <v>0</v>
      </c>
      <c r="AJ324" s="69">
        <v>0</v>
      </c>
      <c r="AK324" s="69">
        <v>0</v>
      </c>
      <c r="AL324" s="69">
        <v>0</v>
      </c>
      <c r="AM324" s="69">
        <v>0</v>
      </c>
      <c r="AN324" s="69">
        <v>0</v>
      </c>
      <c r="AO324" s="69">
        <v>0</v>
      </c>
      <c r="AP324" s="69">
        <v>0</v>
      </c>
      <c r="AQ324" s="69">
        <v>0</v>
      </c>
      <c r="AR324" s="69">
        <v>0</v>
      </c>
      <c r="AS324" s="69">
        <v>0</v>
      </c>
      <c r="AT324" s="69"/>
      <c r="AV324" s="22" t="s">
        <v>374</v>
      </c>
      <c r="AW324" s="72">
        <v>0</v>
      </c>
      <c r="AX324" s="72">
        <v>0</v>
      </c>
      <c r="AY324" s="72">
        <v>0</v>
      </c>
      <c r="AZ324" s="72">
        <v>0</v>
      </c>
      <c r="BA324" s="72">
        <v>0</v>
      </c>
      <c r="BB324" s="72">
        <v>0</v>
      </c>
      <c r="BC324" s="72">
        <v>0</v>
      </c>
      <c r="BD324" s="72">
        <v>0</v>
      </c>
      <c r="BE324" s="72">
        <v>0</v>
      </c>
      <c r="BF324" s="72">
        <v>0</v>
      </c>
      <c r="BG324" s="72">
        <v>0</v>
      </c>
      <c r="BH324" s="72">
        <v>0</v>
      </c>
      <c r="BI324" s="72">
        <v>0</v>
      </c>
      <c r="BJ324" s="72">
        <v>0</v>
      </c>
      <c r="BK324" s="72">
        <v>0</v>
      </c>
      <c r="BL324" s="72">
        <v>0</v>
      </c>
      <c r="BM324" s="72">
        <v>0</v>
      </c>
      <c r="BN324" s="72">
        <v>0</v>
      </c>
      <c r="BO324" s="72">
        <v>0</v>
      </c>
      <c r="BP324" s="72">
        <v>0</v>
      </c>
      <c r="BQ324" s="72">
        <v>0</v>
      </c>
    </row>
    <row r="325" spans="1:69" x14ac:dyDescent="0.2">
      <c r="A325" s="13"/>
      <c r="B325" s="66" t="s">
        <v>194</v>
      </c>
      <c r="C325" s="67">
        <v>216602.27513034712</v>
      </c>
      <c r="D325" s="67">
        <v>11907.292473638701</v>
      </c>
      <c r="E325" s="67">
        <v>1734.2370533128999</v>
      </c>
      <c r="F325" s="67">
        <v>1010.8238289552999</v>
      </c>
      <c r="G325" s="67">
        <v>353.53667363290003</v>
      </c>
      <c r="H325" s="67">
        <v>134.25061925199998</v>
      </c>
      <c r="I325" s="67">
        <v>320.42574927799996</v>
      </c>
      <c r="J325" s="67">
        <v>31.902812410199999</v>
      </c>
      <c r="K325" s="67">
        <v>162.3488547069</v>
      </c>
      <c r="L325" s="67">
        <v>123.13107558</v>
      </c>
      <c r="M325" s="67">
        <v>247.10388866229999</v>
      </c>
      <c r="N325" s="67">
        <v>0</v>
      </c>
      <c r="O325" s="67">
        <v>0</v>
      </c>
      <c r="P325" s="67">
        <v>0</v>
      </c>
      <c r="Q325" s="67">
        <v>0</v>
      </c>
      <c r="R325" s="67">
        <v>0</v>
      </c>
      <c r="S325" s="67">
        <v>0</v>
      </c>
      <c r="T325" s="67">
        <v>0</v>
      </c>
      <c r="U325" s="67">
        <v>0</v>
      </c>
      <c r="V325" s="67">
        <v>0</v>
      </c>
      <c r="W325" s="67"/>
      <c r="Y325" s="44" t="s">
        <v>194</v>
      </c>
      <c r="Z325" s="70"/>
      <c r="AA325" s="70"/>
      <c r="AB325" s="70"/>
      <c r="AC325" s="70"/>
      <c r="AD325" s="70"/>
      <c r="AE325" s="70"/>
      <c r="AF325" s="70"/>
      <c r="AG325" s="70"/>
      <c r="AH325" s="70"/>
      <c r="AI325" s="70"/>
      <c r="AJ325" s="70"/>
      <c r="AK325" s="70"/>
      <c r="AL325" s="70"/>
      <c r="AM325" s="70"/>
      <c r="AN325" s="69"/>
      <c r="AO325" s="69"/>
      <c r="AP325" s="69"/>
      <c r="AQ325" s="69"/>
      <c r="AR325" s="69"/>
      <c r="AS325" s="69"/>
      <c r="AT325" s="70"/>
      <c r="AV325" s="24" t="s">
        <v>194</v>
      </c>
      <c r="AW325" s="72"/>
      <c r="AX325" s="72"/>
      <c r="AY325" s="72"/>
      <c r="AZ325" s="72"/>
      <c r="BA325" s="72"/>
      <c r="BB325" s="72"/>
      <c r="BC325" s="72"/>
      <c r="BD325" s="72"/>
      <c r="BE325" s="72"/>
      <c r="BF325" s="72"/>
      <c r="BG325" s="72"/>
      <c r="BH325" s="72"/>
      <c r="BI325" s="72"/>
      <c r="BJ325" s="72"/>
      <c r="BK325" s="72"/>
      <c r="BL325" s="72"/>
      <c r="BM325" s="72"/>
      <c r="BN325" s="72"/>
      <c r="BO325" s="72"/>
      <c r="BP325" s="72"/>
      <c r="BQ325" s="72"/>
    </row>
    <row r="328" spans="1:69" x14ac:dyDescent="0.2">
      <c r="A328" s="8" t="s">
        <v>122</v>
      </c>
      <c r="B328" s="14" t="s">
        <v>187</v>
      </c>
      <c r="C328" s="28" t="s">
        <v>8</v>
      </c>
      <c r="D328" s="28" t="s">
        <v>7</v>
      </c>
      <c r="E328" s="28" t="s">
        <v>6</v>
      </c>
      <c r="F328" s="28" t="s">
        <v>5</v>
      </c>
      <c r="G328" s="28" t="s">
        <v>4</v>
      </c>
      <c r="H328" s="28" t="s">
        <v>3</v>
      </c>
      <c r="I328" s="28" t="s">
        <v>2</v>
      </c>
      <c r="J328" s="28" t="s">
        <v>1</v>
      </c>
      <c r="K328" s="28" t="s">
        <v>0</v>
      </c>
      <c r="L328" s="28" t="s">
        <v>10</v>
      </c>
      <c r="M328" s="28" t="s">
        <v>38</v>
      </c>
      <c r="N328" s="28" t="s">
        <v>37</v>
      </c>
      <c r="O328" s="28" t="s">
        <v>36</v>
      </c>
      <c r="P328" s="28" t="s">
        <v>35</v>
      </c>
      <c r="Q328" s="28" t="s">
        <v>34</v>
      </c>
      <c r="R328" s="28" t="s">
        <v>33</v>
      </c>
      <c r="S328" s="28" t="s">
        <v>32</v>
      </c>
      <c r="T328" s="28" t="s">
        <v>31</v>
      </c>
      <c r="U328" s="28" t="s">
        <v>30</v>
      </c>
      <c r="V328" s="28" t="s">
        <v>29</v>
      </c>
      <c r="W328" s="28" t="s">
        <v>194</v>
      </c>
      <c r="Y328" s="41" t="s">
        <v>187</v>
      </c>
      <c r="Z328" s="68" t="s">
        <v>8</v>
      </c>
      <c r="AA328" s="68" t="s">
        <v>7</v>
      </c>
      <c r="AB328" s="68" t="s">
        <v>6</v>
      </c>
      <c r="AC328" s="68" t="s">
        <v>5</v>
      </c>
      <c r="AD328" s="68" t="s">
        <v>4</v>
      </c>
      <c r="AE328" s="68" t="s">
        <v>3</v>
      </c>
      <c r="AF328" s="68" t="s">
        <v>2</v>
      </c>
      <c r="AG328" s="68" t="s">
        <v>1</v>
      </c>
      <c r="AH328" s="68" t="s">
        <v>0</v>
      </c>
      <c r="AI328" s="68" t="s">
        <v>10</v>
      </c>
      <c r="AJ328" s="68" t="s">
        <v>38</v>
      </c>
      <c r="AK328" s="68" t="s">
        <v>37</v>
      </c>
      <c r="AL328" s="68" t="s">
        <v>36</v>
      </c>
      <c r="AM328" s="68" t="s">
        <v>35</v>
      </c>
      <c r="AN328" s="68" t="s">
        <v>34</v>
      </c>
      <c r="AO328" s="68" t="s">
        <v>33</v>
      </c>
      <c r="AP328" s="68" t="s">
        <v>32</v>
      </c>
      <c r="AQ328" s="68" t="s">
        <v>31</v>
      </c>
      <c r="AR328" s="68" t="s">
        <v>30</v>
      </c>
      <c r="AS328" s="68" t="s">
        <v>29</v>
      </c>
      <c r="AT328" s="68" t="s">
        <v>194</v>
      </c>
      <c r="AV328" s="16" t="s">
        <v>187</v>
      </c>
      <c r="AW328" s="71" t="s">
        <v>8</v>
      </c>
      <c r="AX328" s="71" t="s">
        <v>7</v>
      </c>
      <c r="AY328" s="71" t="s">
        <v>6</v>
      </c>
      <c r="AZ328" s="71" t="s">
        <v>5</v>
      </c>
      <c r="BA328" s="71" t="s">
        <v>4</v>
      </c>
      <c r="BB328" s="71" t="s">
        <v>3</v>
      </c>
      <c r="BC328" s="71" t="s">
        <v>2</v>
      </c>
      <c r="BD328" s="71" t="s">
        <v>1</v>
      </c>
      <c r="BE328" s="71" t="s">
        <v>0</v>
      </c>
      <c r="BF328" s="71" t="s">
        <v>10</v>
      </c>
      <c r="BG328" s="71" t="s">
        <v>38</v>
      </c>
      <c r="BH328" s="71" t="s">
        <v>37</v>
      </c>
      <c r="BI328" s="71" t="s">
        <v>36</v>
      </c>
      <c r="BJ328" s="71" t="s">
        <v>35</v>
      </c>
      <c r="BK328" s="71" t="s">
        <v>34</v>
      </c>
      <c r="BL328" s="71" t="s">
        <v>33</v>
      </c>
      <c r="BM328" s="71" t="s">
        <v>32</v>
      </c>
      <c r="BN328" s="71" t="s">
        <v>31</v>
      </c>
      <c r="BO328" s="71" t="s">
        <v>30</v>
      </c>
      <c r="BP328" s="71" t="s">
        <v>29</v>
      </c>
      <c r="BQ328" s="71" t="s">
        <v>194</v>
      </c>
    </row>
    <row r="329" spans="1:69" x14ac:dyDescent="0.2">
      <c r="A329" s="13"/>
      <c r="B329" s="64" t="s">
        <v>177</v>
      </c>
      <c r="C329" s="67">
        <v>334.61895358300001</v>
      </c>
      <c r="D329" s="67">
        <v>177.37938148200001</v>
      </c>
      <c r="E329" s="67">
        <v>0</v>
      </c>
      <c r="F329" s="67">
        <v>0</v>
      </c>
      <c r="G329" s="67">
        <v>0</v>
      </c>
      <c r="H329" s="67">
        <v>0</v>
      </c>
      <c r="I329" s="67">
        <v>0</v>
      </c>
      <c r="J329" s="67">
        <v>0</v>
      </c>
      <c r="K329" s="67">
        <v>0</v>
      </c>
      <c r="L329" s="67">
        <v>0</v>
      </c>
      <c r="M329" s="67">
        <v>0</v>
      </c>
      <c r="N329" s="67">
        <v>0</v>
      </c>
      <c r="O329" s="67">
        <v>0</v>
      </c>
      <c r="P329" s="67">
        <v>0</v>
      </c>
      <c r="Q329" s="67">
        <v>0</v>
      </c>
      <c r="R329" s="67">
        <v>0</v>
      </c>
      <c r="S329" s="67">
        <v>0</v>
      </c>
      <c r="T329" s="67">
        <v>0</v>
      </c>
      <c r="U329" s="67">
        <v>0</v>
      </c>
      <c r="V329" s="67">
        <v>0</v>
      </c>
      <c r="W329" s="67">
        <v>511.99833506499999</v>
      </c>
      <c r="Y329" s="42" t="s">
        <v>177</v>
      </c>
      <c r="Z329" s="69">
        <v>0.65355476896329934</v>
      </c>
      <c r="AA329" s="69">
        <v>0.34644523103670066</v>
      </c>
      <c r="AB329" s="69">
        <v>0</v>
      </c>
      <c r="AC329" s="69">
        <v>0</v>
      </c>
      <c r="AD329" s="69">
        <v>0</v>
      </c>
      <c r="AE329" s="69">
        <v>0</v>
      </c>
      <c r="AF329" s="69">
        <v>0</v>
      </c>
      <c r="AG329" s="69">
        <v>0</v>
      </c>
      <c r="AH329" s="69">
        <v>0</v>
      </c>
      <c r="AI329" s="69">
        <v>0</v>
      </c>
      <c r="AJ329" s="69">
        <v>0</v>
      </c>
      <c r="AK329" s="69">
        <v>0</v>
      </c>
      <c r="AL329" s="69">
        <v>0</v>
      </c>
      <c r="AM329" s="69">
        <v>0</v>
      </c>
      <c r="AN329" s="69">
        <v>0</v>
      </c>
      <c r="AO329" s="69">
        <v>0</v>
      </c>
      <c r="AP329" s="69">
        <v>0</v>
      </c>
      <c r="AQ329" s="69">
        <v>0</v>
      </c>
      <c r="AR329" s="69">
        <v>0</v>
      </c>
      <c r="AS329" s="69">
        <v>0</v>
      </c>
      <c r="AT329" s="69"/>
      <c r="AV329" s="18" t="s">
        <v>177</v>
      </c>
      <c r="AW329" s="72">
        <v>70.098278509923915</v>
      </c>
      <c r="AX329" s="72">
        <v>83.831269965364257</v>
      </c>
      <c r="AY329" s="72">
        <v>0</v>
      </c>
      <c r="AZ329" s="72">
        <v>0</v>
      </c>
      <c r="BA329" s="72">
        <v>0</v>
      </c>
      <c r="BB329" s="72">
        <v>0</v>
      </c>
      <c r="BC329" s="72">
        <v>0</v>
      </c>
      <c r="BD329" s="72">
        <v>0</v>
      </c>
      <c r="BE329" s="72">
        <v>0</v>
      </c>
      <c r="BF329" s="72">
        <v>0</v>
      </c>
      <c r="BG329" s="72">
        <v>0</v>
      </c>
      <c r="BH329" s="72">
        <v>0</v>
      </c>
      <c r="BI329" s="72">
        <v>0</v>
      </c>
      <c r="BJ329" s="72">
        <v>0</v>
      </c>
      <c r="BK329" s="72">
        <v>0</v>
      </c>
      <c r="BL329" s="72">
        <v>0</v>
      </c>
      <c r="BM329" s="72">
        <v>0</v>
      </c>
      <c r="BN329" s="72">
        <v>0</v>
      </c>
      <c r="BO329" s="72">
        <v>0</v>
      </c>
      <c r="BP329" s="72">
        <v>0</v>
      </c>
      <c r="BQ329" s="72">
        <v>54.24324318417915</v>
      </c>
    </row>
    <row r="330" spans="1:69" x14ac:dyDescent="0.2">
      <c r="A330" s="13"/>
      <c r="B330" s="64" t="s">
        <v>371</v>
      </c>
      <c r="C330" s="67">
        <v>9385.4364614313017</v>
      </c>
      <c r="D330" s="67">
        <v>4871.2836929853001</v>
      </c>
      <c r="E330" s="67">
        <v>109.51326213</v>
      </c>
      <c r="F330" s="67">
        <v>607.83868341300001</v>
      </c>
      <c r="G330" s="67">
        <v>0</v>
      </c>
      <c r="H330" s="67">
        <v>0</v>
      </c>
      <c r="I330" s="67">
        <v>0</v>
      </c>
      <c r="J330" s="67">
        <v>0</v>
      </c>
      <c r="K330" s="67">
        <v>0</v>
      </c>
      <c r="L330" s="67">
        <v>0</v>
      </c>
      <c r="M330" s="67">
        <v>0</v>
      </c>
      <c r="N330" s="67">
        <v>0</v>
      </c>
      <c r="O330" s="67">
        <v>0</v>
      </c>
      <c r="P330" s="67">
        <v>0</v>
      </c>
      <c r="Q330" s="67">
        <v>0</v>
      </c>
      <c r="R330" s="67">
        <v>0</v>
      </c>
      <c r="S330" s="67">
        <v>0</v>
      </c>
      <c r="T330" s="67">
        <v>0</v>
      </c>
      <c r="U330" s="67">
        <v>0</v>
      </c>
      <c r="V330" s="67">
        <v>0</v>
      </c>
      <c r="W330" s="67">
        <v>14974.072099959603</v>
      </c>
      <c r="Y330" s="42" t="s">
        <v>371</v>
      </c>
      <c r="Z330" s="69">
        <v>0.6267791686041515</v>
      </c>
      <c r="AA330" s="69">
        <v>0.32531456109380169</v>
      </c>
      <c r="AB330" s="69">
        <v>7.3135257663341589E-3</v>
      </c>
      <c r="AC330" s="69">
        <v>4.0592744535712488E-2</v>
      </c>
      <c r="AD330" s="69">
        <v>0</v>
      </c>
      <c r="AE330" s="69">
        <v>0</v>
      </c>
      <c r="AF330" s="69">
        <v>0</v>
      </c>
      <c r="AG330" s="69">
        <v>0</v>
      </c>
      <c r="AH330" s="69">
        <v>0</v>
      </c>
      <c r="AI330" s="69">
        <v>0</v>
      </c>
      <c r="AJ330" s="69">
        <v>0</v>
      </c>
      <c r="AK330" s="69">
        <v>0</v>
      </c>
      <c r="AL330" s="69">
        <v>0</v>
      </c>
      <c r="AM330" s="69">
        <v>0</v>
      </c>
      <c r="AN330" s="69">
        <v>0</v>
      </c>
      <c r="AO330" s="69">
        <v>0</v>
      </c>
      <c r="AP330" s="69">
        <v>0</v>
      </c>
      <c r="AQ330" s="69">
        <v>0</v>
      </c>
      <c r="AR330" s="69">
        <v>0</v>
      </c>
      <c r="AS330" s="69">
        <v>0</v>
      </c>
      <c r="AT330" s="69"/>
      <c r="AV330" s="18" t="s">
        <v>371</v>
      </c>
      <c r="AW330" s="72">
        <v>10.680200037738665</v>
      </c>
      <c r="AX330" s="72">
        <v>17.941287076059485</v>
      </c>
      <c r="AY330" s="72">
        <v>95.603046527341547</v>
      </c>
      <c r="AZ330" s="72">
        <v>48.656823373718602</v>
      </c>
      <c r="BA330" s="72">
        <v>0</v>
      </c>
      <c r="BB330" s="72">
        <v>0</v>
      </c>
      <c r="BC330" s="72">
        <v>0</v>
      </c>
      <c r="BD330" s="72">
        <v>0</v>
      </c>
      <c r="BE330" s="72">
        <v>0</v>
      </c>
      <c r="BF330" s="72">
        <v>0</v>
      </c>
      <c r="BG330" s="72">
        <v>0</v>
      </c>
      <c r="BH330" s="72">
        <v>0</v>
      </c>
      <c r="BI330" s="72">
        <v>0</v>
      </c>
      <c r="BJ330" s="72">
        <v>0</v>
      </c>
      <c r="BK330" s="72">
        <v>0</v>
      </c>
      <c r="BL330" s="72">
        <v>0</v>
      </c>
      <c r="BM330" s="72">
        <v>0</v>
      </c>
      <c r="BN330" s="72">
        <v>0</v>
      </c>
      <c r="BO330" s="72">
        <v>0</v>
      </c>
      <c r="BP330" s="72">
        <v>0</v>
      </c>
      <c r="BQ330" s="72">
        <v>9.1250610722451349</v>
      </c>
    </row>
    <row r="331" spans="1:69" x14ac:dyDescent="0.2">
      <c r="A331" s="13"/>
      <c r="B331" s="64" t="s">
        <v>165</v>
      </c>
      <c r="C331" s="67">
        <v>16534.552962863803</v>
      </c>
      <c r="D331" s="67">
        <v>657.627779799</v>
      </c>
      <c r="E331" s="67">
        <v>94.362790365999999</v>
      </c>
      <c r="F331" s="67">
        <v>0</v>
      </c>
      <c r="G331" s="67">
        <v>0</v>
      </c>
      <c r="H331" s="67">
        <v>0</v>
      </c>
      <c r="I331" s="67">
        <v>0</v>
      </c>
      <c r="J331" s="67">
        <v>0</v>
      </c>
      <c r="K331" s="67">
        <v>0</v>
      </c>
      <c r="L331" s="67">
        <v>0</v>
      </c>
      <c r="M331" s="67">
        <v>0</v>
      </c>
      <c r="N331" s="67">
        <v>0</v>
      </c>
      <c r="O331" s="67">
        <v>0</v>
      </c>
      <c r="P331" s="67">
        <v>0</v>
      </c>
      <c r="Q331" s="67">
        <v>0</v>
      </c>
      <c r="R331" s="67">
        <v>0</v>
      </c>
      <c r="S331" s="67">
        <v>0</v>
      </c>
      <c r="T331" s="67">
        <v>0</v>
      </c>
      <c r="U331" s="67">
        <v>0</v>
      </c>
      <c r="V331" s="67">
        <v>0</v>
      </c>
      <c r="W331" s="67">
        <v>17286.543533028802</v>
      </c>
      <c r="Y331" s="42" t="s">
        <v>165</v>
      </c>
      <c r="Z331" s="69">
        <v>0.95649850019304339</v>
      </c>
      <c r="AA331" s="69">
        <v>3.8042757277792015E-2</v>
      </c>
      <c r="AB331" s="69">
        <v>5.4587425291646226E-3</v>
      </c>
      <c r="AC331" s="69">
        <v>0</v>
      </c>
      <c r="AD331" s="69">
        <v>0</v>
      </c>
      <c r="AE331" s="69">
        <v>0</v>
      </c>
      <c r="AF331" s="69">
        <v>0</v>
      </c>
      <c r="AG331" s="69">
        <v>0</v>
      </c>
      <c r="AH331" s="69">
        <v>0</v>
      </c>
      <c r="AI331" s="69">
        <v>0</v>
      </c>
      <c r="AJ331" s="69">
        <v>0</v>
      </c>
      <c r="AK331" s="69">
        <v>0</v>
      </c>
      <c r="AL331" s="69">
        <v>0</v>
      </c>
      <c r="AM331" s="69">
        <v>0</v>
      </c>
      <c r="AN331" s="69">
        <v>0</v>
      </c>
      <c r="AO331" s="69">
        <v>0</v>
      </c>
      <c r="AP331" s="69">
        <v>0</v>
      </c>
      <c r="AQ331" s="69">
        <v>0</v>
      </c>
      <c r="AR331" s="69">
        <v>0</v>
      </c>
      <c r="AS331" s="69">
        <v>0</v>
      </c>
      <c r="AT331" s="69"/>
      <c r="AV331" s="18" t="s">
        <v>165</v>
      </c>
      <c r="AW331" s="72">
        <v>9.4053063051913544</v>
      </c>
      <c r="AX331" s="72">
        <v>52.081766759780685</v>
      </c>
      <c r="AY331" s="72">
        <v>133.19974069468662</v>
      </c>
      <c r="AZ331" s="72">
        <v>0</v>
      </c>
      <c r="BA331" s="72">
        <v>0</v>
      </c>
      <c r="BB331" s="72">
        <v>0</v>
      </c>
      <c r="BC331" s="72">
        <v>0</v>
      </c>
      <c r="BD331" s="72">
        <v>0</v>
      </c>
      <c r="BE331" s="72">
        <v>0</v>
      </c>
      <c r="BF331" s="72">
        <v>0</v>
      </c>
      <c r="BG331" s="72">
        <v>0</v>
      </c>
      <c r="BH331" s="72">
        <v>0</v>
      </c>
      <c r="BI331" s="72">
        <v>0</v>
      </c>
      <c r="BJ331" s="72">
        <v>0</v>
      </c>
      <c r="BK331" s="72">
        <v>0</v>
      </c>
      <c r="BL331" s="72">
        <v>0</v>
      </c>
      <c r="BM331" s="72">
        <v>0</v>
      </c>
      <c r="BN331" s="72">
        <v>0</v>
      </c>
      <c r="BO331" s="72">
        <v>0</v>
      </c>
      <c r="BP331" s="72">
        <v>0</v>
      </c>
      <c r="BQ331" s="72">
        <v>9.240415729200036</v>
      </c>
    </row>
    <row r="332" spans="1:69" x14ac:dyDescent="0.2">
      <c r="A332" s="13"/>
      <c r="B332" s="64" t="s">
        <v>422</v>
      </c>
      <c r="C332" s="67">
        <v>555.7569140106001</v>
      </c>
      <c r="D332" s="67">
        <v>0</v>
      </c>
      <c r="E332" s="67">
        <v>0</v>
      </c>
      <c r="F332" s="67">
        <v>0</v>
      </c>
      <c r="G332" s="67">
        <v>0</v>
      </c>
      <c r="H332" s="67">
        <v>0</v>
      </c>
      <c r="I332" s="67">
        <v>0</v>
      </c>
      <c r="J332" s="67">
        <v>0</v>
      </c>
      <c r="K332" s="67">
        <v>0</v>
      </c>
      <c r="L332" s="67">
        <v>0</v>
      </c>
      <c r="M332" s="67">
        <v>0</v>
      </c>
      <c r="N332" s="67">
        <v>0</v>
      </c>
      <c r="O332" s="67">
        <v>0</v>
      </c>
      <c r="P332" s="67">
        <v>0</v>
      </c>
      <c r="Q332" s="67">
        <v>0</v>
      </c>
      <c r="R332" s="67">
        <v>0</v>
      </c>
      <c r="S332" s="67">
        <v>0</v>
      </c>
      <c r="T332" s="67">
        <v>0</v>
      </c>
      <c r="U332" s="67">
        <v>0</v>
      </c>
      <c r="V332" s="67">
        <v>0</v>
      </c>
      <c r="W332" s="67">
        <v>555.7569140106001</v>
      </c>
      <c r="Y332" s="42" t="s">
        <v>422</v>
      </c>
      <c r="Z332" s="69">
        <v>1</v>
      </c>
      <c r="AA332" s="69">
        <v>0</v>
      </c>
      <c r="AB332" s="69">
        <v>0</v>
      </c>
      <c r="AC332" s="69">
        <v>0</v>
      </c>
      <c r="AD332" s="69">
        <v>0</v>
      </c>
      <c r="AE332" s="69">
        <v>0</v>
      </c>
      <c r="AF332" s="69">
        <v>0</v>
      </c>
      <c r="AG332" s="69">
        <v>0</v>
      </c>
      <c r="AH332" s="69">
        <v>0</v>
      </c>
      <c r="AI332" s="69">
        <v>0</v>
      </c>
      <c r="AJ332" s="69">
        <v>0</v>
      </c>
      <c r="AK332" s="69">
        <v>0</v>
      </c>
      <c r="AL332" s="69">
        <v>0</v>
      </c>
      <c r="AM332" s="69">
        <v>0</v>
      </c>
      <c r="AN332" s="69">
        <v>0</v>
      </c>
      <c r="AO332" s="69">
        <v>0</v>
      </c>
      <c r="AP332" s="69">
        <v>0</v>
      </c>
      <c r="AQ332" s="69">
        <v>0</v>
      </c>
      <c r="AR332" s="69">
        <v>0</v>
      </c>
      <c r="AS332" s="69">
        <v>0</v>
      </c>
      <c r="AT332" s="69"/>
      <c r="AV332" s="18" t="s">
        <v>422</v>
      </c>
      <c r="AW332" s="72">
        <v>59.258731587138065</v>
      </c>
      <c r="AX332" s="72">
        <v>0</v>
      </c>
      <c r="AY332" s="72">
        <v>0</v>
      </c>
      <c r="AZ332" s="72">
        <v>0</v>
      </c>
      <c r="BA332" s="72">
        <v>0</v>
      </c>
      <c r="BB332" s="72">
        <v>0</v>
      </c>
      <c r="BC332" s="72">
        <v>0</v>
      </c>
      <c r="BD332" s="72">
        <v>0</v>
      </c>
      <c r="BE332" s="72">
        <v>0</v>
      </c>
      <c r="BF332" s="72">
        <v>0</v>
      </c>
      <c r="BG332" s="72">
        <v>0</v>
      </c>
      <c r="BH332" s="72">
        <v>0</v>
      </c>
      <c r="BI332" s="72">
        <v>0</v>
      </c>
      <c r="BJ332" s="72">
        <v>0</v>
      </c>
      <c r="BK332" s="72">
        <v>0</v>
      </c>
      <c r="BL332" s="72">
        <v>0</v>
      </c>
      <c r="BM332" s="72">
        <v>0</v>
      </c>
      <c r="BN332" s="72">
        <v>0</v>
      </c>
      <c r="BO332" s="72">
        <v>0</v>
      </c>
      <c r="BP332" s="72">
        <v>0</v>
      </c>
      <c r="BQ332" s="72">
        <v>59.258731587138065</v>
      </c>
    </row>
    <row r="333" spans="1:69" x14ac:dyDescent="0.2">
      <c r="A333" s="13"/>
      <c r="B333" s="64" t="s">
        <v>423</v>
      </c>
      <c r="C333" s="67">
        <v>13431.7146803826</v>
      </c>
      <c r="D333" s="67">
        <v>1154.2915686921999</v>
      </c>
      <c r="E333" s="67">
        <v>0</v>
      </c>
      <c r="F333" s="67">
        <v>0</v>
      </c>
      <c r="G333" s="67">
        <v>0</v>
      </c>
      <c r="H333" s="67">
        <v>0</v>
      </c>
      <c r="I333" s="67">
        <v>0</v>
      </c>
      <c r="J333" s="67">
        <v>0</v>
      </c>
      <c r="K333" s="67">
        <v>0</v>
      </c>
      <c r="L333" s="67">
        <v>0</v>
      </c>
      <c r="M333" s="67">
        <v>0</v>
      </c>
      <c r="N333" s="67">
        <v>0</v>
      </c>
      <c r="O333" s="67">
        <v>0</v>
      </c>
      <c r="P333" s="67">
        <v>0</v>
      </c>
      <c r="Q333" s="67">
        <v>0</v>
      </c>
      <c r="R333" s="67">
        <v>0</v>
      </c>
      <c r="S333" s="67">
        <v>0</v>
      </c>
      <c r="T333" s="67">
        <v>0</v>
      </c>
      <c r="U333" s="67">
        <v>0</v>
      </c>
      <c r="V333" s="67">
        <v>0</v>
      </c>
      <c r="W333" s="67">
        <v>14586.006249074801</v>
      </c>
      <c r="Y333" s="42" t="s">
        <v>423</v>
      </c>
      <c r="Z333" s="69">
        <v>0.92086308280819373</v>
      </c>
      <c r="AA333" s="69">
        <v>7.9136917191806183E-2</v>
      </c>
      <c r="AB333" s="69">
        <v>0</v>
      </c>
      <c r="AC333" s="69">
        <v>0</v>
      </c>
      <c r="AD333" s="69">
        <v>0</v>
      </c>
      <c r="AE333" s="69">
        <v>0</v>
      </c>
      <c r="AF333" s="69">
        <v>0</v>
      </c>
      <c r="AG333" s="69">
        <v>0</v>
      </c>
      <c r="AH333" s="69">
        <v>0</v>
      </c>
      <c r="AI333" s="69">
        <v>0</v>
      </c>
      <c r="AJ333" s="69">
        <v>0</v>
      </c>
      <c r="AK333" s="69">
        <v>0</v>
      </c>
      <c r="AL333" s="69">
        <v>0</v>
      </c>
      <c r="AM333" s="69">
        <v>0</v>
      </c>
      <c r="AN333" s="69">
        <v>0</v>
      </c>
      <c r="AO333" s="69">
        <v>0</v>
      </c>
      <c r="AP333" s="69">
        <v>0</v>
      </c>
      <c r="AQ333" s="69">
        <v>0</v>
      </c>
      <c r="AR333" s="69">
        <v>0</v>
      </c>
      <c r="AS333" s="69">
        <v>0</v>
      </c>
      <c r="AT333" s="69"/>
      <c r="AV333" s="18" t="s">
        <v>423</v>
      </c>
      <c r="AW333" s="72">
        <v>8.9416552372635518</v>
      </c>
      <c r="AX333" s="72">
        <v>33.763958665503402</v>
      </c>
      <c r="AY333" s="72">
        <v>0</v>
      </c>
      <c r="AZ333" s="72">
        <v>0</v>
      </c>
      <c r="BA333" s="72">
        <v>0</v>
      </c>
      <c r="BB333" s="72">
        <v>0</v>
      </c>
      <c r="BC333" s="72">
        <v>0</v>
      </c>
      <c r="BD333" s="72">
        <v>0</v>
      </c>
      <c r="BE333" s="72">
        <v>0</v>
      </c>
      <c r="BF333" s="72">
        <v>0</v>
      </c>
      <c r="BG333" s="72">
        <v>0</v>
      </c>
      <c r="BH333" s="72">
        <v>0</v>
      </c>
      <c r="BI333" s="72">
        <v>0</v>
      </c>
      <c r="BJ333" s="72">
        <v>0</v>
      </c>
      <c r="BK333" s="72">
        <v>0</v>
      </c>
      <c r="BL333" s="72">
        <v>0</v>
      </c>
      <c r="BM333" s="72">
        <v>0</v>
      </c>
      <c r="BN333" s="72">
        <v>0</v>
      </c>
      <c r="BO333" s="72">
        <v>0</v>
      </c>
      <c r="BP333" s="72">
        <v>0</v>
      </c>
      <c r="BQ333" s="72">
        <v>8.6567240770355038</v>
      </c>
    </row>
    <row r="334" spans="1:69" x14ac:dyDescent="0.2">
      <c r="A334" s="13"/>
      <c r="B334" s="64" t="s">
        <v>173</v>
      </c>
      <c r="C334" s="67">
        <v>1563.6699343589999</v>
      </c>
      <c r="D334" s="67">
        <v>142.89085086600002</v>
      </c>
      <c r="E334" s="67">
        <v>160.188238254</v>
      </c>
      <c r="F334" s="67">
        <v>45.532005300999998</v>
      </c>
      <c r="G334" s="67">
        <v>0</v>
      </c>
      <c r="H334" s="67">
        <v>24.490019400000001</v>
      </c>
      <c r="I334" s="67">
        <v>0</v>
      </c>
      <c r="J334" s="67">
        <v>0</v>
      </c>
      <c r="K334" s="67">
        <v>0</v>
      </c>
      <c r="L334" s="67">
        <v>0</v>
      </c>
      <c r="M334" s="67">
        <v>0</v>
      </c>
      <c r="N334" s="67">
        <v>0</v>
      </c>
      <c r="O334" s="67">
        <v>0</v>
      </c>
      <c r="P334" s="67">
        <v>0</v>
      </c>
      <c r="Q334" s="67">
        <v>0</v>
      </c>
      <c r="R334" s="67">
        <v>0</v>
      </c>
      <c r="S334" s="67">
        <v>0</v>
      </c>
      <c r="T334" s="67">
        <v>0</v>
      </c>
      <c r="U334" s="67">
        <v>0</v>
      </c>
      <c r="V334" s="67">
        <v>0</v>
      </c>
      <c r="W334" s="67">
        <v>1936.7710481799998</v>
      </c>
      <c r="Y334" s="42" t="s">
        <v>173</v>
      </c>
      <c r="Z334" s="69">
        <v>0.8073592053270281</v>
      </c>
      <c r="AA334" s="69">
        <v>7.3777874261532234E-2</v>
      </c>
      <c r="AB334" s="69">
        <v>8.2708918229922046E-2</v>
      </c>
      <c r="AC334" s="69">
        <v>2.3509234787347122E-2</v>
      </c>
      <c r="AD334" s="69">
        <v>0</v>
      </c>
      <c r="AE334" s="69">
        <v>1.264476739417056E-2</v>
      </c>
      <c r="AF334" s="69">
        <v>0</v>
      </c>
      <c r="AG334" s="69">
        <v>0</v>
      </c>
      <c r="AH334" s="69">
        <v>0</v>
      </c>
      <c r="AI334" s="69">
        <v>0</v>
      </c>
      <c r="AJ334" s="69">
        <v>0</v>
      </c>
      <c r="AK334" s="69">
        <v>0</v>
      </c>
      <c r="AL334" s="69">
        <v>0</v>
      </c>
      <c r="AM334" s="69">
        <v>0</v>
      </c>
      <c r="AN334" s="69">
        <v>0</v>
      </c>
      <c r="AO334" s="69">
        <v>0</v>
      </c>
      <c r="AP334" s="69">
        <v>0</v>
      </c>
      <c r="AQ334" s="69">
        <v>0</v>
      </c>
      <c r="AR334" s="69">
        <v>0</v>
      </c>
      <c r="AS334" s="69">
        <v>0</v>
      </c>
      <c r="AT334" s="69"/>
      <c r="AV334" s="18" t="s">
        <v>173</v>
      </c>
      <c r="AW334" s="72">
        <v>27.683771338102002</v>
      </c>
      <c r="AX334" s="72">
        <v>45.267781518918291</v>
      </c>
      <c r="AY334" s="72">
        <v>64.177470549225021</v>
      </c>
      <c r="AZ334" s="72">
        <v>95.702758873042526</v>
      </c>
      <c r="BA334" s="72">
        <v>0</v>
      </c>
      <c r="BB334" s="72">
        <v>95.60304653723982</v>
      </c>
      <c r="BC334" s="72">
        <v>0</v>
      </c>
      <c r="BD334" s="72">
        <v>0</v>
      </c>
      <c r="BE334" s="72">
        <v>0</v>
      </c>
      <c r="BF334" s="72">
        <v>0</v>
      </c>
      <c r="BG334" s="72">
        <v>0</v>
      </c>
      <c r="BH334" s="72">
        <v>0</v>
      </c>
      <c r="BI334" s="72">
        <v>0</v>
      </c>
      <c r="BJ334" s="72">
        <v>0</v>
      </c>
      <c r="BK334" s="72">
        <v>0</v>
      </c>
      <c r="BL334" s="72">
        <v>0</v>
      </c>
      <c r="BM334" s="72">
        <v>0</v>
      </c>
      <c r="BN334" s="72">
        <v>0</v>
      </c>
      <c r="BO334" s="72">
        <v>0</v>
      </c>
      <c r="BP334" s="72">
        <v>0</v>
      </c>
      <c r="BQ334" s="72">
        <v>23.353987614297342</v>
      </c>
    </row>
    <row r="335" spans="1:69" x14ac:dyDescent="0.2">
      <c r="A335" s="13"/>
      <c r="B335" s="64" t="s">
        <v>181</v>
      </c>
      <c r="C335" s="67">
        <v>2754.0545994320005</v>
      </c>
      <c r="D335" s="67">
        <v>633.40874292990009</v>
      </c>
      <c r="E335" s="67">
        <v>50.971408791399995</v>
      </c>
      <c r="F335" s="67">
        <v>0</v>
      </c>
      <c r="G335" s="67">
        <v>0</v>
      </c>
      <c r="H335" s="67">
        <v>0</v>
      </c>
      <c r="I335" s="67">
        <v>0</v>
      </c>
      <c r="J335" s="67">
        <v>0</v>
      </c>
      <c r="K335" s="67">
        <v>0</v>
      </c>
      <c r="L335" s="67">
        <v>0</v>
      </c>
      <c r="M335" s="67">
        <v>0</v>
      </c>
      <c r="N335" s="67">
        <v>0</v>
      </c>
      <c r="O335" s="67">
        <v>0</v>
      </c>
      <c r="P335" s="67">
        <v>0</v>
      </c>
      <c r="Q335" s="67">
        <v>0</v>
      </c>
      <c r="R335" s="67">
        <v>0</v>
      </c>
      <c r="S335" s="67">
        <v>0</v>
      </c>
      <c r="T335" s="67">
        <v>0</v>
      </c>
      <c r="U335" s="67">
        <v>0</v>
      </c>
      <c r="V335" s="67">
        <v>0</v>
      </c>
      <c r="W335" s="67">
        <v>3438.4347511533006</v>
      </c>
      <c r="Y335" s="42" t="s">
        <v>181</v>
      </c>
      <c r="Z335" s="69">
        <v>0.800961716230983</v>
      </c>
      <c r="AA335" s="69">
        <v>0.18421426863413526</v>
      </c>
      <c r="AB335" s="69">
        <v>1.4824015134881781E-2</v>
      </c>
      <c r="AC335" s="69">
        <v>0</v>
      </c>
      <c r="AD335" s="69">
        <v>0</v>
      </c>
      <c r="AE335" s="69">
        <v>0</v>
      </c>
      <c r="AF335" s="69">
        <v>0</v>
      </c>
      <c r="AG335" s="69">
        <v>0</v>
      </c>
      <c r="AH335" s="69">
        <v>0</v>
      </c>
      <c r="AI335" s="69">
        <v>0</v>
      </c>
      <c r="AJ335" s="69">
        <v>0</v>
      </c>
      <c r="AK335" s="69">
        <v>0</v>
      </c>
      <c r="AL335" s="69">
        <v>0</v>
      </c>
      <c r="AM335" s="69">
        <v>0</v>
      </c>
      <c r="AN335" s="69">
        <v>0</v>
      </c>
      <c r="AO335" s="69">
        <v>0</v>
      </c>
      <c r="AP335" s="69">
        <v>0</v>
      </c>
      <c r="AQ335" s="69">
        <v>0</v>
      </c>
      <c r="AR335" s="69">
        <v>0</v>
      </c>
      <c r="AS335" s="69">
        <v>0</v>
      </c>
      <c r="AT335" s="69"/>
      <c r="AV335" s="18" t="s">
        <v>181</v>
      </c>
      <c r="AW335" s="72">
        <v>19.60895475071921</v>
      </c>
      <c r="AX335" s="72">
        <v>52.273009416904614</v>
      </c>
      <c r="AY335" s="72">
        <v>94.939396116673862</v>
      </c>
      <c r="AZ335" s="72">
        <v>0</v>
      </c>
      <c r="BA335" s="72">
        <v>0</v>
      </c>
      <c r="BB335" s="72">
        <v>0</v>
      </c>
      <c r="BC335" s="72">
        <v>0</v>
      </c>
      <c r="BD335" s="72">
        <v>0</v>
      </c>
      <c r="BE335" s="72">
        <v>0</v>
      </c>
      <c r="BF335" s="72">
        <v>0</v>
      </c>
      <c r="BG335" s="72">
        <v>0</v>
      </c>
      <c r="BH335" s="72">
        <v>0</v>
      </c>
      <c r="BI335" s="72">
        <v>0</v>
      </c>
      <c r="BJ335" s="72">
        <v>0</v>
      </c>
      <c r="BK335" s="72">
        <v>0</v>
      </c>
      <c r="BL335" s="72">
        <v>0</v>
      </c>
      <c r="BM335" s="72">
        <v>0</v>
      </c>
      <c r="BN335" s="72">
        <v>0</v>
      </c>
      <c r="BO335" s="72">
        <v>0</v>
      </c>
      <c r="BP335" s="72">
        <v>0</v>
      </c>
      <c r="BQ335" s="72">
        <v>18.476630068379222</v>
      </c>
    </row>
    <row r="336" spans="1:69" x14ac:dyDescent="0.2">
      <c r="A336" s="13"/>
      <c r="B336" s="64" t="s">
        <v>169</v>
      </c>
      <c r="C336" s="67">
        <v>4320.0368497760001</v>
      </c>
      <c r="D336" s="67">
        <v>1475.0903438898999</v>
      </c>
      <c r="E336" s="67">
        <v>0</v>
      </c>
      <c r="F336" s="67">
        <v>0</v>
      </c>
      <c r="G336" s="67">
        <v>0</v>
      </c>
      <c r="H336" s="67">
        <v>0</v>
      </c>
      <c r="I336" s="67">
        <v>0</v>
      </c>
      <c r="J336" s="67">
        <v>0</v>
      </c>
      <c r="K336" s="67">
        <v>0</v>
      </c>
      <c r="L336" s="67">
        <v>0</v>
      </c>
      <c r="M336" s="67">
        <v>0</v>
      </c>
      <c r="N336" s="67">
        <v>0</v>
      </c>
      <c r="O336" s="67">
        <v>0</v>
      </c>
      <c r="P336" s="67">
        <v>0</v>
      </c>
      <c r="Q336" s="67">
        <v>0</v>
      </c>
      <c r="R336" s="67">
        <v>0</v>
      </c>
      <c r="S336" s="67">
        <v>0</v>
      </c>
      <c r="T336" s="67">
        <v>0</v>
      </c>
      <c r="U336" s="67">
        <v>0</v>
      </c>
      <c r="V336" s="67">
        <v>0</v>
      </c>
      <c r="W336" s="67">
        <v>5795.1271936659004</v>
      </c>
      <c r="Y336" s="42" t="s">
        <v>169</v>
      </c>
      <c r="Z336" s="69">
        <v>0.74546022984582971</v>
      </c>
      <c r="AA336" s="69">
        <v>0.25453977015417023</v>
      </c>
      <c r="AB336" s="69">
        <v>0</v>
      </c>
      <c r="AC336" s="69">
        <v>0</v>
      </c>
      <c r="AD336" s="69">
        <v>0</v>
      </c>
      <c r="AE336" s="69">
        <v>0</v>
      </c>
      <c r="AF336" s="69">
        <v>0</v>
      </c>
      <c r="AG336" s="69">
        <v>0</v>
      </c>
      <c r="AH336" s="69">
        <v>0</v>
      </c>
      <c r="AI336" s="69">
        <v>0</v>
      </c>
      <c r="AJ336" s="69">
        <v>0</v>
      </c>
      <c r="AK336" s="69">
        <v>0</v>
      </c>
      <c r="AL336" s="69">
        <v>0</v>
      </c>
      <c r="AM336" s="69">
        <v>0</v>
      </c>
      <c r="AN336" s="69">
        <v>0</v>
      </c>
      <c r="AO336" s="69">
        <v>0</v>
      </c>
      <c r="AP336" s="69">
        <v>0</v>
      </c>
      <c r="AQ336" s="69">
        <v>0</v>
      </c>
      <c r="AR336" s="69">
        <v>0</v>
      </c>
      <c r="AS336" s="69">
        <v>0</v>
      </c>
      <c r="AT336" s="69"/>
      <c r="AV336" s="18" t="s">
        <v>169</v>
      </c>
      <c r="AW336" s="72">
        <v>15.114315043706078</v>
      </c>
      <c r="AX336" s="72">
        <v>31.954304848992578</v>
      </c>
      <c r="AY336" s="72">
        <v>0</v>
      </c>
      <c r="AZ336" s="72">
        <v>0</v>
      </c>
      <c r="BA336" s="72">
        <v>0</v>
      </c>
      <c r="BB336" s="72">
        <v>0</v>
      </c>
      <c r="BC336" s="72">
        <v>0</v>
      </c>
      <c r="BD336" s="72">
        <v>0</v>
      </c>
      <c r="BE336" s="72">
        <v>0</v>
      </c>
      <c r="BF336" s="72">
        <v>0</v>
      </c>
      <c r="BG336" s="72">
        <v>0</v>
      </c>
      <c r="BH336" s="72">
        <v>0</v>
      </c>
      <c r="BI336" s="72">
        <v>0</v>
      </c>
      <c r="BJ336" s="72">
        <v>0</v>
      </c>
      <c r="BK336" s="72">
        <v>0</v>
      </c>
      <c r="BL336" s="72">
        <v>0</v>
      </c>
      <c r="BM336" s="72">
        <v>0</v>
      </c>
      <c r="BN336" s="72">
        <v>0</v>
      </c>
      <c r="BO336" s="72">
        <v>0</v>
      </c>
      <c r="BP336" s="72">
        <v>0</v>
      </c>
      <c r="BQ336" s="72">
        <v>13.896191312000671</v>
      </c>
    </row>
    <row r="337" spans="1:69" x14ac:dyDescent="0.2">
      <c r="A337" s="13"/>
      <c r="B337" s="64" t="s">
        <v>372</v>
      </c>
      <c r="C337" s="67">
        <v>82.717279341999998</v>
      </c>
      <c r="D337" s="67">
        <v>295.46326182300004</v>
      </c>
      <c r="E337" s="67">
        <v>0</v>
      </c>
      <c r="F337" s="67">
        <v>0</v>
      </c>
      <c r="G337" s="67">
        <v>89.791060318999996</v>
      </c>
      <c r="H337" s="67">
        <v>0</v>
      </c>
      <c r="I337" s="67">
        <v>0</v>
      </c>
      <c r="J337" s="67">
        <v>0</v>
      </c>
      <c r="K337" s="67">
        <v>0</v>
      </c>
      <c r="L337" s="67">
        <v>0</v>
      </c>
      <c r="M337" s="67">
        <v>0</v>
      </c>
      <c r="N337" s="67">
        <v>0</v>
      </c>
      <c r="O337" s="67">
        <v>0</v>
      </c>
      <c r="P337" s="67">
        <v>0</v>
      </c>
      <c r="Q337" s="67">
        <v>0</v>
      </c>
      <c r="R337" s="67">
        <v>0</v>
      </c>
      <c r="S337" s="67">
        <v>0</v>
      </c>
      <c r="T337" s="67">
        <v>0</v>
      </c>
      <c r="U337" s="67">
        <v>0</v>
      </c>
      <c r="V337" s="67">
        <v>0</v>
      </c>
      <c r="W337" s="67">
        <v>467.97160148400002</v>
      </c>
      <c r="Y337" s="42" t="s">
        <v>372</v>
      </c>
      <c r="Z337" s="69">
        <v>0.17675704910232273</v>
      </c>
      <c r="AA337" s="69">
        <v>0.63137006794012041</v>
      </c>
      <c r="AB337" s="69">
        <v>0</v>
      </c>
      <c r="AC337" s="69">
        <v>0</v>
      </c>
      <c r="AD337" s="69">
        <v>0.19187288295755689</v>
      </c>
      <c r="AE337" s="69">
        <v>0</v>
      </c>
      <c r="AF337" s="69">
        <v>0</v>
      </c>
      <c r="AG337" s="69">
        <v>0</v>
      </c>
      <c r="AH337" s="69">
        <v>0</v>
      </c>
      <c r="AI337" s="69">
        <v>0</v>
      </c>
      <c r="AJ337" s="69">
        <v>0</v>
      </c>
      <c r="AK337" s="69">
        <v>0</v>
      </c>
      <c r="AL337" s="69">
        <v>0</v>
      </c>
      <c r="AM337" s="69">
        <v>0</v>
      </c>
      <c r="AN337" s="69">
        <v>0</v>
      </c>
      <c r="AO337" s="69">
        <v>0</v>
      </c>
      <c r="AP337" s="69">
        <v>0</v>
      </c>
      <c r="AQ337" s="69">
        <v>0</v>
      </c>
      <c r="AR337" s="69">
        <v>0</v>
      </c>
      <c r="AS337" s="69">
        <v>0</v>
      </c>
      <c r="AT337" s="69"/>
      <c r="AV337" s="18" t="s">
        <v>372</v>
      </c>
      <c r="AW337" s="72">
        <v>95.603047423398664</v>
      </c>
      <c r="AX337" s="72">
        <v>71.227074050919256</v>
      </c>
      <c r="AY337" s="72">
        <v>0</v>
      </c>
      <c r="AZ337" s="72">
        <v>0</v>
      </c>
      <c r="BA337" s="72">
        <v>95.603047420861685</v>
      </c>
      <c r="BB337" s="72">
        <v>0</v>
      </c>
      <c r="BC337" s="72">
        <v>0</v>
      </c>
      <c r="BD337" s="72">
        <v>0</v>
      </c>
      <c r="BE337" s="72">
        <v>0</v>
      </c>
      <c r="BF337" s="72">
        <v>0</v>
      </c>
      <c r="BG337" s="72">
        <v>0</v>
      </c>
      <c r="BH337" s="72">
        <v>0</v>
      </c>
      <c r="BI337" s="72">
        <v>0</v>
      </c>
      <c r="BJ337" s="72">
        <v>0</v>
      </c>
      <c r="BK337" s="72">
        <v>0</v>
      </c>
      <c r="BL337" s="72">
        <v>0</v>
      </c>
      <c r="BM337" s="72">
        <v>0</v>
      </c>
      <c r="BN337" s="72">
        <v>0</v>
      </c>
      <c r="BO337" s="72">
        <v>0</v>
      </c>
      <c r="BP337" s="72">
        <v>0</v>
      </c>
      <c r="BQ337" s="72">
        <v>51.423800594849752</v>
      </c>
    </row>
    <row r="338" spans="1:69" x14ac:dyDescent="0.2">
      <c r="A338" s="13"/>
      <c r="B338" s="64" t="s">
        <v>399</v>
      </c>
      <c r="C338" s="67">
        <v>1532.4524335210003</v>
      </c>
      <c r="D338" s="67">
        <v>216.89170556799999</v>
      </c>
      <c r="E338" s="67">
        <v>0</v>
      </c>
      <c r="F338" s="67">
        <v>0</v>
      </c>
      <c r="G338" s="67">
        <v>79.578174775999997</v>
      </c>
      <c r="H338" s="67">
        <v>370.08774314999994</v>
      </c>
      <c r="I338" s="67">
        <v>0</v>
      </c>
      <c r="J338" s="67">
        <v>0</v>
      </c>
      <c r="K338" s="67">
        <v>0</v>
      </c>
      <c r="L338" s="67">
        <v>0</v>
      </c>
      <c r="M338" s="67">
        <v>0</v>
      </c>
      <c r="N338" s="67">
        <v>0</v>
      </c>
      <c r="O338" s="67">
        <v>0</v>
      </c>
      <c r="P338" s="67">
        <v>0</v>
      </c>
      <c r="Q338" s="67">
        <v>0</v>
      </c>
      <c r="R338" s="67">
        <v>0</v>
      </c>
      <c r="S338" s="67">
        <v>0</v>
      </c>
      <c r="T338" s="67">
        <v>0</v>
      </c>
      <c r="U338" s="67">
        <v>0</v>
      </c>
      <c r="V338" s="67">
        <v>0</v>
      </c>
      <c r="W338" s="67">
        <v>2199.0100570149998</v>
      </c>
      <c r="Y338" s="42" t="s">
        <v>399</v>
      </c>
      <c r="Z338" s="69">
        <v>0.69688286719397541</v>
      </c>
      <c r="AA338" s="69">
        <v>9.8631520522655142E-2</v>
      </c>
      <c r="AB338" s="69">
        <v>0</v>
      </c>
      <c r="AC338" s="69">
        <v>0</v>
      </c>
      <c r="AD338" s="69">
        <v>3.6188181369221077E-2</v>
      </c>
      <c r="AE338" s="69">
        <v>0.16829743091414862</v>
      </c>
      <c r="AF338" s="69">
        <v>0</v>
      </c>
      <c r="AG338" s="69">
        <v>0</v>
      </c>
      <c r="AH338" s="69">
        <v>0</v>
      </c>
      <c r="AI338" s="69">
        <v>0</v>
      </c>
      <c r="AJ338" s="69">
        <v>0</v>
      </c>
      <c r="AK338" s="69">
        <v>0</v>
      </c>
      <c r="AL338" s="69">
        <v>0</v>
      </c>
      <c r="AM338" s="69">
        <v>0</v>
      </c>
      <c r="AN338" s="69">
        <v>0</v>
      </c>
      <c r="AO338" s="69">
        <v>0</v>
      </c>
      <c r="AP338" s="69">
        <v>0</v>
      </c>
      <c r="AQ338" s="69">
        <v>0</v>
      </c>
      <c r="AR338" s="69">
        <v>0</v>
      </c>
      <c r="AS338" s="69">
        <v>0</v>
      </c>
      <c r="AT338" s="69"/>
      <c r="AV338" s="18" t="s">
        <v>399</v>
      </c>
      <c r="AW338" s="72">
        <v>27.171580254242688</v>
      </c>
      <c r="AX338" s="72">
        <v>84.167396098751396</v>
      </c>
      <c r="AY338" s="72">
        <v>0</v>
      </c>
      <c r="AZ338" s="72">
        <v>0</v>
      </c>
      <c r="BA338" s="72">
        <v>56.378357132516733</v>
      </c>
      <c r="BB338" s="72">
        <v>67.407565157409138</v>
      </c>
      <c r="BC338" s="72">
        <v>0</v>
      </c>
      <c r="BD338" s="72">
        <v>0</v>
      </c>
      <c r="BE338" s="72">
        <v>0</v>
      </c>
      <c r="BF338" s="72">
        <v>0</v>
      </c>
      <c r="BG338" s="72">
        <v>0</v>
      </c>
      <c r="BH338" s="72">
        <v>0</v>
      </c>
      <c r="BI338" s="72">
        <v>0</v>
      </c>
      <c r="BJ338" s="72">
        <v>0</v>
      </c>
      <c r="BK338" s="72">
        <v>0</v>
      </c>
      <c r="BL338" s="72">
        <v>0</v>
      </c>
      <c r="BM338" s="72">
        <v>0</v>
      </c>
      <c r="BN338" s="72">
        <v>0</v>
      </c>
      <c r="BO338" s="72">
        <v>0</v>
      </c>
      <c r="BP338" s="72">
        <v>0</v>
      </c>
      <c r="BQ338" s="72">
        <v>23.671211384485055</v>
      </c>
    </row>
    <row r="339" spans="1:69" x14ac:dyDescent="0.2">
      <c r="A339" s="13"/>
      <c r="B339" s="64" t="s">
        <v>400</v>
      </c>
      <c r="C339" s="67">
        <v>60816.068256734601</v>
      </c>
      <c r="D339" s="67">
        <v>6285.8515113592002</v>
      </c>
      <c r="E339" s="67">
        <v>19.755733454000001</v>
      </c>
      <c r="F339" s="67">
        <v>68.555644374199986</v>
      </c>
      <c r="G339" s="67">
        <v>11.599445613799999</v>
      </c>
      <c r="H339" s="67">
        <v>26.545441523099999</v>
      </c>
      <c r="I339" s="67">
        <v>0</v>
      </c>
      <c r="J339" s="67">
        <v>0</v>
      </c>
      <c r="K339" s="67">
        <v>40.727453470999997</v>
      </c>
      <c r="L339" s="67">
        <v>0</v>
      </c>
      <c r="M339" s="67">
        <v>0</v>
      </c>
      <c r="N339" s="67">
        <v>0</v>
      </c>
      <c r="O339" s="67">
        <v>0</v>
      </c>
      <c r="P339" s="67">
        <v>0</v>
      </c>
      <c r="Q339" s="67">
        <v>0</v>
      </c>
      <c r="R339" s="67">
        <v>0</v>
      </c>
      <c r="S339" s="67">
        <v>0</v>
      </c>
      <c r="T339" s="67">
        <v>0</v>
      </c>
      <c r="U339" s="67">
        <v>0</v>
      </c>
      <c r="V339" s="67">
        <v>0</v>
      </c>
      <c r="W339" s="67">
        <v>67269.103486529886</v>
      </c>
      <c r="Y339" s="42" t="s">
        <v>400</v>
      </c>
      <c r="Z339" s="69">
        <v>0.90407133594269684</v>
      </c>
      <c r="AA339" s="69">
        <v>9.3443366799408775E-2</v>
      </c>
      <c r="AB339" s="69">
        <v>2.9368212790223868E-4</v>
      </c>
      <c r="AC339" s="69">
        <v>1.0191252866619178E-3</v>
      </c>
      <c r="AD339" s="69">
        <v>1.7243348004664129E-4</v>
      </c>
      <c r="AE339" s="69">
        <v>3.94615657817047E-4</v>
      </c>
      <c r="AF339" s="69">
        <v>0</v>
      </c>
      <c r="AG339" s="69">
        <v>0</v>
      </c>
      <c r="AH339" s="69">
        <v>6.0544070546674302E-4</v>
      </c>
      <c r="AI339" s="69">
        <v>0</v>
      </c>
      <c r="AJ339" s="69">
        <v>0</v>
      </c>
      <c r="AK339" s="69">
        <v>0</v>
      </c>
      <c r="AL339" s="69">
        <v>0</v>
      </c>
      <c r="AM339" s="69">
        <v>0</v>
      </c>
      <c r="AN339" s="69">
        <v>0</v>
      </c>
      <c r="AO339" s="69">
        <v>0</v>
      </c>
      <c r="AP339" s="69">
        <v>0</v>
      </c>
      <c r="AQ339" s="69">
        <v>0</v>
      </c>
      <c r="AR339" s="69">
        <v>0</v>
      </c>
      <c r="AS339" s="69">
        <v>0</v>
      </c>
      <c r="AT339" s="69"/>
      <c r="AV339" s="18" t="s">
        <v>400</v>
      </c>
      <c r="AW339" s="72">
        <v>3.1978968589208265</v>
      </c>
      <c r="AX339" s="72">
        <v>14.765437325357093</v>
      </c>
      <c r="AY339" s="72">
        <v>55.903932135490166</v>
      </c>
      <c r="AZ339" s="72">
        <v>48.93806677766905</v>
      </c>
      <c r="BA339" s="72">
        <v>67.748342427056272</v>
      </c>
      <c r="BB339" s="72">
        <v>45.905364363528783</v>
      </c>
      <c r="BC339" s="72">
        <v>0</v>
      </c>
      <c r="BD339" s="72">
        <v>0</v>
      </c>
      <c r="BE339" s="72">
        <v>101.84708466347348</v>
      </c>
      <c r="BF339" s="72">
        <v>0</v>
      </c>
      <c r="BG339" s="72">
        <v>0</v>
      </c>
      <c r="BH339" s="72">
        <v>0</v>
      </c>
      <c r="BI339" s="72">
        <v>0</v>
      </c>
      <c r="BJ339" s="72">
        <v>0</v>
      </c>
      <c r="BK339" s="72">
        <v>0</v>
      </c>
      <c r="BL339" s="72">
        <v>0</v>
      </c>
      <c r="BM339" s="72">
        <v>0</v>
      </c>
      <c r="BN339" s="72">
        <v>0</v>
      </c>
      <c r="BO339" s="72">
        <v>0</v>
      </c>
      <c r="BP339" s="72">
        <v>0</v>
      </c>
      <c r="BQ339" s="72">
        <v>3.2045747588010891</v>
      </c>
    </row>
    <row r="340" spans="1:69" x14ac:dyDescent="0.2">
      <c r="A340" s="13"/>
      <c r="B340" s="64" t="s">
        <v>151</v>
      </c>
      <c r="C340" s="67">
        <v>4032.7788504043001</v>
      </c>
      <c r="D340" s="67">
        <v>476.16955200020004</v>
      </c>
      <c r="E340" s="67">
        <v>198.00329918290001</v>
      </c>
      <c r="F340" s="67">
        <v>0</v>
      </c>
      <c r="G340" s="67">
        <v>0</v>
      </c>
      <c r="H340" s="67">
        <v>0</v>
      </c>
      <c r="I340" s="67">
        <v>0</v>
      </c>
      <c r="J340" s="67">
        <v>0</v>
      </c>
      <c r="K340" s="67">
        <v>0</v>
      </c>
      <c r="L340" s="67">
        <v>0</v>
      </c>
      <c r="M340" s="67">
        <v>0</v>
      </c>
      <c r="N340" s="67">
        <v>0</v>
      </c>
      <c r="O340" s="67">
        <v>0</v>
      </c>
      <c r="P340" s="67">
        <v>0</v>
      </c>
      <c r="Q340" s="67">
        <v>0</v>
      </c>
      <c r="R340" s="67">
        <v>0</v>
      </c>
      <c r="S340" s="67">
        <v>0</v>
      </c>
      <c r="T340" s="67">
        <v>0</v>
      </c>
      <c r="U340" s="67">
        <v>0</v>
      </c>
      <c r="V340" s="67">
        <v>0</v>
      </c>
      <c r="W340" s="67">
        <v>4706.9517015873998</v>
      </c>
      <c r="Y340" s="42" t="s">
        <v>151</v>
      </c>
      <c r="Z340" s="69">
        <v>0.85677081603456062</v>
      </c>
      <c r="AA340" s="69">
        <v>0.10116304185564808</v>
      </c>
      <c r="AB340" s="69">
        <v>4.2066142109791399E-2</v>
      </c>
      <c r="AC340" s="69">
        <v>0</v>
      </c>
      <c r="AD340" s="69">
        <v>0</v>
      </c>
      <c r="AE340" s="69">
        <v>0</v>
      </c>
      <c r="AF340" s="69">
        <v>0</v>
      </c>
      <c r="AG340" s="69">
        <v>0</v>
      </c>
      <c r="AH340" s="69">
        <v>0</v>
      </c>
      <c r="AI340" s="69">
        <v>0</v>
      </c>
      <c r="AJ340" s="69">
        <v>0</v>
      </c>
      <c r="AK340" s="69">
        <v>0</v>
      </c>
      <c r="AL340" s="69">
        <v>0</v>
      </c>
      <c r="AM340" s="69">
        <v>0</v>
      </c>
      <c r="AN340" s="69">
        <v>0</v>
      </c>
      <c r="AO340" s="69">
        <v>0</v>
      </c>
      <c r="AP340" s="69">
        <v>0</v>
      </c>
      <c r="AQ340" s="69">
        <v>0</v>
      </c>
      <c r="AR340" s="69">
        <v>0</v>
      </c>
      <c r="AS340" s="69">
        <v>0</v>
      </c>
      <c r="AT340" s="69"/>
      <c r="AV340" s="18" t="s">
        <v>151</v>
      </c>
      <c r="AW340" s="72">
        <v>13.146463668556377</v>
      </c>
      <c r="AX340" s="72">
        <v>32.455641292666819</v>
      </c>
      <c r="AY340" s="72">
        <v>43.738813675196482</v>
      </c>
      <c r="AZ340" s="72">
        <v>0</v>
      </c>
      <c r="BA340" s="72">
        <v>0</v>
      </c>
      <c r="BB340" s="72">
        <v>0</v>
      </c>
      <c r="BC340" s="72">
        <v>0</v>
      </c>
      <c r="BD340" s="72">
        <v>0</v>
      </c>
      <c r="BE340" s="72">
        <v>0</v>
      </c>
      <c r="BF340" s="72">
        <v>0</v>
      </c>
      <c r="BG340" s="72">
        <v>0</v>
      </c>
      <c r="BH340" s="72">
        <v>0</v>
      </c>
      <c r="BI340" s="72">
        <v>0</v>
      </c>
      <c r="BJ340" s="72">
        <v>0</v>
      </c>
      <c r="BK340" s="72">
        <v>0</v>
      </c>
      <c r="BL340" s="72">
        <v>0</v>
      </c>
      <c r="BM340" s="72">
        <v>0</v>
      </c>
      <c r="BN340" s="72">
        <v>0</v>
      </c>
      <c r="BO340" s="72">
        <v>0</v>
      </c>
      <c r="BP340" s="72">
        <v>0</v>
      </c>
      <c r="BQ340" s="72">
        <v>11.875690610906139</v>
      </c>
    </row>
    <row r="341" spans="1:69" x14ac:dyDescent="0.2">
      <c r="A341" s="13"/>
      <c r="B341" s="64" t="s">
        <v>373</v>
      </c>
      <c r="C341" s="67">
        <v>0</v>
      </c>
      <c r="D341" s="67">
        <v>0</v>
      </c>
      <c r="E341" s="67">
        <v>0</v>
      </c>
      <c r="F341" s="67">
        <v>0</v>
      </c>
      <c r="G341" s="67">
        <v>0</v>
      </c>
      <c r="H341" s="67">
        <v>0</v>
      </c>
      <c r="I341" s="67">
        <v>0</v>
      </c>
      <c r="J341" s="67">
        <v>0</v>
      </c>
      <c r="K341" s="67">
        <v>0</v>
      </c>
      <c r="L341" s="67">
        <v>0</v>
      </c>
      <c r="M341" s="67">
        <v>0</v>
      </c>
      <c r="N341" s="67">
        <v>0</v>
      </c>
      <c r="O341" s="67">
        <v>0</v>
      </c>
      <c r="P341" s="67">
        <v>0</v>
      </c>
      <c r="Q341" s="67">
        <v>0</v>
      </c>
      <c r="R341" s="67">
        <v>0</v>
      </c>
      <c r="S341" s="67">
        <v>0</v>
      </c>
      <c r="T341" s="67">
        <v>0</v>
      </c>
      <c r="U341" s="67">
        <v>0</v>
      </c>
      <c r="V341" s="67">
        <v>0</v>
      </c>
      <c r="W341" s="67">
        <v>151.05088978557606</v>
      </c>
      <c r="Y341" s="42" t="s">
        <v>373</v>
      </c>
      <c r="Z341" s="69">
        <v>0</v>
      </c>
      <c r="AA341" s="69">
        <v>0</v>
      </c>
      <c r="AB341" s="69">
        <v>0</v>
      </c>
      <c r="AC341" s="69">
        <v>0</v>
      </c>
      <c r="AD341" s="69">
        <v>0</v>
      </c>
      <c r="AE341" s="69">
        <v>0</v>
      </c>
      <c r="AF341" s="69">
        <v>0</v>
      </c>
      <c r="AG341" s="69">
        <v>0</v>
      </c>
      <c r="AH341" s="69">
        <v>0</v>
      </c>
      <c r="AI341" s="69">
        <v>0</v>
      </c>
      <c r="AJ341" s="69">
        <v>0</v>
      </c>
      <c r="AK341" s="69">
        <v>0</v>
      </c>
      <c r="AL341" s="69">
        <v>0</v>
      </c>
      <c r="AM341" s="69">
        <v>0</v>
      </c>
      <c r="AN341" s="69">
        <v>0</v>
      </c>
      <c r="AO341" s="69">
        <v>0</v>
      </c>
      <c r="AP341" s="69">
        <v>0</v>
      </c>
      <c r="AQ341" s="69">
        <v>0</v>
      </c>
      <c r="AR341" s="69">
        <v>0</v>
      </c>
      <c r="AS341" s="69">
        <v>0</v>
      </c>
      <c r="AT341" s="69"/>
      <c r="AV341" s="18" t="s">
        <v>373</v>
      </c>
      <c r="AW341" s="72">
        <v>0</v>
      </c>
      <c r="AX341" s="72">
        <v>0</v>
      </c>
      <c r="AY341" s="72">
        <v>0</v>
      </c>
      <c r="AZ341" s="72">
        <v>0</v>
      </c>
      <c r="BA341" s="72">
        <v>0</v>
      </c>
      <c r="BB341" s="72">
        <v>0</v>
      </c>
      <c r="BC341" s="72">
        <v>0</v>
      </c>
      <c r="BD341" s="72">
        <v>0</v>
      </c>
      <c r="BE341" s="72">
        <v>0</v>
      </c>
      <c r="BF341" s="72">
        <v>0</v>
      </c>
      <c r="BG341" s="72">
        <v>0</v>
      </c>
      <c r="BH341" s="72">
        <v>0</v>
      </c>
      <c r="BI341" s="72">
        <v>0</v>
      </c>
      <c r="BJ341" s="72">
        <v>0</v>
      </c>
      <c r="BK341" s="72">
        <v>0</v>
      </c>
      <c r="BL341" s="72">
        <v>0</v>
      </c>
      <c r="BM341" s="72">
        <v>0</v>
      </c>
      <c r="BN341" s="72">
        <v>0</v>
      </c>
      <c r="BO341" s="72">
        <v>0</v>
      </c>
      <c r="BP341" s="72">
        <v>0</v>
      </c>
      <c r="BQ341" s="72">
        <v>23.301612254593895</v>
      </c>
    </row>
    <row r="342" spans="1:69" x14ac:dyDescent="0.2">
      <c r="A342" s="13"/>
      <c r="B342" s="64" t="s">
        <v>374</v>
      </c>
      <c r="C342" s="67">
        <v>0</v>
      </c>
      <c r="D342" s="67">
        <v>0</v>
      </c>
      <c r="E342" s="67">
        <v>0</v>
      </c>
      <c r="F342" s="67">
        <v>0</v>
      </c>
      <c r="G342" s="67">
        <v>0</v>
      </c>
      <c r="H342" s="67">
        <v>0</v>
      </c>
      <c r="I342" s="67">
        <v>0</v>
      </c>
      <c r="J342" s="67">
        <v>0</v>
      </c>
      <c r="K342" s="67">
        <v>0</v>
      </c>
      <c r="L342" s="67">
        <v>0</v>
      </c>
      <c r="M342" s="67">
        <v>0</v>
      </c>
      <c r="N342" s="67">
        <v>0</v>
      </c>
      <c r="O342" s="67">
        <v>0</v>
      </c>
      <c r="P342" s="67">
        <v>0</v>
      </c>
      <c r="Q342" s="67">
        <v>0</v>
      </c>
      <c r="R342" s="67">
        <v>0</v>
      </c>
      <c r="S342" s="67">
        <v>0</v>
      </c>
      <c r="T342" s="67">
        <v>0</v>
      </c>
      <c r="U342" s="67">
        <v>0</v>
      </c>
      <c r="V342" s="67">
        <v>0</v>
      </c>
      <c r="W342" s="67">
        <v>0</v>
      </c>
      <c r="Y342" s="42" t="s">
        <v>374</v>
      </c>
      <c r="Z342" s="69">
        <v>0</v>
      </c>
      <c r="AA342" s="69">
        <v>0</v>
      </c>
      <c r="AB342" s="69">
        <v>0</v>
      </c>
      <c r="AC342" s="69">
        <v>0</v>
      </c>
      <c r="AD342" s="69">
        <v>0</v>
      </c>
      <c r="AE342" s="69">
        <v>0</v>
      </c>
      <c r="AF342" s="69">
        <v>0</v>
      </c>
      <c r="AG342" s="69">
        <v>0</v>
      </c>
      <c r="AH342" s="69">
        <v>0</v>
      </c>
      <c r="AI342" s="69">
        <v>0</v>
      </c>
      <c r="AJ342" s="69">
        <v>0</v>
      </c>
      <c r="AK342" s="69">
        <v>0</v>
      </c>
      <c r="AL342" s="69">
        <v>0</v>
      </c>
      <c r="AM342" s="69">
        <v>0</v>
      </c>
      <c r="AN342" s="69">
        <v>0</v>
      </c>
      <c r="AO342" s="69">
        <v>0</v>
      </c>
      <c r="AP342" s="69">
        <v>0</v>
      </c>
      <c r="AQ342" s="69">
        <v>0</v>
      </c>
      <c r="AR342" s="69">
        <v>0</v>
      </c>
      <c r="AS342" s="69">
        <v>0</v>
      </c>
      <c r="AT342" s="69"/>
      <c r="AV342" s="18" t="s">
        <v>374</v>
      </c>
      <c r="AW342" s="72">
        <v>0</v>
      </c>
      <c r="AX342" s="72">
        <v>0</v>
      </c>
      <c r="AY342" s="72">
        <v>0</v>
      </c>
      <c r="AZ342" s="72">
        <v>0</v>
      </c>
      <c r="BA342" s="72">
        <v>0</v>
      </c>
      <c r="BB342" s="72">
        <v>0</v>
      </c>
      <c r="BC342" s="72">
        <v>0</v>
      </c>
      <c r="BD342" s="72">
        <v>0</v>
      </c>
      <c r="BE342" s="72">
        <v>0</v>
      </c>
      <c r="BF342" s="72">
        <v>0</v>
      </c>
      <c r="BG342" s="72">
        <v>0</v>
      </c>
      <c r="BH342" s="72">
        <v>0</v>
      </c>
      <c r="BI342" s="72">
        <v>0</v>
      </c>
      <c r="BJ342" s="72">
        <v>0</v>
      </c>
      <c r="BK342" s="72">
        <v>0</v>
      </c>
      <c r="BL342" s="72">
        <v>0</v>
      </c>
      <c r="BM342" s="72">
        <v>0</v>
      </c>
      <c r="BN342" s="72">
        <v>0</v>
      </c>
      <c r="BO342" s="72">
        <v>0</v>
      </c>
      <c r="BP342" s="72">
        <v>0</v>
      </c>
      <c r="BQ342" s="72">
        <v>0</v>
      </c>
    </row>
    <row r="343" spans="1:69" x14ac:dyDescent="0.2">
      <c r="A343" s="13"/>
      <c r="B343" s="64" t="s">
        <v>374</v>
      </c>
      <c r="C343" s="67">
        <v>0</v>
      </c>
      <c r="D343" s="67">
        <v>0</v>
      </c>
      <c r="E343" s="67">
        <v>0</v>
      </c>
      <c r="F343" s="67">
        <v>0</v>
      </c>
      <c r="G343" s="67">
        <v>0</v>
      </c>
      <c r="H343" s="67">
        <v>0</v>
      </c>
      <c r="I343" s="67">
        <v>0</v>
      </c>
      <c r="J343" s="67">
        <v>0</v>
      </c>
      <c r="K343" s="67">
        <v>0</v>
      </c>
      <c r="L343" s="67">
        <v>0</v>
      </c>
      <c r="M343" s="67">
        <v>0</v>
      </c>
      <c r="N343" s="67">
        <v>0</v>
      </c>
      <c r="O343" s="67">
        <v>0</v>
      </c>
      <c r="P343" s="67">
        <v>0</v>
      </c>
      <c r="Q343" s="67">
        <v>0</v>
      </c>
      <c r="R343" s="67">
        <v>0</v>
      </c>
      <c r="S343" s="67">
        <v>0</v>
      </c>
      <c r="T343" s="67">
        <v>0</v>
      </c>
      <c r="U343" s="67">
        <v>0</v>
      </c>
      <c r="V343" s="67">
        <v>0</v>
      </c>
      <c r="W343" s="67">
        <v>0</v>
      </c>
      <c r="Y343" s="42" t="s">
        <v>374</v>
      </c>
      <c r="Z343" s="69">
        <v>0</v>
      </c>
      <c r="AA343" s="69">
        <v>0</v>
      </c>
      <c r="AB343" s="69">
        <v>0</v>
      </c>
      <c r="AC343" s="69">
        <v>0</v>
      </c>
      <c r="AD343" s="69">
        <v>0</v>
      </c>
      <c r="AE343" s="69">
        <v>0</v>
      </c>
      <c r="AF343" s="69">
        <v>0</v>
      </c>
      <c r="AG343" s="69">
        <v>0</v>
      </c>
      <c r="AH343" s="69">
        <v>0</v>
      </c>
      <c r="AI343" s="69">
        <v>0</v>
      </c>
      <c r="AJ343" s="69">
        <v>0</v>
      </c>
      <c r="AK343" s="69">
        <v>0</v>
      </c>
      <c r="AL343" s="69">
        <v>0</v>
      </c>
      <c r="AM343" s="69">
        <v>0</v>
      </c>
      <c r="AN343" s="69">
        <v>0</v>
      </c>
      <c r="AO343" s="69">
        <v>0</v>
      </c>
      <c r="AP343" s="69">
        <v>0</v>
      </c>
      <c r="AQ343" s="69">
        <v>0</v>
      </c>
      <c r="AR343" s="69">
        <v>0</v>
      </c>
      <c r="AS343" s="69">
        <v>0</v>
      </c>
      <c r="AT343" s="69"/>
      <c r="AV343" s="18" t="s">
        <v>374</v>
      </c>
      <c r="AW343" s="72">
        <v>0</v>
      </c>
      <c r="AX343" s="72">
        <v>0</v>
      </c>
      <c r="AY343" s="72">
        <v>0</v>
      </c>
      <c r="AZ343" s="72">
        <v>0</v>
      </c>
      <c r="BA343" s="72">
        <v>0</v>
      </c>
      <c r="BB343" s="72">
        <v>0</v>
      </c>
      <c r="BC343" s="72">
        <v>0</v>
      </c>
      <c r="BD343" s="72">
        <v>0</v>
      </c>
      <c r="BE343" s="72">
        <v>0</v>
      </c>
      <c r="BF343" s="72">
        <v>0</v>
      </c>
      <c r="BG343" s="72">
        <v>0</v>
      </c>
      <c r="BH343" s="72">
        <v>0</v>
      </c>
      <c r="BI343" s="72">
        <v>0</v>
      </c>
      <c r="BJ343" s="72">
        <v>0</v>
      </c>
      <c r="BK343" s="72">
        <v>0</v>
      </c>
      <c r="BL343" s="72">
        <v>0</v>
      </c>
      <c r="BM343" s="72">
        <v>0</v>
      </c>
      <c r="BN343" s="72">
        <v>0</v>
      </c>
      <c r="BO343" s="72">
        <v>0</v>
      </c>
      <c r="BP343" s="72">
        <v>0</v>
      </c>
      <c r="BQ343" s="72">
        <v>0</v>
      </c>
    </row>
    <row r="344" spans="1:69" x14ac:dyDescent="0.2">
      <c r="A344" s="13"/>
      <c r="B344" s="64" t="s">
        <v>374</v>
      </c>
      <c r="C344" s="67">
        <v>0</v>
      </c>
      <c r="D344" s="67">
        <v>0</v>
      </c>
      <c r="E344" s="67">
        <v>0</v>
      </c>
      <c r="F344" s="67">
        <v>0</v>
      </c>
      <c r="G344" s="67">
        <v>0</v>
      </c>
      <c r="H344" s="67">
        <v>0</v>
      </c>
      <c r="I344" s="67">
        <v>0</v>
      </c>
      <c r="J344" s="67">
        <v>0</v>
      </c>
      <c r="K344" s="67">
        <v>0</v>
      </c>
      <c r="L344" s="67">
        <v>0</v>
      </c>
      <c r="M344" s="67">
        <v>0</v>
      </c>
      <c r="N344" s="67">
        <v>0</v>
      </c>
      <c r="O344" s="67">
        <v>0</v>
      </c>
      <c r="P344" s="67">
        <v>0</v>
      </c>
      <c r="Q344" s="67">
        <v>0</v>
      </c>
      <c r="R344" s="67">
        <v>0</v>
      </c>
      <c r="S344" s="67">
        <v>0</v>
      </c>
      <c r="T344" s="67">
        <v>0</v>
      </c>
      <c r="U344" s="67">
        <v>0</v>
      </c>
      <c r="V344" s="67">
        <v>0</v>
      </c>
      <c r="W344" s="67">
        <v>0</v>
      </c>
      <c r="Y344" s="42" t="s">
        <v>374</v>
      </c>
      <c r="Z344" s="69">
        <v>0</v>
      </c>
      <c r="AA344" s="69">
        <v>0</v>
      </c>
      <c r="AB344" s="69">
        <v>0</v>
      </c>
      <c r="AC344" s="69">
        <v>0</v>
      </c>
      <c r="AD344" s="69">
        <v>0</v>
      </c>
      <c r="AE344" s="69">
        <v>0</v>
      </c>
      <c r="AF344" s="69">
        <v>0</v>
      </c>
      <c r="AG344" s="69">
        <v>0</v>
      </c>
      <c r="AH344" s="69">
        <v>0</v>
      </c>
      <c r="AI344" s="69">
        <v>0</v>
      </c>
      <c r="AJ344" s="69">
        <v>0</v>
      </c>
      <c r="AK344" s="69">
        <v>0</v>
      </c>
      <c r="AL344" s="69">
        <v>0</v>
      </c>
      <c r="AM344" s="69">
        <v>0</v>
      </c>
      <c r="AN344" s="69">
        <v>0</v>
      </c>
      <c r="AO344" s="69">
        <v>0</v>
      </c>
      <c r="AP344" s="69">
        <v>0</v>
      </c>
      <c r="AQ344" s="69">
        <v>0</v>
      </c>
      <c r="AR344" s="69">
        <v>0</v>
      </c>
      <c r="AS344" s="69">
        <v>0</v>
      </c>
      <c r="AT344" s="69"/>
      <c r="AV344" s="18" t="s">
        <v>374</v>
      </c>
      <c r="AW344" s="72">
        <v>0</v>
      </c>
      <c r="AX344" s="72">
        <v>0</v>
      </c>
      <c r="AY344" s="72">
        <v>0</v>
      </c>
      <c r="AZ344" s="72">
        <v>0</v>
      </c>
      <c r="BA344" s="72">
        <v>0</v>
      </c>
      <c r="BB344" s="72">
        <v>0</v>
      </c>
      <c r="BC344" s="72">
        <v>0</v>
      </c>
      <c r="BD344" s="72">
        <v>0</v>
      </c>
      <c r="BE344" s="72">
        <v>0</v>
      </c>
      <c r="BF344" s="72">
        <v>0</v>
      </c>
      <c r="BG344" s="72">
        <v>0</v>
      </c>
      <c r="BH344" s="72">
        <v>0</v>
      </c>
      <c r="BI344" s="72">
        <v>0</v>
      </c>
      <c r="BJ344" s="72">
        <v>0</v>
      </c>
      <c r="BK344" s="72">
        <v>0</v>
      </c>
      <c r="BL344" s="72">
        <v>0</v>
      </c>
      <c r="BM344" s="72">
        <v>0</v>
      </c>
      <c r="BN344" s="72">
        <v>0</v>
      </c>
      <c r="BO344" s="72">
        <v>0</v>
      </c>
      <c r="BP344" s="72">
        <v>0</v>
      </c>
      <c r="BQ344" s="72">
        <v>0</v>
      </c>
    </row>
    <row r="345" spans="1:69" x14ac:dyDescent="0.2">
      <c r="A345" s="13"/>
      <c r="B345" s="64" t="s">
        <v>374</v>
      </c>
      <c r="C345" s="67">
        <v>0</v>
      </c>
      <c r="D345" s="67">
        <v>0</v>
      </c>
      <c r="E345" s="67">
        <v>0</v>
      </c>
      <c r="F345" s="67">
        <v>0</v>
      </c>
      <c r="G345" s="67">
        <v>0</v>
      </c>
      <c r="H345" s="67">
        <v>0</v>
      </c>
      <c r="I345" s="67">
        <v>0</v>
      </c>
      <c r="J345" s="67">
        <v>0</v>
      </c>
      <c r="K345" s="67">
        <v>0</v>
      </c>
      <c r="L345" s="67">
        <v>0</v>
      </c>
      <c r="M345" s="67">
        <v>0</v>
      </c>
      <c r="N345" s="67">
        <v>0</v>
      </c>
      <c r="O345" s="67">
        <v>0</v>
      </c>
      <c r="P345" s="67">
        <v>0</v>
      </c>
      <c r="Q345" s="67">
        <v>0</v>
      </c>
      <c r="R345" s="67">
        <v>0</v>
      </c>
      <c r="S345" s="67">
        <v>0</v>
      </c>
      <c r="T345" s="67">
        <v>0</v>
      </c>
      <c r="U345" s="67">
        <v>0</v>
      </c>
      <c r="V345" s="67">
        <v>0</v>
      </c>
      <c r="W345" s="67">
        <v>0</v>
      </c>
      <c r="Y345" s="42" t="s">
        <v>374</v>
      </c>
      <c r="Z345" s="69">
        <v>0</v>
      </c>
      <c r="AA345" s="69">
        <v>0</v>
      </c>
      <c r="AB345" s="69">
        <v>0</v>
      </c>
      <c r="AC345" s="69">
        <v>0</v>
      </c>
      <c r="AD345" s="69">
        <v>0</v>
      </c>
      <c r="AE345" s="69">
        <v>0</v>
      </c>
      <c r="AF345" s="69">
        <v>0</v>
      </c>
      <c r="AG345" s="69">
        <v>0</v>
      </c>
      <c r="AH345" s="69">
        <v>0</v>
      </c>
      <c r="AI345" s="69">
        <v>0</v>
      </c>
      <c r="AJ345" s="69">
        <v>0</v>
      </c>
      <c r="AK345" s="69">
        <v>0</v>
      </c>
      <c r="AL345" s="69">
        <v>0</v>
      </c>
      <c r="AM345" s="69">
        <v>0</v>
      </c>
      <c r="AN345" s="69">
        <v>0</v>
      </c>
      <c r="AO345" s="69">
        <v>0</v>
      </c>
      <c r="AP345" s="69">
        <v>0</v>
      </c>
      <c r="AQ345" s="69">
        <v>0</v>
      </c>
      <c r="AR345" s="69">
        <v>0</v>
      </c>
      <c r="AS345" s="69">
        <v>0</v>
      </c>
      <c r="AT345" s="69"/>
      <c r="AV345" s="18" t="s">
        <v>374</v>
      </c>
      <c r="AW345" s="72">
        <v>0</v>
      </c>
      <c r="AX345" s="72">
        <v>0</v>
      </c>
      <c r="AY345" s="72">
        <v>0</v>
      </c>
      <c r="AZ345" s="72">
        <v>0</v>
      </c>
      <c r="BA345" s="72">
        <v>0</v>
      </c>
      <c r="BB345" s="72">
        <v>0</v>
      </c>
      <c r="BC345" s="72">
        <v>0</v>
      </c>
      <c r="BD345" s="72">
        <v>0</v>
      </c>
      <c r="BE345" s="72">
        <v>0</v>
      </c>
      <c r="BF345" s="72">
        <v>0</v>
      </c>
      <c r="BG345" s="72">
        <v>0</v>
      </c>
      <c r="BH345" s="72">
        <v>0</v>
      </c>
      <c r="BI345" s="72">
        <v>0</v>
      </c>
      <c r="BJ345" s="72">
        <v>0</v>
      </c>
      <c r="BK345" s="72">
        <v>0</v>
      </c>
      <c r="BL345" s="72">
        <v>0</v>
      </c>
      <c r="BM345" s="72">
        <v>0</v>
      </c>
      <c r="BN345" s="72">
        <v>0</v>
      </c>
      <c r="BO345" s="72">
        <v>0</v>
      </c>
      <c r="BP345" s="72">
        <v>0</v>
      </c>
      <c r="BQ345" s="72">
        <v>0</v>
      </c>
    </row>
    <row r="346" spans="1:69" s="20" customFormat="1" x14ac:dyDescent="0.2">
      <c r="A346" s="19"/>
      <c r="B346" s="64" t="s">
        <v>374</v>
      </c>
      <c r="C346" s="67">
        <v>0</v>
      </c>
      <c r="D346" s="67">
        <v>0</v>
      </c>
      <c r="E346" s="67">
        <v>0</v>
      </c>
      <c r="F346" s="67">
        <v>0</v>
      </c>
      <c r="G346" s="67">
        <v>0</v>
      </c>
      <c r="H346" s="67">
        <v>0</v>
      </c>
      <c r="I346" s="67">
        <v>0</v>
      </c>
      <c r="J346" s="67">
        <v>0</v>
      </c>
      <c r="K346" s="67">
        <v>0</v>
      </c>
      <c r="L346" s="67">
        <v>0</v>
      </c>
      <c r="M346" s="67">
        <v>0</v>
      </c>
      <c r="N346" s="67">
        <v>0</v>
      </c>
      <c r="O346" s="67">
        <v>0</v>
      </c>
      <c r="P346" s="67">
        <v>0</v>
      </c>
      <c r="Q346" s="67">
        <v>0</v>
      </c>
      <c r="R346" s="67">
        <v>0</v>
      </c>
      <c r="S346" s="67">
        <v>0</v>
      </c>
      <c r="T346" s="67">
        <v>0</v>
      </c>
      <c r="U346" s="67">
        <v>0</v>
      </c>
      <c r="V346" s="67">
        <v>0</v>
      </c>
      <c r="W346" s="67">
        <v>0</v>
      </c>
      <c r="Y346" s="42" t="s">
        <v>374</v>
      </c>
      <c r="Z346" s="69">
        <v>0</v>
      </c>
      <c r="AA346" s="69">
        <v>0</v>
      </c>
      <c r="AB346" s="69">
        <v>0</v>
      </c>
      <c r="AC346" s="69">
        <v>0</v>
      </c>
      <c r="AD346" s="69">
        <v>0</v>
      </c>
      <c r="AE346" s="69">
        <v>0</v>
      </c>
      <c r="AF346" s="69">
        <v>0</v>
      </c>
      <c r="AG346" s="69">
        <v>0</v>
      </c>
      <c r="AH346" s="69">
        <v>0</v>
      </c>
      <c r="AI346" s="69">
        <v>0</v>
      </c>
      <c r="AJ346" s="69">
        <v>0</v>
      </c>
      <c r="AK346" s="69">
        <v>0</v>
      </c>
      <c r="AL346" s="69">
        <v>0</v>
      </c>
      <c r="AM346" s="69">
        <v>0</v>
      </c>
      <c r="AN346" s="69">
        <v>0</v>
      </c>
      <c r="AO346" s="69">
        <v>0</v>
      </c>
      <c r="AP346" s="69">
        <v>0</v>
      </c>
      <c r="AQ346" s="69">
        <v>0</v>
      </c>
      <c r="AR346" s="69">
        <v>0</v>
      </c>
      <c r="AS346" s="69">
        <v>0</v>
      </c>
      <c r="AT346" s="69"/>
      <c r="AV346" s="18" t="s">
        <v>374</v>
      </c>
      <c r="AW346" s="72">
        <v>0</v>
      </c>
      <c r="AX346" s="72">
        <v>0</v>
      </c>
      <c r="AY346" s="72">
        <v>0</v>
      </c>
      <c r="AZ346" s="72">
        <v>0</v>
      </c>
      <c r="BA346" s="72">
        <v>0</v>
      </c>
      <c r="BB346" s="72">
        <v>0</v>
      </c>
      <c r="BC346" s="72">
        <v>0</v>
      </c>
      <c r="BD346" s="72">
        <v>0</v>
      </c>
      <c r="BE346" s="72">
        <v>0</v>
      </c>
      <c r="BF346" s="72">
        <v>0</v>
      </c>
      <c r="BG346" s="72">
        <v>0</v>
      </c>
      <c r="BH346" s="72">
        <v>0</v>
      </c>
      <c r="BI346" s="72">
        <v>0</v>
      </c>
      <c r="BJ346" s="72">
        <v>0</v>
      </c>
      <c r="BK346" s="72">
        <v>0</v>
      </c>
      <c r="BL346" s="72">
        <v>0</v>
      </c>
      <c r="BM346" s="72">
        <v>0</v>
      </c>
      <c r="BN346" s="72">
        <v>0</v>
      </c>
      <c r="BO346" s="72">
        <v>0</v>
      </c>
      <c r="BP346" s="72">
        <v>0</v>
      </c>
      <c r="BQ346" s="72">
        <v>0</v>
      </c>
    </row>
    <row r="347" spans="1:69" x14ac:dyDescent="0.2">
      <c r="A347" s="13"/>
      <c r="B347" s="65" t="s">
        <v>374</v>
      </c>
      <c r="C347" s="67">
        <v>0</v>
      </c>
      <c r="D347" s="67">
        <v>0</v>
      </c>
      <c r="E347" s="67">
        <v>0</v>
      </c>
      <c r="F347" s="67">
        <v>0</v>
      </c>
      <c r="G347" s="67">
        <v>0</v>
      </c>
      <c r="H347" s="67">
        <v>0</v>
      </c>
      <c r="I347" s="67">
        <v>0</v>
      </c>
      <c r="J347" s="67">
        <v>0</v>
      </c>
      <c r="K347" s="67">
        <v>0</v>
      </c>
      <c r="L347" s="67">
        <v>0</v>
      </c>
      <c r="M347" s="67">
        <v>0</v>
      </c>
      <c r="N347" s="67">
        <v>0</v>
      </c>
      <c r="O347" s="67">
        <v>0</v>
      </c>
      <c r="P347" s="67">
        <v>0</v>
      </c>
      <c r="Q347" s="67">
        <v>0</v>
      </c>
      <c r="R347" s="67">
        <v>0</v>
      </c>
      <c r="S347" s="67">
        <v>0</v>
      </c>
      <c r="T347" s="67">
        <v>0</v>
      </c>
      <c r="U347" s="67">
        <v>0</v>
      </c>
      <c r="V347" s="67">
        <v>0</v>
      </c>
      <c r="W347" s="67">
        <v>0</v>
      </c>
      <c r="Y347" s="43" t="s">
        <v>374</v>
      </c>
      <c r="Z347" s="69">
        <v>0</v>
      </c>
      <c r="AA347" s="69">
        <v>0</v>
      </c>
      <c r="AB347" s="69">
        <v>0</v>
      </c>
      <c r="AC347" s="69">
        <v>0</v>
      </c>
      <c r="AD347" s="69">
        <v>0</v>
      </c>
      <c r="AE347" s="69">
        <v>0</v>
      </c>
      <c r="AF347" s="69">
        <v>0</v>
      </c>
      <c r="AG347" s="69">
        <v>0</v>
      </c>
      <c r="AH347" s="69">
        <v>0</v>
      </c>
      <c r="AI347" s="69">
        <v>0</v>
      </c>
      <c r="AJ347" s="69">
        <v>0</v>
      </c>
      <c r="AK347" s="69">
        <v>0</v>
      </c>
      <c r="AL347" s="69">
        <v>0</v>
      </c>
      <c r="AM347" s="69">
        <v>0</v>
      </c>
      <c r="AN347" s="69">
        <v>0</v>
      </c>
      <c r="AO347" s="69">
        <v>0</v>
      </c>
      <c r="AP347" s="69">
        <v>0</v>
      </c>
      <c r="AQ347" s="69">
        <v>0</v>
      </c>
      <c r="AR347" s="69">
        <v>0</v>
      </c>
      <c r="AS347" s="69">
        <v>0</v>
      </c>
      <c r="AT347" s="69"/>
      <c r="AV347" s="22" t="s">
        <v>374</v>
      </c>
      <c r="AW347" s="72">
        <v>0</v>
      </c>
      <c r="AX347" s="72">
        <v>0</v>
      </c>
      <c r="AY347" s="72">
        <v>0</v>
      </c>
      <c r="AZ347" s="72">
        <v>0</v>
      </c>
      <c r="BA347" s="72">
        <v>0</v>
      </c>
      <c r="BB347" s="72">
        <v>0</v>
      </c>
      <c r="BC347" s="72">
        <v>0</v>
      </c>
      <c r="BD347" s="72">
        <v>0</v>
      </c>
      <c r="BE347" s="72">
        <v>0</v>
      </c>
      <c r="BF347" s="72">
        <v>0</v>
      </c>
      <c r="BG347" s="72">
        <v>0</v>
      </c>
      <c r="BH347" s="72">
        <v>0</v>
      </c>
      <c r="BI347" s="72">
        <v>0</v>
      </c>
      <c r="BJ347" s="72">
        <v>0</v>
      </c>
      <c r="BK347" s="72">
        <v>0</v>
      </c>
      <c r="BL347" s="72">
        <v>0</v>
      </c>
      <c r="BM347" s="72">
        <v>0</v>
      </c>
      <c r="BN347" s="72">
        <v>0</v>
      </c>
      <c r="BO347" s="72">
        <v>0</v>
      </c>
      <c r="BP347" s="72">
        <v>0</v>
      </c>
      <c r="BQ347" s="72">
        <v>0</v>
      </c>
    </row>
    <row r="348" spans="1:69" x14ac:dyDescent="0.2">
      <c r="A348" s="13"/>
      <c r="B348" s="66" t="s">
        <v>194</v>
      </c>
      <c r="C348" s="67">
        <v>115343.85817584014</v>
      </c>
      <c r="D348" s="67">
        <v>16386.348391394702</v>
      </c>
      <c r="E348" s="67">
        <v>632.79473217830002</v>
      </c>
      <c r="F348" s="67">
        <v>721.92633308819995</v>
      </c>
      <c r="G348" s="67">
        <v>180.96868070879998</v>
      </c>
      <c r="H348" s="67">
        <v>421.12320407309994</v>
      </c>
      <c r="I348" s="67">
        <v>0</v>
      </c>
      <c r="J348" s="67">
        <v>0</v>
      </c>
      <c r="K348" s="67">
        <v>40.727453470999997</v>
      </c>
      <c r="L348" s="67">
        <v>0</v>
      </c>
      <c r="M348" s="67">
        <v>0</v>
      </c>
      <c r="N348" s="67">
        <v>0</v>
      </c>
      <c r="O348" s="67">
        <v>0</v>
      </c>
      <c r="P348" s="67">
        <v>0</v>
      </c>
      <c r="Q348" s="67">
        <v>0</v>
      </c>
      <c r="R348" s="67">
        <v>0</v>
      </c>
      <c r="S348" s="67">
        <v>0</v>
      </c>
      <c r="T348" s="67">
        <v>0</v>
      </c>
      <c r="U348" s="67">
        <v>0</v>
      </c>
      <c r="V348" s="67">
        <v>0</v>
      </c>
      <c r="W348" s="67"/>
      <c r="Y348" s="44" t="s">
        <v>194</v>
      </c>
      <c r="Z348" s="70"/>
      <c r="AA348" s="70"/>
      <c r="AB348" s="70"/>
      <c r="AC348" s="70"/>
      <c r="AD348" s="70"/>
      <c r="AE348" s="70"/>
      <c r="AF348" s="70"/>
      <c r="AG348" s="70"/>
      <c r="AH348" s="70"/>
      <c r="AI348" s="70"/>
      <c r="AJ348" s="70"/>
      <c r="AK348" s="70"/>
      <c r="AL348" s="70"/>
      <c r="AM348" s="70"/>
      <c r="AN348" s="69"/>
      <c r="AO348" s="69"/>
      <c r="AP348" s="69"/>
      <c r="AQ348" s="69"/>
      <c r="AR348" s="69"/>
      <c r="AS348" s="69"/>
      <c r="AT348" s="70"/>
      <c r="AV348" s="24" t="s">
        <v>194</v>
      </c>
      <c r="AW348" s="72"/>
      <c r="AX348" s="72"/>
      <c r="AY348" s="72"/>
      <c r="AZ348" s="72"/>
      <c r="BA348" s="72"/>
      <c r="BB348" s="72"/>
      <c r="BC348" s="72"/>
      <c r="BD348" s="72"/>
      <c r="BE348" s="72"/>
      <c r="BF348" s="72"/>
      <c r="BG348" s="72"/>
      <c r="BH348" s="72"/>
      <c r="BI348" s="72"/>
      <c r="BJ348" s="72"/>
      <c r="BK348" s="72"/>
      <c r="BL348" s="72"/>
      <c r="BM348" s="72"/>
      <c r="BN348" s="72"/>
      <c r="BO348" s="72"/>
      <c r="BP348" s="72"/>
      <c r="BQ348" s="72"/>
    </row>
    <row r="351" spans="1:69" x14ac:dyDescent="0.2">
      <c r="A351" s="8" t="s">
        <v>120</v>
      </c>
      <c r="B351" s="14" t="s">
        <v>187</v>
      </c>
      <c r="C351" s="28" t="s">
        <v>8</v>
      </c>
      <c r="D351" s="28" t="s">
        <v>7</v>
      </c>
      <c r="E351" s="28" t="s">
        <v>6</v>
      </c>
      <c r="F351" s="28" t="s">
        <v>5</v>
      </c>
      <c r="G351" s="28" t="s">
        <v>4</v>
      </c>
      <c r="H351" s="28" t="s">
        <v>3</v>
      </c>
      <c r="I351" s="28" t="s">
        <v>2</v>
      </c>
      <c r="J351" s="28" t="s">
        <v>1</v>
      </c>
      <c r="K351" s="28" t="s">
        <v>0</v>
      </c>
      <c r="L351" s="28" t="s">
        <v>10</v>
      </c>
      <c r="M351" s="28" t="s">
        <v>38</v>
      </c>
      <c r="N351" s="28" t="s">
        <v>37</v>
      </c>
      <c r="O351" s="28" t="s">
        <v>36</v>
      </c>
      <c r="P351" s="28" t="s">
        <v>35</v>
      </c>
      <c r="Q351" s="28" t="s">
        <v>34</v>
      </c>
      <c r="R351" s="28" t="s">
        <v>33</v>
      </c>
      <c r="S351" s="28" t="s">
        <v>32</v>
      </c>
      <c r="T351" s="28" t="s">
        <v>31</v>
      </c>
      <c r="U351" s="28" t="s">
        <v>30</v>
      </c>
      <c r="V351" s="28" t="s">
        <v>29</v>
      </c>
      <c r="W351" s="28" t="s">
        <v>194</v>
      </c>
      <c r="Y351" s="41" t="s">
        <v>187</v>
      </c>
      <c r="Z351" s="68" t="s">
        <v>8</v>
      </c>
      <c r="AA351" s="68" t="s">
        <v>7</v>
      </c>
      <c r="AB351" s="68" t="s">
        <v>6</v>
      </c>
      <c r="AC351" s="68" t="s">
        <v>5</v>
      </c>
      <c r="AD351" s="68" t="s">
        <v>4</v>
      </c>
      <c r="AE351" s="68" t="s">
        <v>3</v>
      </c>
      <c r="AF351" s="68" t="s">
        <v>2</v>
      </c>
      <c r="AG351" s="68" t="s">
        <v>1</v>
      </c>
      <c r="AH351" s="68" t="s">
        <v>0</v>
      </c>
      <c r="AI351" s="68" t="s">
        <v>10</v>
      </c>
      <c r="AJ351" s="68" t="s">
        <v>38</v>
      </c>
      <c r="AK351" s="68" t="s">
        <v>37</v>
      </c>
      <c r="AL351" s="68" t="s">
        <v>36</v>
      </c>
      <c r="AM351" s="68" t="s">
        <v>35</v>
      </c>
      <c r="AN351" s="68" t="s">
        <v>34</v>
      </c>
      <c r="AO351" s="68" t="s">
        <v>33</v>
      </c>
      <c r="AP351" s="68" t="s">
        <v>32</v>
      </c>
      <c r="AQ351" s="68" t="s">
        <v>31</v>
      </c>
      <c r="AR351" s="68" t="s">
        <v>30</v>
      </c>
      <c r="AS351" s="68" t="s">
        <v>29</v>
      </c>
      <c r="AT351" s="68" t="s">
        <v>194</v>
      </c>
      <c r="AV351" s="16" t="s">
        <v>187</v>
      </c>
      <c r="AW351" s="71" t="s">
        <v>8</v>
      </c>
      <c r="AX351" s="71" t="s">
        <v>7</v>
      </c>
      <c r="AY351" s="71" t="s">
        <v>6</v>
      </c>
      <c r="AZ351" s="71" t="s">
        <v>5</v>
      </c>
      <c r="BA351" s="71" t="s">
        <v>4</v>
      </c>
      <c r="BB351" s="71" t="s">
        <v>3</v>
      </c>
      <c r="BC351" s="71" t="s">
        <v>2</v>
      </c>
      <c r="BD351" s="71" t="s">
        <v>1</v>
      </c>
      <c r="BE351" s="71" t="s">
        <v>0</v>
      </c>
      <c r="BF351" s="71" t="s">
        <v>10</v>
      </c>
      <c r="BG351" s="71" t="s">
        <v>38</v>
      </c>
      <c r="BH351" s="71" t="s">
        <v>37</v>
      </c>
      <c r="BI351" s="71" t="s">
        <v>36</v>
      </c>
      <c r="BJ351" s="71" t="s">
        <v>35</v>
      </c>
      <c r="BK351" s="71" t="s">
        <v>34</v>
      </c>
      <c r="BL351" s="71" t="s">
        <v>33</v>
      </c>
      <c r="BM351" s="71" t="s">
        <v>32</v>
      </c>
      <c r="BN351" s="71" t="s">
        <v>31</v>
      </c>
      <c r="BO351" s="71" t="s">
        <v>30</v>
      </c>
      <c r="BP351" s="71" t="s">
        <v>29</v>
      </c>
      <c r="BQ351" s="71" t="s">
        <v>194</v>
      </c>
    </row>
    <row r="352" spans="1:69" x14ac:dyDescent="0.2">
      <c r="A352" s="13"/>
      <c r="B352" s="64" t="s">
        <v>177</v>
      </c>
      <c r="C352" s="67">
        <v>0</v>
      </c>
      <c r="D352" s="67">
        <v>0</v>
      </c>
      <c r="E352" s="67">
        <v>0</v>
      </c>
      <c r="F352" s="67">
        <v>0</v>
      </c>
      <c r="G352" s="67">
        <v>0</v>
      </c>
      <c r="H352" s="67">
        <v>0</v>
      </c>
      <c r="I352" s="67">
        <v>96.422155519500009</v>
      </c>
      <c r="J352" s="67">
        <v>0</v>
      </c>
      <c r="K352" s="67">
        <v>0</v>
      </c>
      <c r="L352" s="67">
        <v>0</v>
      </c>
      <c r="M352" s="67">
        <v>0</v>
      </c>
      <c r="N352" s="67">
        <v>0</v>
      </c>
      <c r="O352" s="67">
        <v>0</v>
      </c>
      <c r="P352" s="67">
        <v>0</v>
      </c>
      <c r="Q352" s="67">
        <v>0</v>
      </c>
      <c r="R352" s="67">
        <v>0</v>
      </c>
      <c r="S352" s="67">
        <v>0</v>
      </c>
      <c r="T352" s="67">
        <v>0</v>
      </c>
      <c r="U352" s="67">
        <v>0</v>
      </c>
      <c r="V352" s="67">
        <v>0</v>
      </c>
      <c r="W352" s="67">
        <v>96.422155519500009</v>
      </c>
      <c r="Y352" s="42" t="s">
        <v>177</v>
      </c>
      <c r="Z352" s="69">
        <v>0</v>
      </c>
      <c r="AA352" s="69">
        <v>0</v>
      </c>
      <c r="AB352" s="69">
        <v>0</v>
      </c>
      <c r="AC352" s="69">
        <v>0</v>
      </c>
      <c r="AD352" s="69">
        <v>0</v>
      </c>
      <c r="AE352" s="69">
        <v>0</v>
      </c>
      <c r="AF352" s="69">
        <v>1</v>
      </c>
      <c r="AG352" s="69">
        <v>0</v>
      </c>
      <c r="AH352" s="69">
        <v>0</v>
      </c>
      <c r="AI352" s="69">
        <v>0</v>
      </c>
      <c r="AJ352" s="69">
        <v>0</v>
      </c>
      <c r="AK352" s="69">
        <v>0</v>
      </c>
      <c r="AL352" s="69">
        <v>0</v>
      </c>
      <c r="AM352" s="69">
        <v>0</v>
      </c>
      <c r="AN352" s="69">
        <v>0</v>
      </c>
      <c r="AO352" s="69">
        <v>0</v>
      </c>
      <c r="AP352" s="69">
        <v>0</v>
      </c>
      <c r="AQ352" s="69">
        <v>0</v>
      </c>
      <c r="AR352" s="69">
        <v>0</v>
      </c>
      <c r="AS352" s="69">
        <v>0</v>
      </c>
      <c r="AT352" s="69"/>
      <c r="AV352" s="18" t="s">
        <v>177</v>
      </c>
      <c r="AW352" s="72">
        <v>0</v>
      </c>
      <c r="AX352" s="72">
        <v>0</v>
      </c>
      <c r="AY352" s="72">
        <v>0</v>
      </c>
      <c r="AZ352" s="72">
        <v>0</v>
      </c>
      <c r="BA352" s="72">
        <v>0</v>
      </c>
      <c r="BB352" s="72">
        <v>0</v>
      </c>
      <c r="BC352" s="72">
        <v>90.062860845753463</v>
      </c>
      <c r="BD352" s="72">
        <v>0</v>
      </c>
      <c r="BE352" s="72">
        <v>0</v>
      </c>
      <c r="BF352" s="72">
        <v>0</v>
      </c>
      <c r="BG352" s="72">
        <v>0</v>
      </c>
      <c r="BH352" s="72">
        <v>0</v>
      </c>
      <c r="BI352" s="72">
        <v>0</v>
      </c>
      <c r="BJ352" s="72">
        <v>0</v>
      </c>
      <c r="BK352" s="72">
        <v>0</v>
      </c>
      <c r="BL352" s="72">
        <v>0</v>
      </c>
      <c r="BM352" s="72">
        <v>0</v>
      </c>
      <c r="BN352" s="72">
        <v>0</v>
      </c>
      <c r="BO352" s="72">
        <v>0</v>
      </c>
      <c r="BP352" s="72">
        <v>0</v>
      </c>
      <c r="BQ352" s="72">
        <v>90.062860845753463</v>
      </c>
    </row>
    <row r="353" spans="1:69" x14ac:dyDescent="0.2">
      <c r="A353" s="13"/>
      <c r="B353" s="64" t="s">
        <v>371</v>
      </c>
      <c r="C353" s="67">
        <v>29941.894150890999</v>
      </c>
      <c r="D353" s="67">
        <v>10317.35219972</v>
      </c>
      <c r="E353" s="67">
        <v>732.50023471500003</v>
      </c>
      <c r="F353" s="67">
        <v>216.74742780919999</v>
      </c>
      <c r="G353" s="67">
        <v>273.295980504</v>
      </c>
      <c r="H353" s="67">
        <v>101.8668508961</v>
      </c>
      <c r="I353" s="67">
        <v>24.856177879999997</v>
      </c>
      <c r="J353" s="67">
        <v>0</v>
      </c>
      <c r="K353" s="67">
        <v>0</v>
      </c>
      <c r="L353" s="67">
        <v>0</v>
      </c>
      <c r="M353" s="67">
        <v>72.678812758000007</v>
      </c>
      <c r="N353" s="67">
        <v>0</v>
      </c>
      <c r="O353" s="67">
        <v>0</v>
      </c>
      <c r="P353" s="67">
        <v>0</v>
      </c>
      <c r="Q353" s="67">
        <v>0</v>
      </c>
      <c r="R353" s="67">
        <v>0</v>
      </c>
      <c r="S353" s="67">
        <v>0</v>
      </c>
      <c r="T353" s="67">
        <v>0</v>
      </c>
      <c r="U353" s="67">
        <v>0</v>
      </c>
      <c r="V353" s="67">
        <v>0</v>
      </c>
      <c r="W353" s="67">
        <v>41681.191835173289</v>
      </c>
      <c r="Y353" s="42" t="s">
        <v>371</v>
      </c>
      <c r="Z353" s="69">
        <v>0.71835503814994295</v>
      </c>
      <c r="AA353" s="69">
        <v>0.24753016277748446</v>
      </c>
      <c r="AB353" s="69">
        <v>1.7573879307761754E-2</v>
      </c>
      <c r="AC353" s="69">
        <v>5.200125482647415E-3</v>
      </c>
      <c r="AD353" s="69">
        <v>6.5568177988944917E-3</v>
      </c>
      <c r="AE353" s="69">
        <v>2.443952449798668E-3</v>
      </c>
      <c r="AF353" s="69">
        <v>5.9634038245098223E-4</v>
      </c>
      <c r="AG353" s="69">
        <v>0</v>
      </c>
      <c r="AH353" s="69">
        <v>0</v>
      </c>
      <c r="AI353" s="69">
        <v>0</v>
      </c>
      <c r="AJ353" s="69">
        <v>1.7436836510195208E-3</v>
      </c>
      <c r="AK353" s="69">
        <v>0</v>
      </c>
      <c r="AL353" s="69">
        <v>0</v>
      </c>
      <c r="AM353" s="69">
        <v>0</v>
      </c>
      <c r="AN353" s="69">
        <v>0</v>
      </c>
      <c r="AO353" s="69">
        <v>0</v>
      </c>
      <c r="AP353" s="69">
        <v>0</v>
      </c>
      <c r="AQ353" s="69">
        <v>0</v>
      </c>
      <c r="AR353" s="69">
        <v>0</v>
      </c>
      <c r="AS353" s="69">
        <v>0</v>
      </c>
      <c r="AT353" s="69"/>
      <c r="AV353" s="18" t="s">
        <v>371</v>
      </c>
      <c r="AW353" s="72">
        <v>6.2066655969592341</v>
      </c>
      <c r="AX353" s="72">
        <v>11.444687661818138</v>
      </c>
      <c r="AY353" s="72">
        <v>43.650663245593712</v>
      </c>
      <c r="AZ353" s="72">
        <v>60.840565430538177</v>
      </c>
      <c r="BA353" s="72">
        <v>76.304294137956589</v>
      </c>
      <c r="BB353" s="72">
        <v>93.183099919480384</v>
      </c>
      <c r="BC353" s="72">
        <v>59.758102546712131</v>
      </c>
      <c r="BD353" s="72">
        <v>0</v>
      </c>
      <c r="BE353" s="72">
        <v>0</v>
      </c>
      <c r="BF353" s="72">
        <v>0</v>
      </c>
      <c r="BG353" s="72">
        <v>94.32590545307697</v>
      </c>
      <c r="BH353" s="72">
        <v>0</v>
      </c>
      <c r="BI353" s="72">
        <v>0</v>
      </c>
      <c r="BJ353" s="72">
        <v>0</v>
      </c>
      <c r="BK353" s="72">
        <v>0</v>
      </c>
      <c r="BL353" s="72">
        <v>0</v>
      </c>
      <c r="BM353" s="72">
        <v>0</v>
      </c>
      <c r="BN353" s="72">
        <v>0</v>
      </c>
      <c r="BO353" s="72">
        <v>0</v>
      </c>
      <c r="BP353" s="72">
        <v>0</v>
      </c>
      <c r="BQ353" s="72">
        <v>5.3780505119230071</v>
      </c>
    </row>
    <row r="354" spans="1:69" x14ac:dyDescent="0.2">
      <c r="A354" s="13"/>
      <c r="B354" s="64" t="s">
        <v>165</v>
      </c>
      <c r="C354" s="67">
        <v>1318.9207953231999</v>
      </c>
      <c r="D354" s="67">
        <v>105.43087107310001</v>
      </c>
      <c r="E354" s="67">
        <v>0</v>
      </c>
      <c r="F354" s="67">
        <v>0</v>
      </c>
      <c r="G354" s="67">
        <v>0</v>
      </c>
      <c r="H354" s="67">
        <v>0</v>
      </c>
      <c r="I354" s="67">
        <v>0</v>
      </c>
      <c r="J354" s="67">
        <v>0</v>
      </c>
      <c r="K354" s="67">
        <v>0</v>
      </c>
      <c r="L354" s="67">
        <v>0</v>
      </c>
      <c r="M354" s="67">
        <v>0</v>
      </c>
      <c r="N354" s="67">
        <v>0</v>
      </c>
      <c r="O354" s="67">
        <v>0</v>
      </c>
      <c r="P354" s="67">
        <v>0</v>
      </c>
      <c r="Q354" s="67">
        <v>0</v>
      </c>
      <c r="R354" s="67">
        <v>0</v>
      </c>
      <c r="S354" s="67">
        <v>0</v>
      </c>
      <c r="T354" s="67">
        <v>0</v>
      </c>
      <c r="U354" s="67">
        <v>0</v>
      </c>
      <c r="V354" s="67">
        <v>0</v>
      </c>
      <c r="W354" s="67">
        <v>1424.3516663963001</v>
      </c>
      <c r="Y354" s="42" t="s">
        <v>165</v>
      </c>
      <c r="Z354" s="69">
        <v>0.92597974674340999</v>
      </c>
      <c r="AA354" s="69">
        <v>7.4020253256589924E-2</v>
      </c>
      <c r="AB354" s="69">
        <v>0</v>
      </c>
      <c r="AC354" s="69">
        <v>0</v>
      </c>
      <c r="AD354" s="69">
        <v>0</v>
      </c>
      <c r="AE354" s="69">
        <v>0</v>
      </c>
      <c r="AF354" s="69">
        <v>0</v>
      </c>
      <c r="AG354" s="69">
        <v>0</v>
      </c>
      <c r="AH354" s="69">
        <v>0</v>
      </c>
      <c r="AI354" s="69">
        <v>0</v>
      </c>
      <c r="AJ354" s="69">
        <v>0</v>
      </c>
      <c r="AK354" s="69">
        <v>0</v>
      </c>
      <c r="AL354" s="69">
        <v>0</v>
      </c>
      <c r="AM354" s="69">
        <v>0</v>
      </c>
      <c r="AN354" s="69">
        <v>0</v>
      </c>
      <c r="AO354" s="69">
        <v>0</v>
      </c>
      <c r="AP354" s="69">
        <v>0</v>
      </c>
      <c r="AQ354" s="69">
        <v>0</v>
      </c>
      <c r="AR354" s="69">
        <v>0</v>
      </c>
      <c r="AS354" s="69">
        <v>0</v>
      </c>
      <c r="AT354" s="69"/>
      <c r="AV354" s="18" t="s">
        <v>165</v>
      </c>
      <c r="AW354" s="72">
        <v>38.386514813574827</v>
      </c>
      <c r="AX354" s="72">
        <v>94.059336003197487</v>
      </c>
      <c r="AY354" s="72">
        <v>0</v>
      </c>
      <c r="AZ354" s="72">
        <v>0</v>
      </c>
      <c r="BA354" s="72">
        <v>0</v>
      </c>
      <c r="BB354" s="72">
        <v>0</v>
      </c>
      <c r="BC354" s="72">
        <v>0</v>
      </c>
      <c r="BD354" s="72">
        <v>0</v>
      </c>
      <c r="BE354" s="72">
        <v>0</v>
      </c>
      <c r="BF354" s="72">
        <v>0</v>
      </c>
      <c r="BG354" s="72">
        <v>0</v>
      </c>
      <c r="BH354" s="72">
        <v>0</v>
      </c>
      <c r="BI354" s="72">
        <v>0</v>
      </c>
      <c r="BJ354" s="72">
        <v>0</v>
      </c>
      <c r="BK354" s="72">
        <v>0</v>
      </c>
      <c r="BL354" s="72">
        <v>0</v>
      </c>
      <c r="BM354" s="72">
        <v>0</v>
      </c>
      <c r="BN354" s="72">
        <v>0</v>
      </c>
      <c r="BO354" s="72">
        <v>0</v>
      </c>
      <c r="BP354" s="72">
        <v>0</v>
      </c>
      <c r="BQ354" s="72">
        <v>36.220577091604461</v>
      </c>
    </row>
    <row r="355" spans="1:69" x14ac:dyDescent="0.2">
      <c r="A355" s="13"/>
      <c r="B355" s="64" t="s">
        <v>422</v>
      </c>
      <c r="C355" s="67">
        <v>0</v>
      </c>
      <c r="D355" s="67">
        <v>0</v>
      </c>
      <c r="E355" s="67">
        <v>0</v>
      </c>
      <c r="F355" s="67">
        <v>0</v>
      </c>
      <c r="G355" s="67">
        <v>0</v>
      </c>
      <c r="H355" s="67">
        <v>0</v>
      </c>
      <c r="I355" s="67">
        <v>0</v>
      </c>
      <c r="J355" s="67">
        <v>0</v>
      </c>
      <c r="K355" s="67">
        <v>0</v>
      </c>
      <c r="L355" s="67">
        <v>0</v>
      </c>
      <c r="M355" s="67">
        <v>0</v>
      </c>
      <c r="N355" s="67">
        <v>0</v>
      </c>
      <c r="O355" s="67">
        <v>0</v>
      </c>
      <c r="P355" s="67">
        <v>0</v>
      </c>
      <c r="Q355" s="67">
        <v>0</v>
      </c>
      <c r="R355" s="67">
        <v>0</v>
      </c>
      <c r="S355" s="67">
        <v>0</v>
      </c>
      <c r="T355" s="67">
        <v>0</v>
      </c>
      <c r="U355" s="67">
        <v>0</v>
      </c>
      <c r="V355" s="67">
        <v>0</v>
      </c>
      <c r="W355" s="67">
        <v>0</v>
      </c>
      <c r="Y355" s="42" t="s">
        <v>422</v>
      </c>
      <c r="Z355" s="69">
        <v>0</v>
      </c>
      <c r="AA355" s="69">
        <v>0</v>
      </c>
      <c r="AB355" s="69">
        <v>0</v>
      </c>
      <c r="AC355" s="69">
        <v>0</v>
      </c>
      <c r="AD355" s="69">
        <v>0</v>
      </c>
      <c r="AE355" s="69">
        <v>0</v>
      </c>
      <c r="AF355" s="69">
        <v>0</v>
      </c>
      <c r="AG355" s="69">
        <v>0</v>
      </c>
      <c r="AH355" s="69">
        <v>0</v>
      </c>
      <c r="AI355" s="69">
        <v>0</v>
      </c>
      <c r="AJ355" s="69">
        <v>0</v>
      </c>
      <c r="AK355" s="69">
        <v>0</v>
      </c>
      <c r="AL355" s="69">
        <v>0</v>
      </c>
      <c r="AM355" s="69">
        <v>0</v>
      </c>
      <c r="AN355" s="69">
        <v>0</v>
      </c>
      <c r="AO355" s="69">
        <v>0</v>
      </c>
      <c r="AP355" s="69">
        <v>0</v>
      </c>
      <c r="AQ355" s="69">
        <v>0</v>
      </c>
      <c r="AR355" s="69">
        <v>0</v>
      </c>
      <c r="AS355" s="69">
        <v>0</v>
      </c>
      <c r="AT355" s="69"/>
      <c r="AV355" s="18" t="s">
        <v>422</v>
      </c>
      <c r="AW355" s="72">
        <v>0</v>
      </c>
      <c r="AX355" s="72">
        <v>0</v>
      </c>
      <c r="AY355" s="72">
        <v>0</v>
      </c>
      <c r="AZ355" s="72">
        <v>0</v>
      </c>
      <c r="BA355" s="72">
        <v>0</v>
      </c>
      <c r="BB355" s="72">
        <v>0</v>
      </c>
      <c r="BC355" s="72">
        <v>0</v>
      </c>
      <c r="BD355" s="72">
        <v>0</v>
      </c>
      <c r="BE355" s="72">
        <v>0</v>
      </c>
      <c r="BF355" s="72">
        <v>0</v>
      </c>
      <c r="BG355" s="72">
        <v>0</v>
      </c>
      <c r="BH355" s="72">
        <v>0</v>
      </c>
      <c r="BI355" s="72">
        <v>0</v>
      </c>
      <c r="BJ355" s="72">
        <v>0</v>
      </c>
      <c r="BK355" s="72">
        <v>0</v>
      </c>
      <c r="BL355" s="72">
        <v>0</v>
      </c>
      <c r="BM355" s="72">
        <v>0</v>
      </c>
      <c r="BN355" s="72">
        <v>0</v>
      </c>
      <c r="BO355" s="72">
        <v>0</v>
      </c>
      <c r="BP355" s="72">
        <v>0</v>
      </c>
      <c r="BQ355" s="72">
        <v>0</v>
      </c>
    </row>
    <row r="356" spans="1:69" x14ac:dyDescent="0.2">
      <c r="A356" s="13"/>
      <c r="B356" s="64" t="s">
        <v>423</v>
      </c>
      <c r="C356" s="67">
        <v>11667.916171948</v>
      </c>
      <c r="D356" s="67">
        <v>1774.0501592360999</v>
      </c>
      <c r="E356" s="67">
        <v>432.29689271999996</v>
      </c>
      <c r="F356" s="67">
        <v>0</v>
      </c>
      <c r="G356" s="67">
        <v>0</v>
      </c>
      <c r="H356" s="67">
        <v>0</v>
      </c>
      <c r="I356" s="67">
        <v>0</v>
      </c>
      <c r="J356" s="67">
        <v>0</v>
      </c>
      <c r="K356" s="67">
        <v>0</v>
      </c>
      <c r="L356" s="67">
        <v>0</v>
      </c>
      <c r="M356" s="67">
        <v>0</v>
      </c>
      <c r="N356" s="67">
        <v>0</v>
      </c>
      <c r="O356" s="67">
        <v>0</v>
      </c>
      <c r="P356" s="67">
        <v>0</v>
      </c>
      <c r="Q356" s="67">
        <v>0</v>
      </c>
      <c r="R356" s="67">
        <v>0</v>
      </c>
      <c r="S356" s="67">
        <v>0</v>
      </c>
      <c r="T356" s="67">
        <v>0</v>
      </c>
      <c r="U356" s="67">
        <v>0</v>
      </c>
      <c r="V356" s="67">
        <v>0</v>
      </c>
      <c r="W356" s="67">
        <v>13874.263223904101</v>
      </c>
      <c r="Y356" s="42" t="s">
        <v>423</v>
      </c>
      <c r="Z356" s="69">
        <v>0.8409755519013965</v>
      </c>
      <c r="AA356" s="69">
        <v>0.12786626075967564</v>
      </c>
      <c r="AB356" s="69">
        <v>3.1158187338927772E-2</v>
      </c>
      <c r="AC356" s="69">
        <v>0</v>
      </c>
      <c r="AD356" s="69">
        <v>0</v>
      </c>
      <c r="AE356" s="69">
        <v>0</v>
      </c>
      <c r="AF356" s="69">
        <v>0</v>
      </c>
      <c r="AG356" s="69">
        <v>0</v>
      </c>
      <c r="AH356" s="69">
        <v>0</v>
      </c>
      <c r="AI356" s="69">
        <v>0</v>
      </c>
      <c r="AJ356" s="69">
        <v>0</v>
      </c>
      <c r="AK356" s="69">
        <v>0</v>
      </c>
      <c r="AL356" s="69">
        <v>0</v>
      </c>
      <c r="AM356" s="69">
        <v>0</v>
      </c>
      <c r="AN356" s="69">
        <v>0</v>
      </c>
      <c r="AO356" s="69">
        <v>0</v>
      </c>
      <c r="AP356" s="69">
        <v>0</v>
      </c>
      <c r="AQ356" s="69">
        <v>0</v>
      </c>
      <c r="AR356" s="69">
        <v>0</v>
      </c>
      <c r="AS356" s="69">
        <v>0</v>
      </c>
      <c r="AT356" s="69"/>
      <c r="AV356" s="18" t="s">
        <v>423</v>
      </c>
      <c r="AW356" s="72">
        <v>10.200082365274518</v>
      </c>
      <c r="AX356" s="72">
        <v>28.313202480273564</v>
      </c>
      <c r="AY356" s="72">
        <v>61.871301571436312</v>
      </c>
      <c r="AZ356" s="72">
        <v>0</v>
      </c>
      <c r="BA356" s="72">
        <v>0</v>
      </c>
      <c r="BB356" s="72">
        <v>0</v>
      </c>
      <c r="BC356" s="72">
        <v>0</v>
      </c>
      <c r="BD356" s="72">
        <v>0</v>
      </c>
      <c r="BE356" s="72">
        <v>0</v>
      </c>
      <c r="BF356" s="72">
        <v>0</v>
      </c>
      <c r="BG356" s="72">
        <v>0</v>
      </c>
      <c r="BH356" s="72">
        <v>0</v>
      </c>
      <c r="BI356" s="72">
        <v>0</v>
      </c>
      <c r="BJ356" s="72">
        <v>0</v>
      </c>
      <c r="BK356" s="72">
        <v>0</v>
      </c>
      <c r="BL356" s="72">
        <v>0</v>
      </c>
      <c r="BM356" s="72">
        <v>0</v>
      </c>
      <c r="BN356" s="72">
        <v>0</v>
      </c>
      <c r="BO356" s="72">
        <v>0</v>
      </c>
      <c r="BP356" s="72">
        <v>0</v>
      </c>
      <c r="BQ356" s="72">
        <v>9.5081767528500514</v>
      </c>
    </row>
    <row r="357" spans="1:69" x14ac:dyDescent="0.2">
      <c r="A357" s="13"/>
      <c r="B357" s="64" t="s">
        <v>173</v>
      </c>
      <c r="C357" s="67">
        <v>4438.3932824009999</v>
      </c>
      <c r="D357" s="67">
        <v>2152.033089518</v>
      </c>
      <c r="E357" s="67">
        <v>298.46510927899999</v>
      </c>
      <c r="F357" s="67">
        <v>239.01781763400001</v>
      </c>
      <c r="G357" s="67">
        <v>0</v>
      </c>
      <c r="H357" s="67">
        <v>0</v>
      </c>
      <c r="I357" s="67">
        <v>0</v>
      </c>
      <c r="J357" s="67">
        <v>0</v>
      </c>
      <c r="K357" s="67">
        <v>0</v>
      </c>
      <c r="L357" s="67">
        <v>0</v>
      </c>
      <c r="M357" s="67">
        <v>0</v>
      </c>
      <c r="N357" s="67">
        <v>0</v>
      </c>
      <c r="O357" s="67">
        <v>0</v>
      </c>
      <c r="P357" s="67">
        <v>0</v>
      </c>
      <c r="Q357" s="67">
        <v>0</v>
      </c>
      <c r="R357" s="67">
        <v>0</v>
      </c>
      <c r="S357" s="67">
        <v>0</v>
      </c>
      <c r="T357" s="67">
        <v>0</v>
      </c>
      <c r="U357" s="67">
        <v>0</v>
      </c>
      <c r="V357" s="67">
        <v>0</v>
      </c>
      <c r="W357" s="67">
        <v>7127.9092988319999</v>
      </c>
      <c r="Y357" s="42" t="s">
        <v>173</v>
      </c>
      <c r="Z357" s="69">
        <v>0.62267813692975693</v>
      </c>
      <c r="AA357" s="69">
        <v>0.30191645253828336</v>
      </c>
      <c r="AB357" s="69">
        <v>4.1872742309993667E-2</v>
      </c>
      <c r="AC357" s="69">
        <v>3.3532668221966037E-2</v>
      </c>
      <c r="AD357" s="69">
        <v>0</v>
      </c>
      <c r="AE357" s="69">
        <v>0</v>
      </c>
      <c r="AF357" s="69">
        <v>0</v>
      </c>
      <c r="AG357" s="69">
        <v>0</v>
      </c>
      <c r="AH357" s="69">
        <v>0</v>
      </c>
      <c r="AI357" s="69">
        <v>0</v>
      </c>
      <c r="AJ357" s="69">
        <v>0</v>
      </c>
      <c r="AK357" s="69">
        <v>0</v>
      </c>
      <c r="AL357" s="69">
        <v>0</v>
      </c>
      <c r="AM357" s="69">
        <v>0</v>
      </c>
      <c r="AN357" s="69">
        <v>0</v>
      </c>
      <c r="AO357" s="69">
        <v>0</v>
      </c>
      <c r="AP357" s="69">
        <v>0</v>
      </c>
      <c r="AQ357" s="69">
        <v>0</v>
      </c>
      <c r="AR357" s="69">
        <v>0</v>
      </c>
      <c r="AS357" s="69">
        <v>0</v>
      </c>
      <c r="AT357" s="69"/>
      <c r="AV357" s="18" t="s">
        <v>173</v>
      </c>
      <c r="AW357" s="72">
        <v>18.779505000229157</v>
      </c>
      <c r="AX357" s="72">
        <v>25.729648674242323</v>
      </c>
      <c r="AY357" s="72">
        <v>76.622865244719137</v>
      </c>
      <c r="AZ357" s="72">
        <v>116.06726003723263</v>
      </c>
      <c r="BA357" s="72">
        <v>0</v>
      </c>
      <c r="BB357" s="72">
        <v>0</v>
      </c>
      <c r="BC357" s="72">
        <v>0</v>
      </c>
      <c r="BD357" s="72">
        <v>0</v>
      </c>
      <c r="BE357" s="72">
        <v>0</v>
      </c>
      <c r="BF357" s="72">
        <v>0</v>
      </c>
      <c r="BG357" s="72">
        <v>0</v>
      </c>
      <c r="BH357" s="72">
        <v>0</v>
      </c>
      <c r="BI357" s="72">
        <v>0</v>
      </c>
      <c r="BJ357" s="72">
        <v>0</v>
      </c>
      <c r="BK357" s="72">
        <v>0</v>
      </c>
      <c r="BL357" s="72">
        <v>0</v>
      </c>
      <c r="BM357" s="72">
        <v>0</v>
      </c>
      <c r="BN357" s="72">
        <v>0</v>
      </c>
      <c r="BO357" s="72">
        <v>0</v>
      </c>
      <c r="BP357" s="72">
        <v>0</v>
      </c>
      <c r="BQ357" s="72">
        <v>14.917335007680807</v>
      </c>
    </row>
    <row r="358" spans="1:69" x14ac:dyDescent="0.2">
      <c r="A358" s="13"/>
      <c r="B358" s="64" t="s">
        <v>181</v>
      </c>
      <c r="C358" s="67">
        <v>4977.6720466489996</v>
      </c>
      <c r="D358" s="67">
        <v>1227.960807854</v>
      </c>
      <c r="E358" s="67">
        <v>0</v>
      </c>
      <c r="F358" s="67">
        <v>0</v>
      </c>
      <c r="G358" s="67">
        <v>0</v>
      </c>
      <c r="H358" s="67">
        <v>0</v>
      </c>
      <c r="I358" s="67">
        <v>0</v>
      </c>
      <c r="J358" s="67">
        <v>0</v>
      </c>
      <c r="K358" s="67">
        <v>0</v>
      </c>
      <c r="L358" s="67">
        <v>0</v>
      </c>
      <c r="M358" s="67">
        <v>0</v>
      </c>
      <c r="N358" s="67">
        <v>0</v>
      </c>
      <c r="O358" s="67">
        <v>0</v>
      </c>
      <c r="P358" s="67">
        <v>0</v>
      </c>
      <c r="Q358" s="67">
        <v>0</v>
      </c>
      <c r="R358" s="67">
        <v>0</v>
      </c>
      <c r="S358" s="67">
        <v>0</v>
      </c>
      <c r="T358" s="67">
        <v>0</v>
      </c>
      <c r="U358" s="67">
        <v>0</v>
      </c>
      <c r="V358" s="67">
        <v>0</v>
      </c>
      <c r="W358" s="67">
        <v>6205.6328545029992</v>
      </c>
      <c r="Y358" s="42" t="s">
        <v>181</v>
      </c>
      <c r="Z358" s="69">
        <v>0.80212158265809208</v>
      </c>
      <c r="AA358" s="69">
        <v>0.19787841734190795</v>
      </c>
      <c r="AB358" s="69">
        <v>0</v>
      </c>
      <c r="AC358" s="69">
        <v>0</v>
      </c>
      <c r="AD358" s="69">
        <v>0</v>
      </c>
      <c r="AE358" s="69">
        <v>0</v>
      </c>
      <c r="AF358" s="69">
        <v>0</v>
      </c>
      <c r="AG358" s="69">
        <v>0</v>
      </c>
      <c r="AH358" s="69">
        <v>0</v>
      </c>
      <c r="AI358" s="69">
        <v>0</v>
      </c>
      <c r="AJ358" s="69">
        <v>0</v>
      </c>
      <c r="AK358" s="69">
        <v>0</v>
      </c>
      <c r="AL358" s="69">
        <v>0</v>
      </c>
      <c r="AM358" s="69">
        <v>0</v>
      </c>
      <c r="AN358" s="69">
        <v>0</v>
      </c>
      <c r="AO358" s="69">
        <v>0</v>
      </c>
      <c r="AP358" s="69">
        <v>0</v>
      </c>
      <c r="AQ358" s="69">
        <v>0</v>
      </c>
      <c r="AR358" s="69">
        <v>0</v>
      </c>
      <c r="AS358" s="69">
        <v>0</v>
      </c>
      <c r="AT358" s="69"/>
      <c r="AV358" s="18" t="s">
        <v>181</v>
      </c>
      <c r="AW358" s="72">
        <v>16.932918271519949</v>
      </c>
      <c r="AX358" s="72">
        <v>34.779070441774408</v>
      </c>
      <c r="AY358" s="72">
        <v>0</v>
      </c>
      <c r="AZ358" s="72">
        <v>0</v>
      </c>
      <c r="BA358" s="72">
        <v>0</v>
      </c>
      <c r="BB358" s="72">
        <v>0</v>
      </c>
      <c r="BC358" s="72">
        <v>0</v>
      </c>
      <c r="BD358" s="72">
        <v>0</v>
      </c>
      <c r="BE358" s="72">
        <v>0</v>
      </c>
      <c r="BF358" s="72">
        <v>0</v>
      </c>
      <c r="BG358" s="72">
        <v>0</v>
      </c>
      <c r="BH358" s="72">
        <v>0</v>
      </c>
      <c r="BI358" s="72">
        <v>0</v>
      </c>
      <c r="BJ358" s="72">
        <v>0</v>
      </c>
      <c r="BK358" s="72">
        <v>0</v>
      </c>
      <c r="BL358" s="72">
        <v>0</v>
      </c>
      <c r="BM358" s="72">
        <v>0</v>
      </c>
      <c r="BN358" s="72">
        <v>0</v>
      </c>
      <c r="BO358" s="72">
        <v>0</v>
      </c>
      <c r="BP358" s="72">
        <v>0</v>
      </c>
      <c r="BQ358" s="72">
        <v>15.226295229186405</v>
      </c>
    </row>
    <row r="359" spans="1:69" x14ac:dyDescent="0.2">
      <c r="A359" s="13"/>
      <c r="B359" s="64" t="s">
        <v>169</v>
      </c>
      <c r="C359" s="67">
        <v>17152.359284176604</v>
      </c>
      <c r="D359" s="67">
        <v>2159.7808502669</v>
      </c>
      <c r="E359" s="67">
        <v>90.896253169999994</v>
      </c>
      <c r="F359" s="67">
        <v>187.61230907660001</v>
      </c>
      <c r="G359" s="67">
        <v>0</v>
      </c>
      <c r="H359" s="67">
        <v>0</v>
      </c>
      <c r="I359" s="67">
        <v>0</v>
      </c>
      <c r="J359" s="67">
        <v>0</v>
      </c>
      <c r="K359" s="67">
        <v>0</v>
      </c>
      <c r="L359" s="67">
        <v>0</v>
      </c>
      <c r="M359" s="67">
        <v>0</v>
      </c>
      <c r="N359" s="67">
        <v>0</v>
      </c>
      <c r="O359" s="67">
        <v>0</v>
      </c>
      <c r="P359" s="67">
        <v>0</v>
      </c>
      <c r="Q359" s="67">
        <v>0</v>
      </c>
      <c r="R359" s="67">
        <v>0</v>
      </c>
      <c r="S359" s="67">
        <v>0</v>
      </c>
      <c r="T359" s="67">
        <v>0</v>
      </c>
      <c r="U359" s="67">
        <v>0</v>
      </c>
      <c r="V359" s="67">
        <v>0</v>
      </c>
      <c r="W359" s="67">
        <v>19590.648696690103</v>
      </c>
      <c r="Y359" s="42" t="s">
        <v>169</v>
      </c>
      <c r="Z359" s="69">
        <v>0.87553809726956844</v>
      </c>
      <c r="AA359" s="69">
        <v>0.11024549945769796</v>
      </c>
      <c r="AB359" s="69">
        <v>4.6397776090669821E-3</v>
      </c>
      <c r="AC359" s="69">
        <v>9.5766256636666477E-3</v>
      </c>
      <c r="AD359" s="69">
        <v>0</v>
      </c>
      <c r="AE359" s="69">
        <v>0</v>
      </c>
      <c r="AF359" s="69">
        <v>0</v>
      </c>
      <c r="AG359" s="69">
        <v>0</v>
      </c>
      <c r="AH359" s="69">
        <v>0</v>
      </c>
      <c r="AI359" s="69">
        <v>0</v>
      </c>
      <c r="AJ359" s="69">
        <v>0</v>
      </c>
      <c r="AK359" s="69">
        <v>0</v>
      </c>
      <c r="AL359" s="69">
        <v>0</v>
      </c>
      <c r="AM359" s="69">
        <v>0</v>
      </c>
      <c r="AN359" s="69">
        <v>0</v>
      </c>
      <c r="AO359" s="69">
        <v>0</v>
      </c>
      <c r="AP359" s="69">
        <v>0</v>
      </c>
      <c r="AQ359" s="69">
        <v>0</v>
      </c>
      <c r="AR359" s="69">
        <v>0</v>
      </c>
      <c r="AS359" s="69">
        <v>0</v>
      </c>
      <c r="AT359" s="69"/>
      <c r="AV359" s="18" t="s">
        <v>169</v>
      </c>
      <c r="AW359" s="72">
        <v>10.684132244177501</v>
      </c>
      <c r="AX359" s="72">
        <v>26.960592263344736</v>
      </c>
      <c r="AY359" s="72">
        <v>63.936058721341254</v>
      </c>
      <c r="AZ359" s="72">
        <v>61.072278745169164</v>
      </c>
      <c r="BA359" s="72">
        <v>0</v>
      </c>
      <c r="BB359" s="72">
        <v>0</v>
      </c>
      <c r="BC359" s="72">
        <v>0</v>
      </c>
      <c r="BD359" s="72">
        <v>0</v>
      </c>
      <c r="BE359" s="72">
        <v>0</v>
      </c>
      <c r="BF359" s="72">
        <v>0</v>
      </c>
      <c r="BG359" s="72">
        <v>0</v>
      </c>
      <c r="BH359" s="72">
        <v>0</v>
      </c>
      <c r="BI359" s="72">
        <v>0</v>
      </c>
      <c r="BJ359" s="72">
        <v>0</v>
      </c>
      <c r="BK359" s="72">
        <v>0</v>
      </c>
      <c r="BL359" s="72">
        <v>0</v>
      </c>
      <c r="BM359" s="72">
        <v>0</v>
      </c>
      <c r="BN359" s="72">
        <v>0</v>
      </c>
      <c r="BO359" s="72">
        <v>0</v>
      </c>
      <c r="BP359" s="72">
        <v>0</v>
      </c>
      <c r="BQ359" s="72">
        <v>9.8371074195338792</v>
      </c>
    </row>
    <row r="360" spans="1:69" x14ac:dyDescent="0.2">
      <c r="A360" s="13"/>
      <c r="B360" s="64" t="s">
        <v>372</v>
      </c>
      <c r="C360" s="67">
        <v>1789.8041815419999</v>
      </c>
      <c r="D360" s="67">
        <v>217.06171268700001</v>
      </c>
      <c r="E360" s="67">
        <v>0</v>
      </c>
      <c r="F360" s="67">
        <v>0</v>
      </c>
      <c r="G360" s="67">
        <v>0</v>
      </c>
      <c r="H360" s="67">
        <v>0</v>
      </c>
      <c r="I360" s="67">
        <v>0</v>
      </c>
      <c r="J360" s="67">
        <v>0</v>
      </c>
      <c r="K360" s="67">
        <v>0</v>
      </c>
      <c r="L360" s="67">
        <v>0</v>
      </c>
      <c r="M360" s="67">
        <v>0</v>
      </c>
      <c r="N360" s="67">
        <v>0</v>
      </c>
      <c r="O360" s="67">
        <v>0</v>
      </c>
      <c r="P360" s="67">
        <v>0</v>
      </c>
      <c r="Q360" s="67">
        <v>0</v>
      </c>
      <c r="R360" s="67">
        <v>0</v>
      </c>
      <c r="S360" s="67">
        <v>0</v>
      </c>
      <c r="T360" s="67">
        <v>0</v>
      </c>
      <c r="U360" s="67">
        <v>0</v>
      </c>
      <c r="V360" s="67">
        <v>0</v>
      </c>
      <c r="W360" s="67">
        <v>2006.8658942289999</v>
      </c>
      <c r="Y360" s="42" t="s">
        <v>372</v>
      </c>
      <c r="Z360" s="69">
        <v>0.89184044967270171</v>
      </c>
      <c r="AA360" s="69">
        <v>0.10815955032729829</v>
      </c>
      <c r="AB360" s="69">
        <v>0</v>
      </c>
      <c r="AC360" s="69">
        <v>0</v>
      </c>
      <c r="AD360" s="69">
        <v>0</v>
      </c>
      <c r="AE360" s="69">
        <v>0</v>
      </c>
      <c r="AF360" s="69">
        <v>0</v>
      </c>
      <c r="AG360" s="69">
        <v>0</v>
      </c>
      <c r="AH360" s="69">
        <v>0</v>
      </c>
      <c r="AI360" s="69">
        <v>0</v>
      </c>
      <c r="AJ360" s="69">
        <v>0</v>
      </c>
      <c r="AK360" s="69">
        <v>0</v>
      </c>
      <c r="AL360" s="69">
        <v>0</v>
      </c>
      <c r="AM360" s="69">
        <v>0</v>
      </c>
      <c r="AN360" s="69">
        <v>0</v>
      </c>
      <c r="AO360" s="69">
        <v>0</v>
      </c>
      <c r="AP360" s="69">
        <v>0</v>
      </c>
      <c r="AQ360" s="69">
        <v>0</v>
      </c>
      <c r="AR360" s="69">
        <v>0</v>
      </c>
      <c r="AS360" s="69">
        <v>0</v>
      </c>
      <c r="AT360" s="69"/>
      <c r="AV360" s="18" t="s">
        <v>372</v>
      </c>
      <c r="AW360" s="72">
        <v>40.029197092247685</v>
      </c>
      <c r="AX360" s="72">
        <v>54.100163382808184</v>
      </c>
      <c r="AY360" s="72">
        <v>0</v>
      </c>
      <c r="AZ360" s="72">
        <v>0</v>
      </c>
      <c r="BA360" s="72">
        <v>0</v>
      </c>
      <c r="BB360" s="72">
        <v>0</v>
      </c>
      <c r="BC360" s="72">
        <v>0</v>
      </c>
      <c r="BD360" s="72">
        <v>0</v>
      </c>
      <c r="BE360" s="72">
        <v>0</v>
      </c>
      <c r="BF360" s="72">
        <v>0</v>
      </c>
      <c r="BG360" s="72">
        <v>0</v>
      </c>
      <c r="BH360" s="72">
        <v>0</v>
      </c>
      <c r="BI360" s="72">
        <v>0</v>
      </c>
      <c r="BJ360" s="72">
        <v>0</v>
      </c>
      <c r="BK360" s="72">
        <v>0</v>
      </c>
      <c r="BL360" s="72">
        <v>0</v>
      </c>
      <c r="BM360" s="72">
        <v>0</v>
      </c>
      <c r="BN360" s="72">
        <v>0</v>
      </c>
      <c r="BO360" s="72">
        <v>0</v>
      </c>
      <c r="BP360" s="72">
        <v>0</v>
      </c>
      <c r="BQ360" s="72">
        <v>36.176027683649188</v>
      </c>
    </row>
    <row r="361" spans="1:69" x14ac:dyDescent="0.2">
      <c r="A361" s="13"/>
      <c r="B361" s="64" t="s">
        <v>399</v>
      </c>
      <c r="C361" s="67">
        <v>6660.5829989469994</v>
      </c>
      <c r="D361" s="67">
        <v>1197.0804887408001</v>
      </c>
      <c r="E361" s="67">
        <v>427.04350328200002</v>
      </c>
      <c r="F361" s="67">
        <v>30.827512252999998</v>
      </c>
      <c r="G361" s="67">
        <v>65.032407766199995</v>
      </c>
      <c r="H361" s="67">
        <v>32.842221666</v>
      </c>
      <c r="I361" s="67">
        <v>0</v>
      </c>
      <c r="J361" s="67">
        <v>0</v>
      </c>
      <c r="K361" s="67">
        <v>0</v>
      </c>
      <c r="L361" s="67">
        <v>0</v>
      </c>
      <c r="M361" s="67">
        <v>0</v>
      </c>
      <c r="N361" s="67">
        <v>0</v>
      </c>
      <c r="O361" s="67">
        <v>0</v>
      </c>
      <c r="P361" s="67">
        <v>0</v>
      </c>
      <c r="Q361" s="67">
        <v>0</v>
      </c>
      <c r="R361" s="67">
        <v>0</v>
      </c>
      <c r="S361" s="67">
        <v>0</v>
      </c>
      <c r="T361" s="67">
        <v>0</v>
      </c>
      <c r="U361" s="67">
        <v>0</v>
      </c>
      <c r="V361" s="67">
        <v>0</v>
      </c>
      <c r="W361" s="67">
        <v>8413.4091326550006</v>
      </c>
      <c r="Y361" s="42" t="s">
        <v>399</v>
      </c>
      <c r="Z361" s="69">
        <v>0.79166279613043544</v>
      </c>
      <c r="AA361" s="69">
        <v>0.14228245291133729</v>
      </c>
      <c r="AB361" s="69">
        <v>5.0757486834262497E-2</v>
      </c>
      <c r="AC361" s="69">
        <v>3.6640928507029385E-3</v>
      </c>
      <c r="AD361" s="69">
        <v>7.7296143264671911E-3</v>
      </c>
      <c r="AE361" s="69">
        <v>3.9035569467945337E-3</v>
      </c>
      <c r="AF361" s="69">
        <v>0</v>
      </c>
      <c r="AG361" s="69">
        <v>0</v>
      </c>
      <c r="AH361" s="69">
        <v>0</v>
      </c>
      <c r="AI361" s="69">
        <v>0</v>
      </c>
      <c r="AJ361" s="69">
        <v>0</v>
      </c>
      <c r="AK361" s="69">
        <v>0</v>
      </c>
      <c r="AL361" s="69">
        <v>0</v>
      </c>
      <c r="AM361" s="69">
        <v>0</v>
      </c>
      <c r="AN361" s="69">
        <v>0</v>
      </c>
      <c r="AO361" s="69">
        <v>0</v>
      </c>
      <c r="AP361" s="69">
        <v>0</v>
      </c>
      <c r="AQ361" s="69">
        <v>0</v>
      </c>
      <c r="AR361" s="69">
        <v>0</v>
      </c>
      <c r="AS361" s="69">
        <v>0</v>
      </c>
      <c r="AT361" s="69"/>
      <c r="AV361" s="18" t="s">
        <v>399</v>
      </c>
      <c r="AW361" s="72">
        <v>12.397023790620334</v>
      </c>
      <c r="AX361" s="72">
        <v>29.937599113035869</v>
      </c>
      <c r="AY361" s="72">
        <v>45.367513735352695</v>
      </c>
      <c r="AZ361" s="72">
        <v>94.325905708320363</v>
      </c>
      <c r="BA361" s="72">
        <v>90.900584050908066</v>
      </c>
      <c r="BB361" s="72">
        <v>55.163778638464684</v>
      </c>
      <c r="BC361" s="72">
        <v>0</v>
      </c>
      <c r="BD361" s="72">
        <v>0</v>
      </c>
      <c r="BE361" s="72">
        <v>0</v>
      </c>
      <c r="BF361" s="72">
        <v>0</v>
      </c>
      <c r="BG361" s="72">
        <v>0</v>
      </c>
      <c r="BH361" s="72">
        <v>0</v>
      </c>
      <c r="BI361" s="72">
        <v>0</v>
      </c>
      <c r="BJ361" s="72">
        <v>0</v>
      </c>
      <c r="BK361" s="72">
        <v>0</v>
      </c>
      <c r="BL361" s="72">
        <v>0</v>
      </c>
      <c r="BM361" s="72">
        <v>0</v>
      </c>
      <c r="BN361" s="72">
        <v>0</v>
      </c>
      <c r="BO361" s="72">
        <v>0</v>
      </c>
      <c r="BP361" s="72">
        <v>0</v>
      </c>
      <c r="BQ361" s="72">
        <v>10.97387899297096</v>
      </c>
    </row>
    <row r="362" spans="1:69" x14ac:dyDescent="0.2">
      <c r="A362" s="13"/>
      <c r="B362" s="64" t="s">
        <v>400</v>
      </c>
      <c r="C362" s="67">
        <v>270924.36695660994</v>
      </c>
      <c r="D362" s="67">
        <v>33598.191635319999</v>
      </c>
      <c r="E362" s="67">
        <v>3358.3037471096</v>
      </c>
      <c r="F362" s="67">
        <v>663.32276719950005</v>
      </c>
      <c r="G362" s="67">
        <v>977.51707226119993</v>
      </c>
      <c r="H362" s="67">
        <v>305.60452078110001</v>
      </c>
      <c r="I362" s="67">
        <v>290.20369335999999</v>
      </c>
      <c r="J362" s="67">
        <v>182.95064558000001</v>
      </c>
      <c r="K362" s="67">
        <v>0</v>
      </c>
      <c r="L362" s="67">
        <v>0</v>
      </c>
      <c r="M362" s="67">
        <v>52.137001537000003</v>
      </c>
      <c r="N362" s="67">
        <v>0</v>
      </c>
      <c r="O362" s="67">
        <v>0</v>
      </c>
      <c r="P362" s="67">
        <v>0</v>
      </c>
      <c r="Q362" s="67">
        <v>0</v>
      </c>
      <c r="R362" s="67">
        <v>0</v>
      </c>
      <c r="S362" s="67">
        <v>0</v>
      </c>
      <c r="T362" s="67">
        <v>0</v>
      </c>
      <c r="U362" s="67">
        <v>0</v>
      </c>
      <c r="V362" s="67">
        <v>0</v>
      </c>
      <c r="W362" s="67">
        <v>310352.59803975839</v>
      </c>
      <c r="Y362" s="42" t="s">
        <v>400</v>
      </c>
      <c r="Z362" s="69">
        <v>0.87295665854842497</v>
      </c>
      <c r="AA362" s="69">
        <v>0.10825812913290267</v>
      </c>
      <c r="AB362" s="69">
        <v>1.082093002707642E-2</v>
      </c>
      <c r="AC362" s="69">
        <v>2.1373198464880376E-3</v>
      </c>
      <c r="AD362" s="69">
        <v>3.1496983702903399E-3</v>
      </c>
      <c r="AE362" s="69">
        <v>9.8470102300206894E-4</v>
      </c>
      <c r="AF362" s="69">
        <v>9.3507737712839381E-4</v>
      </c>
      <c r="AG362" s="69">
        <v>5.8949287595962943E-4</v>
      </c>
      <c r="AH362" s="69">
        <v>0</v>
      </c>
      <c r="AI362" s="69">
        <v>0</v>
      </c>
      <c r="AJ362" s="69">
        <v>1.6799279872733942E-4</v>
      </c>
      <c r="AK362" s="69">
        <v>0</v>
      </c>
      <c r="AL362" s="69">
        <v>0</v>
      </c>
      <c r="AM362" s="69">
        <v>0</v>
      </c>
      <c r="AN362" s="69">
        <v>0</v>
      </c>
      <c r="AO362" s="69">
        <v>0</v>
      </c>
      <c r="AP362" s="69">
        <v>0</v>
      </c>
      <c r="AQ362" s="69">
        <v>0</v>
      </c>
      <c r="AR362" s="69">
        <v>0</v>
      </c>
      <c r="AS362" s="69">
        <v>0</v>
      </c>
      <c r="AT362" s="69"/>
      <c r="AV362" s="18" t="s">
        <v>400</v>
      </c>
      <c r="AW362" s="72">
        <v>1.2387364618908467</v>
      </c>
      <c r="AX362" s="72">
        <v>6.4197772537331916</v>
      </c>
      <c r="AY362" s="72">
        <v>19.553382916224002</v>
      </c>
      <c r="AZ362" s="72">
        <v>30.772410077723045</v>
      </c>
      <c r="BA362" s="72">
        <v>23.533142574748066</v>
      </c>
      <c r="BB362" s="72">
        <v>37.799158993002756</v>
      </c>
      <c r="BC362" s="72">
        <v>40.171803969692398</v>
      </c>
      <c r="BD362" s="72">
        <v>55.163779758757357</v>
      </c>
      <c r="BE362" s="72">
        <v>0</v>
      </c>
      <c r="BF362" s="72">
        <v>0</v>
      </c>
      <c r="BG362" s="72">
        <v>132.77070808550508</v>
      </c>
      <c r="BH362" s="72">
        <v>0</v>
      </c>
      <c r="BI362" s="72">
        <v>0</v>
      </c>
      <c r="BJ362" s="72">
        <v>0</v>
      </c>
      <c r="BK362" s="72">
        <v>0</v>
      </c>
      <c r="BL362" s="72">
        <v>0</v>
      </c>
      <c r="BM362" s="72">
        <v>0</v>
      </c>
      <c r="BN362" s="72">
        <v>0</v>
      </c>
      <c r="BO362" s="72">
        <v>0</v>
      </c>
      <c r="BP362" s="72">
        <v>0</v>
      </c>
      <c r="BQ362" s="72">
        <v>1.3081672818015202</v>
      </c>
    </row>
    <row r="363" spans="1:69" x14ac:dyDescent="0.2">
      <c r="A363" s="13"/>
      <c r="B363" s="64" t="s">
        <v>151</v>
      </c>
      <c r="C363" s="67">
        <v>10266.352618050998</v>
      </c>
      <c r="D363" s="67">
        <v>3061.6450836559002</v>
      </c>
      <c r="E363" s="67">
        <v>411.716994763</v>
      </c>
      <c r="F363" s="67">
        <v>222.11087755929998</v>
      </c>
      <c r="G363" s="67">
        <v>221.06753463299998</v>
      </c>
      <c r="H363" s="67">
        <v>217.65897007000001</v>
      </c>
      <c r="I363" s="67">
        <v>0</v>
      </c>
      <c r="J363" s="67">
        <v>0</v>
      </c>
      <c r="K363" s="67">
        <v>6.7922942157000001</v>
      </c>
      <c r="L363" s="67">
        <v>217.65897007000001</v>
      </c>
      <c r="M363" s="67">
        <v>0</v>
      </c>
      <c r="N363" s="67">
        <v>0</v>
      </c>
      <c r="O363" s="67">
        <v>0</v>
      </c>
      <c r="P363" s="67">
        <v>0</v>
      </c>
      <c r="Q363" s="67">
        <v>0</v>
      </c>
      <c r="R363" s="67">
        <v>0</v>
      </c>
      <c r="S363" s="67">
        <v>0</v>
      </c>
      <c r="T363" s="67">
        <v>0</v>
      </c>
      <c r="U363" s="67">
        <v>0</v>
      </c>
      <c r="V363" s="67">
        <v>0</v>
      </c>
      <c r="W363" s="67">
        <v>14625.003343017896</v>
      </c>
      <c r="Y363" s="42" t="s">
        <v>151</v>
      </c>
      <c r="Z363" s="69">
        <v>0.70197266812607217</v>
      </c>
      <c r="AA363" s="69">
        <v>0.2093432057311328</v>
      </c>
      <c r="AB363" s="69">
        <v>2.8151582950547309E-2</v>
      </c>
      <c r="AC363" s="69">
        <v>1.5187065079567155E-2</v>
      </c>
      <c r="AD363" s="69">
        <v>1.5115725408605772E-2</v>
      </c>
      <c r="AE363" s="69">
        <v>1.4882661218256221E-2</v>
      </c>
      <c r="AF363" s="69">
        <v>0</v>
      </c>
      <c r="AG363" s="69">
        <v>0</v>
      </c>
      <c r="AH363" s="69">
        <v>4.6443026756248237E-4</v>
      </c>
      <c r="AI363" s="69">
        <v>1.4882661218256221E-2</v>
      </c>
      <c r="AJ363" s="69">
        <v>0</v>
      </c>
      <c r="AK363" s="69">
        <v>0</v>
      </c>
      <c r="AL363" s="69">
        <v>0</v>
      </c>
      <c r="AM363" s="69">
        <v>0</v>
      </c>
      <c r="AN363" s="69">
        <v>0</v>
      </c>
      <c r="AO363" s="69">
        <v>0</v>
      </c>
      <c r="AP363" s="69">
        <v>0</v>
      </c>
      <c r="AQ363" s="69">
        <v>0</v>
      </c>
      <c r="AR363" s="69">
        <v>0</v>
      </c>
      <c r="AS363" s="69">
        <v>0</v>
      </c>
      <c r="AT363" s="69"/>
      <c r="AV363" s="18" t="s">
        <v>151</v>
      </c>
      <c r="AW363" s="72">
        <v>7.8396887908932467</v>
      </c>
      <c r="AX363" s="72">
        <v>16.104072710842644</v>
      </c>
      <c r="AY363" s="72">
        <v>36.420599801814923</v>
      </c>
      <c r="AZ363" s="72">
        <v>54.911447611391644</v>
      </c>
      <c r="BA363" s="72">
        <v>49.230364527241356</v>
      </c>
      <c r="BB363" s="72">
        <v>55.163778914720254</v>
      </c>
      <c r="BC363" s="72">
        <v>0</v>
      </c>
      <c r="BD363" s="72">
        <v>0</v>
      </c>
      <c r="BE363" s="72">
        <v>52.236678414095223</v>
      </c>
      <c r="BF363" s="72">
        <v>55.163778914720254</v>
      </c>
      <c r="BG363" s="72">
        <v>0</v>
      </c>
      <c r="BH363" s="72">
        <v>0</v>
      </c>
      <c r="BI363" s="72">
        <v>0</v>
      </c>
      <c r="BJ363" s="72">
        <v>0</v>
      </c>
      <c r="BK363" s="72">
        <v>0</v>
      </c>
      <c r="BL363" s="72">
        <v>0</v>
      </c>
      <c r="BM363" s="72">
        <v>0</v>
      </c>
      <c r="BN363" s="72">
        <v>0</v>
      </c>
      <c r="BO363" s="72">
        <v>0</v>
      </c>
      <c r="BP363" s="72">
        <v>0</v>
      </c>
      <c r="BQ363" s="72">
        <v>6.7305516101674714</v>
      </c>
    </row>
    <row r="364" spans="1:69" x14ac:dyDescent="0.2">
      <c r="A364" s="13"/>
      <c r="B364" s="64" t="s">
        <v>373</v>
      </c>
      <c r="C364" s="67">
        <v>0</v>
      </c>
      <c r="D364" s="67">
        <v>0</v>
      </c>
      <c r="E364" s="67">
        <v>0</v>
      </c>
      <c r="F364" s="67">
        <v>0</v>
      </c>
      <c r="G364" s="67">
        <v>0</v>
      </c>
      <c r="H364" s="67">
        <v>0</v>
      </c>
      <c r="I364" s="67">
        <v>0</v>
      </c>
      <c r="J364" s="67">
        <v>0</v>
      </c>
      <c r="K364" s="67">
        <v>0</v>
      </c>
      <c r="L364" s="67">
        <v>0</v>
      </c>
      <c r="M364" s="67">
        <v>0</v>
      </c>
      <c r="N364" s="67">
        <v>0</v>
      </c>
      <c r="O364" s="67">
        <v>0</v>
      </c>
      <c r="P364" s="67">
        <v>0</v>
      </c>
      <c r="Q364" s="67">
        <v>0</v>
      </c>
      <c r="R364" s="67">
        <v>0</v>
      </c>
      <c r="S364" s="67">
        <v>0</v>
      </c>
      <c r="T364" s="67">
        <v>0</v>
      </c>
      <c r="U364" s="67">
        <v>0</v>
      </c>
      <c r="V364" s="67">
        <v>0</v>
      </c>
      <c r="W364" s="67">
        <v>611.96842944809998</v>
      </c>
      <c r="Y364" s="42" t="s">
        <v>373</v>
      </c>
      <c r="Z364" s="69">
        <v>0</v>
      </c>
      <c r="AA364" s="69">
        <v>0</v>
      </c>
      <c r="AB364" s="69">
        <v>0</v>
      </c>
      <c r="AC364" s="69">
        <v>0</v>
      </c>
      <c r="AD364" s="69">
        <v>0</v>
      </c>
      <c r="AE364" s="69">
        <v>0</v>
      </c>
      <c r="AF364" s="69">
        <v>0</v>
      </c>
      <c r="AG364" s="69">
        <v>0</v>
      </c>
      <c r="AH364" s="69">
        <v>0</v>
      </c>
      <c r="AI364" s="69">
        <v>0</v>
      </c>
      <c r="AJ364" s="69">
        <v>0</v>
      </c>
      <c r="AK364" s="69">
        <v>0</v>
      </c>
      <c r="AL364" s="69">
        <v>0</v>
      </c>
      <c r="AM364" s="69">
        <v>0</v>
      </c>
      <c r="AN364" s="69">
        <v>0</v>
      </c>
      <c r="AO364" s="69">
        <v>0</v>
      </c>
      <c r="AP364" s="69">
        <v>0</v>
      </c>
      <c r="AQ364" s="69">
        <v>0</v>
      </c>
      <c r="AR364" s="69">
        <v>0</v>
      </c>
      <c r="AS364" s="69">
        <v>0</v>
      </c>
      <c r="AT364" s="69"/>
      <c r="AV364" s="18" t="s">
        <v>373</v>
      </c>
      <c r="AW364" s="72">
        <v>0</v>
      </c>
      <c r="AX364" s="72">
        <v>0</v>
      </c>
      <c r="AY364" s="72">
        <v>0</v>
      </c>
      <c r="AZ364" s="72">
        <v>0</v>
      </c>
      <c r="BA364" s="72">
        <v>0</v>
      </c>
      <c r="BB364" s="72">
        <v>0</v>
      </c>
      <c r="BC364" s="72">
        <v>0</v>
      </c>
      <c r="BD364" s="72">
        <v>0</v>
      </c>
      <c r="BE364" s="72">
        <v>0</v>
      </c>
      <c r="BF364" s="72">
        <v>0</v>
      </c>
      <c r="BG364" s="72">
        <v>0</v>
      </c>
      <c r="BH364" s="72">
        <v>0</v>
      </c>
      <c r="BI364" s="72">
        <v>0</v>
      </c>
      <c r="BJ364" s="72">
        <v>0</v>
      </c>
      <c r="BK364" s="72">
        <v>0</v>
      </c>
      <c r="BL364" s="72">
        <v>0</v>
      </c>
      <c r="BM364" s="72">
        <v>0</v>
      </c>
      <c r="BN364" s="72">
        <v>0</v>
      </c>
      <c r="BO364" s="72">
        <v>0</v>
      </c>
      <c r="BP364" s="72">
        <v>0</v>
      </c>
      <c r="BQ364" s="72">
        <v>44.833732782044684</v>
      </c>
    </row>
    <row r="365" spans="1:69" x14ac:dyDescent="0.2">
      <c r="A365" s="13"/>
      <c r="B365" s="64" t="s">
        <v>374</v>
      </c>
      <c r="C365" s="67">
        <v>0</v>
      </c>
      <c r="D365" s="67">
        <v>0</v>
      </c>
      <c r="E365" s="67">
        <v>0</v>
      </c>
      <c r="F365" s="67">
        <v>0</v>
      </c>
      <c r="G365" s="67">
        <v>0</v>
      </c>
      <c r="H365" s="67">
        <v>0</v>
      </c>
      <c r="I365" s="67">
        <v>0</v>
      </c>
      <c r="J365" s="67">
        <v>0</v>
      </c>
      <c r="K365" s="67">
        <v>0</v>
      </c>
      <c r="L365" s="67">
        <v>0</v>
      </c>
      <c r="M365" s="67">
        <v>0</v>
      </c>
      <c r="N365" s="67">
        <v>0</v>
      </c>
      <c r="O365" s="67">
        <v>0</v>
      </c>
      <c r="P365" s="67">
        <v>0</v>
      </c>
      <c r="Q365" s="67">
        <v>0</v>
      </c>
      <c r="R365" s="67">
        <v>0</v>
      </c>
      <c r="S365" s="67">
        <v>0</v>
      </c>
      <c r="T365" s="67">
        <v>0</v>
      </c>
      <c r="U365" s="67">
        <v>0</v>
      </c>
      <c r="V365" s="67">
        <v>0</v>
      </c>
      <c r="W365" s="67">
        <v>0</v>
      </c>
      <c r="Y365" s="42" t="s">
        <v>374</v>
      </c>
      <c r="Z365" s="69">
        <v>0</v>
      </c>
      <c r="AA365" s="69">
        <v>0</v>
      </c>
      <c r="AB365" s="69">
        <v>0</v>
      </c>
      <c r="AC365" s="69">
        <v>0</v>
      </c>
      <c r="AD365" s="69">
        <v>0</v>
      </c>
      <c r="AE365" s="69">
        <v>0</v>
      </c>
      <c r="AF365" s="69">
        <v>0</v>
      </c>
      <c r="AG365" s="69">
        <v>0</v>
      </c>
      <c r="AH365" s="69">
        <v>0</v>
      </c>
      <c r="AI365" s="69">
        <v>0</v>
      </c>
      <c r="AJ365" s="69">
        <v>0</v>
      </c>
      <c r="AK365" s="69">
        <v>0</v>
      </c>
      <c r="AL365" s="69">
        <v>0</v>
      </c>
      <c r="AM365" s="69">
        <v>0</v>
      </c>
      <c r="AN365" s="69">
        <v>0</v>
      </c>
      <c r="AO365" s="69">
        <v>0</v>
      </c>
      <c r="AP365" s="69">
        <v>0</v>
      </c>
      <c r="AQ365" s="69">
        <v>0</v>
      </c>
      <c r="AR365" s="69">
        <v>0</v>
      </c>
      <c r="AS365" s="69">
        <v>0</v>
      </c>
      <c r="AT365" s="69"/>
      <c r="AV365" s="18" t="s">
        <v>374</v>
      </c>
      <c r="AW365" s="72">
        <v>0</v>
      </c>
      <c r="AX365" s="72">
        <v>0</v>
      </c>
      <c r="AY365" s="72">
        <v>0</v>
      </c>
      <c r="AZ365" s="72">
        <v>0</v>
      </c>
      <c r="BA365" s="72">
        <v>0</v>
      </c>
      <c r="BB365" s="72">
        <v>0</v>
      </c>
      <c r="BC365" s="72">
        <v>0</v>
      </c>
      <c r="BD365" s="72">
        <v>0</v>
      </c>
      <c r="BE365" s="72">
        <v>0</v>
      </c>
      <c r="BF365" s="72">
        <v>0</v>
      </c>
      <c r="BG365" s="72">
        <v>0</v>
      </c>
      <c r="BH365" s="72">
        <v>0</v>
      </c>
      <c r="BI365" s="72">
        <v>0</v>
      </c>
      <c r="BJ365" s="72">
        <v>0</v>
      </c>
      <c r="BK365" s="72">
        <v>0</v>
      </c>
      <c r="BL365" s="72">
        <v>0</v>
      </c>
      <c r="BM365" s="72">
        <v>0</v>
      </c>
      <c r="BN365" s="72">
        <v>0</v>
      </c>
      <c r="BO365" s="72">
        <v>0</v>
      </c>
      <c r="BP365" s="72">
        <v>0</v>
      </c>
      <c r="BQ365" s="72">
        <v>0</v>
      </c>
    </row>
    <row r="366" spans="1:69" x14ac:dyDescent="0.2">
      <c r="A366" s="13"/>
      <c r="B366" s="64" t="s">
        <v>374</v>
      </c>
      <c r="C366" s="67">
        <v>0</v>
      </c>
      <c r="D366" s="67">
        <v>0</v>
      </c>
      <c r="E366" s="67">
        <v>0</v>
      </c>
      <c r="F366" s="67">
        <v>0</v>
      </c>
      <c r="G366" s="67">
        <v>0</v>
      </c>
      <c r="H366" s="67">
        <v>0</v>
      </c>
      <c r="I366" s="67">
        <v>0</v>
      </c>
      <c r="J366" s="67">
        <v>0</v>
      </c>
      <c r="K366" s="67">
        <v>0</v>
      </c>
      <c r="L366" s="67">
        <v>0</v>
      </c>
      <c r="M366" s="67">
        <v>0</v>
      </c>
      <c r="N366" s="67">
        <v>0</v>
      </c>
      <c r="O366" s="67">
        <v>0</v>
      </c>
      <c r="P366" s="67">
        <v>0</v>
      </c>
      <c r="Q366" s="67">
        <v>0</v>
      </c>
      <c r="R366" s="67">
        <v>0</v>
      </c>
      <c r="S366" s="67">
        <v>0</v>
      </c>
      <c r="T366" s="67">
        <v>0</v>
      </c>
      <c r="U366" s="67">
        <v>0</v>
      </c>
      <c r="V366" s="67">
        <v>0</v>
      </c>
      <c r="W366" s="67">
        <v>0</v>
      </c>
      <c r="Y366" s="42" t="s">
        <v>374</v>
      </c>
      <c r="Z366" s="69">
        <v>0</v>
      </c>
      <c r="AA366" s="69">
        <v>0</v>
      </c>
      <c r="AB366" s="69">
        <v>0</v>
      </c>
      <c r="AC366" s="69">
        <v>0</v>
      </c>
      <c r="AD366" s="69">
        <v>0</v>
      </c>
      <c r="AE366" s="69">
        <v>0</v>
      </c>
      <c r="AF366" s="69">
        <v>0</v>
      </c>
      <c r="AG366" s="69">
        <v>0</v>
      </c>
      <c r="AH366" s="69">
        <v>0</v>
      </c>
      <c r="AI366" s="69">
        <v>0</v>
      </c>
      <c r="AJ366" s="69">
        <v>0</v>
      </c>
      <c r="AK366" s="69">
        <v>0</v>
      </c>
      <c r="AL366" s="69">
        <v>0</v>
      </c>
      <c r="AM366" s="69">
        <v>0</v>
      </c>
      <c r="AN366" s="69">
        <v>0</v>
      </c>
      <c r="AO366" s="69">
        <v>0</v>
      </c>
      <c r="AP366" s="69">
        <v>0</v>
      </c>
      <c r="AQ366" s="69">
        <v>0</v>
      </c>
      <c r="AR366" s="69">
        <v>0</v>
      </c>
      <c r="AS366" s="69">
        <v>0</v>
      </c>
      <c r="AT366" s="69"/>
      <c r="AV366" s="18" t="s">
        <v>374</v>
      </c>
      <c r="AW366" s="72">
        <v>0</v>
      </c>
      <c r="AX366" s="72">
        <v>0</v>
      </c>
      <c r="AY366" s="72">
        <v>0</v>
      </c>
      <c r="AZ366" s="72">
        <v>0</v>
      </c>
      <c r="BA366" s="72">
        <v>0</v>
      </c>
      <c r="BB366" s="72">
        <v>0</v>
      </c>
      <c r="BC366" s="72">
        <v>0</v>
      </c>
      <c r="BD366" s="72">
        <v>0</v>
      </c>
      <c r="BE366" s="72">
        <v>0</v>
      </c>
      <c r="BF366" s="72">
        <v>0</v>
      </c>
      <c r="BG366" s="72">
        <v>0</v>
      </c>
      <c r="BH366" s="72">
        <v>0</v>
      </c>
      <c r="BI366" s="72">
        <v>0</v>
      </c>
      <c r="BJ366" s="72">
        <v>0</v>
      </c>
      <c r="BK366" s="72">
        <v>0</v>
      </c>
      <c r="BL366" s="72">
        <v>0</v>
      </c>
      <c r="BM366" s="72">
        <v>0</v>
      </c>
      <c r="BN366" s="72">
        <v>0</v>
      </c>
      <c r="BO366" s="72">
        <v>0</v>
      </c>
      <c r="BP366" s="72">
        <v>0</v>
      </c>
      <c r="BQ366" s="72">
        <v>0</v>
      </c>
    </row>
    <row r="367" spans="1:69" x14ac:dyDescent="0.2">
      <c r="A367" s="13"/>
      <c r="B367" s="64" t="s">
        <v>374</v>
      </c>
      <c r="C367" s="67">
        <v>0</v>
      </c>
      <c r="D367" s="67">
        <v>0</v>
      </c>
      <c r="E367" s="67">
        <v>0</v>
      </c>
      <c r="F367" s="67">
        <v>0</v>
      </c>
      <c r="G367" s="67">
        <v>0</v>
      </c>
      <c r="H367" s="67">
        <v>0</v>
      </c>
      <c r="I367" s="67">
        <v>0</v>
      </c>
      <c r="J367" s="67">
        <v>0</v>
      </c>
      <c r="K367" s="67">
        <v>0</v>
      </c>
      <c r="L367" s="67">
        <v>0</v>
      </c>
      <c r="M367" s="67">
        <v>0</v>
      </c>
      <c r="N367" s="67">
        <v>0</v>
      </c>
      <c r="O367" s="67">
        <v>0</v>
      </c>
      <c r="P367" s="67">
        <v>0</v>
      </c>
      <c r="Q367" s="67">
        <v>0</v>
      </c>
      <c r="R367" s="67">
        <v>0</v>
      </c>
      <c r="S367" s="67">
        <v>0</v>
      </c>
      <c r="T367" s="67">
        <v>0</v>
      </c>
      <c r="U367" s="67">
        <v>0</v>
      </c>
      <c r="V367" s="67">
        <v>0</v>
      </c>
      <c r="W367" s="67">
        <v>0</v>
      </c>
      <c r="Y367" s="42" t="s">
        <v>374</v>
      </c>
      <c r="Z367" s="69">
        <v>0</v>
      </c>
      <c r="AA367" s="69">
        <v>0</v>
      </c>
      <c r="AB367" s="69">
        <v>0</v>
      </c>
      <c r="AC367" s="69">
        <v>0</v>
      </c>
      <c r="AD367" s="69">
        <v>0</v>
      </c>
      <c r="AE367" s="69">
        <v>0</v>
      </c>
      <c r="AF367" s="69">
        <v>0</v>
      </c>
      <c r="AG367" s="69">
        <v>0</v>
      </c>
      <c r="AH367" s="69">
        <v>0</v>
      </c>
      <c r="AI367" s="69">
        <v>0</v>
      </c>
      <c r="AJ367" s="69">
        <v>0</v>
      </c>
      <c r="AK367" s="69">
        <v>0</v>
      </c>
      <c r="AL367" s="69">
        <v>0</v>
      </c>
      <c r="AM367" s="69">
        <v>0</v>
      </c>
      <c r="AN367" s="69">
        <v>0</v>
      </c>
      <c r="AO367" s="69">
        <v>0</v>
      </c>
      <c r="AP367" s="69">
        <v>0</v>
      </c>
      <c r="AQ367" s="69">
        <v>0</v>
      </c>
      <c r="AR367" s="69">
        <v>0</v>
      </c>
      <c r="AS367" s="69">
        <v>0</v>
      </c>
      <c r="AT367" s="69"/>
      <c r="AV367" s="18" t="s">
        <v>374</v>
      </c>
      <c r="AW367" s="72">
        <v>0</v>
      </c>
      <c r="AX367" s="72">
        <v>0</v>
      </c>
      <c r="AY367" s="72">
        <v>0</v>
      </c>
      <c r="AZ367" s="72">
        <v>0</v>
      </c>
      <c r="BA367" s="72">
        <v>0</v>
      </c>
      <c r="BB367" s="72">
        <v>0</v>
      </c>
      <c r="BC367" s="72">
        <v>0</v>
      </c>
      <c r="BD367" s="72">
        <v>0</v>
      </c>
      <c r="BE367" s="72">
        <v>0</v>
      </c>
      <c r="BF367" s="72">
        <v>0</v>
      </c>
      <c r="BG367" s="72">
        <v>0</v>
      </c>
      <c r="BH367" s="72">
        <v>0</v>
      </c>
      <c r="BI367" s="72">
        <v>0</v>
      </c>
      <c r="BJ367" s="72">
        <v>0</v>
      </c>
      <c r="BK367" s="72">
        <v>0</v>
      </c>
      <c r="BL367" s="72">
        <v>0</v>
      </c>
      <c r="BM367" s="72">
        <v>0</v>
      </c>
      <c r="BN367" s="72">
        <v>0</v>
      </c>
      <c r="BO367" s="72">
        <v>0</v>
      </c>
      <c r="BP367" s="72">
        <v>0</v>
      </c>
      <c r="BQ367" s="72">
        <v>0</v>
      </c>
    </row>
    <row r="368" spans="1:69" x14ac:dyDescent="0.2">
      <c r="A368" s="13"/>
      <c r="B368" s="64" t="s">
        <v>374</v>
      </c>
      <c r="C368" s="67">
        <v>0</v>
      </c>
      <c r="D368" s="67">
        <v>0</v>
      </c>
      <c r="E368" s="67">
        <v>0</v>
      </c>
      <c r="F368" s="67">
        <v>0</v>
      </c>
      <c r="G368" s="67">
        <v>0</v>
      </c>
      <c r="H368" s="67">
        <v>0</v>
      </c>
      <c r="I368" s="67">
        <v>0</v>
      </c>
      <c r="J368" s="67">
        <v>0</v>
      </c>
      <c r="K368" s="67">
        <v>0</v>
      </c>
      <c r="L368" s="67">
        <v>0</v>
      </c>
      <c r="M368" s="67">
        <v>0</v>
      </c>
      <c r="N368" s="67">
        <v>0</v>
      </c>
      <c r="O368" s="67">
        <v>0</v>
      </c>
      <c r="P368" s="67">
        <v>0</v>
      </c>
      <c r="Q368" s="67">
        <v>0</v>
      </c>
      <c r="R368" s="67">
        <v>0</v>
      </c>
      <c r="S368" s="67">
        <v>0</v>
      </c>
      <c r="T368" s="67">
        <v>0</v>
      </c>
      <c r="U368" s="67">
        <v>0</v>
      </c>
      <c r="V368" s="67">
        <v>0</v>
      </c>
      <c r="W368" s="67">
        <v>0</v>
      </c>
      <c r="Y368" s="42" t="s">
        <v>374</v>
      </c>
      <c r="Z368" s="69">
        <v>0</v>
      </c>
      <c r="AA368" s="69">
        <v>0</v>
      </c>
      <c r="AB368" s="69">
        <v>0</v>
      </c>
      <c r="AC368" s="69">
        <v>0</v>
      </c>
      <c r="AD368" s="69">
        <v>0</v>
      </c>
      <c r="AE368" s="69">
        <v>0</v>
      </c>
      <c r="AF368" s="69">
        <v>0</v>
      </c>
      <c r="AG368" s="69">
        <v>0</v>
      </c>
      <c r="AH368" s="69">
        <v>0</v>
      </c>
      <c r="AI368" s="69">
        <v>0</v>
      </c>
      <c r="AJ368" s="69">
        <v>0</v>
      </c>
      <c r="AK368" s="69">
        <v>0</v>
      </c>
      <c r="AL368" s="69">
        <v>0</v>
      </c>
      <c r="AM368" s="69">
        <v>0</v>
      </c>
      <c r="AN368" s="69">
        <v>0</v>
      </c>
      <c r="AO368" s="69">
        <v>0</v>
      </c>
      <c r="AP368" s="69">
        <v>0</v>
      </c>
      <c r="AQ368" s="69">
        <v>0</v>
      </c>
      <c r="AR368" s="69">
        <v>0</v>
      </c>
      <c r="AS368" s="69">
        <v>0</v>
      </c>
      <c r="AT368" s="69"/>
      <c r="AV368" s="18" t="s">
        <v>374</v>
      </c>
      <c r="AW368" s="72">
        <v>0</v>
      </c>
      <c r="AX368" s="72">
        <v>0</v>
      </c>
      <c r="AY368" s="72">
        <v>0</v>
      </c>
      <c r="AZ368" s="72">
        <v>0</v>
      </c>
      <c r="BA368" s="72">
        <v>0</v>
      </c>
      <c r="BB368" s="72">
        <v>0</v>
      </c>
      <c r="BC368" s="72">
        <v>0</v>
      </c>
      <c r="BD368" s="72">
        <v>0</v>
      </c>
      <c r="BE368" s="72">
        <v>0</v>
      </c>
      <c r="BF368" s="72">
        <v>0</v>
      </c>
      <c r="BG368" s="72">
        <v>0</v>
      </c>
      <c r="BH368" s="72">
        <v>0</v>
      </c>
      <c r="BI368" s="72">
        <v>0</v>
      </c>
      <c r="BJ368" s="72">
        <v>0</v>
      </c>
      <c r="BK368" s="72">
        <v>0</v>
      </c>
      <c r="BL368" s="72">
        <v>0</v>
      </c>
      <c r="BM368" s="72">
        <v>0</v>
      </c>
      <c r="BN368" s="72">
        <v>0</v>
      </c>
      <c r="BO368" s="72">
        <v>0</v>
      </c>
      <c r="BP368" s="72">
        <v>0</v>
      </c>
      <c r="BQ368" s="72">
        <v>0</v>
      </c>
    </row>
    <row r="369" spans="1:69" s="20" customFormat="1" x14ac:dyDescent="0.2">
      <c r="A369" s="19"/>
      <c r="B369" s="64" t="s">
        <v>374</v>
      </c>
      <c r="C369" s="67">
        <v>0</v>
      </c>
      <c r="D369" s="67">
        <v>0</v>
      </c>
      <c r="E369" s="67">
        <v>0</v>
      </c>
      <c r="F369" s="67">
        <v>0</v>
      </c>
      <c r="G369" s="67">
        <v>0</v>
      </c>
      <c r="H369" s="67">
        <v>0</v>
      </c>
      <c r="I369" s="67">
        <v>0</v>
      </c>
      <c r="J369" s="67">
        <v>0</v>
      </c>
      <c r="K369" s="67">
        <v>0</v>
      </c>
      <c r="L369" s="67">
        <v>0</v>
      </c>
      <c r="M369" s="67">
        <v>0</v>
      </c>
      <c r="N369" s="67">
        <v>0</v>
      </c>
      <c r="O369" s="67">
        <v>0</v>
      </c>
      <c r="P369" s="67">
        <v>0</v>
      </c>
      <c r="Q369" s="67">
        <v>0</v>
      </c>
      <c r="R369" s="67">
        <v>0</v>
      </c>
      <c r="S369" s="67">
        <v>0</v>
      </c>
      <c r="T369" s="67">
        <v>0</v>
      </c>
      <c r="U369" s="67">
        <v>0</v>
      </c>
      <c r="V369" s="67">
        <v>0</v>
      </c>
      <c r="W369" s="67">
        <v>0</v>
      </c>
      <c r="Y369" s="42" t="s">
        <v>374</v>
      </c>
      <c r="Z369" s="69">
        <v>0</v>
      </c>
      <c r="AA369" s="69">
        <v>0</v>
      </c>
      <c r="AB369" s="69">
        <v>0</v>
      </c>
      <c r="AC369" s="69">
        <v>0</v>
      </c>
      <c r="AD369" s="69">
        <v>0</v>
      </c>
      <c r="AE369" s="69">
        <v>0</v>
      </c>
      <c r="AF369" s="69">
        <v>0</v>
      </c>
      <c r="AG369" s="69">
        <v>0</v>
      </c>
      <c r="AH369" s="69">
        <v>0</v>
      </c>
      <c r="AI369" s="69">
        <v>0</v>
      </c>
      <c r="AJ369" s="69">
        <v>0</v>
      </c>
      <c r="AK369" s="69">
        <v>0</v>
      </c>
      <c r="AL369" s="69">
        <v>0</v>
      </c>
      <c r="AM369" s="69">
        <v>0</v>
      </c>
      <c r="AN369" s="69">
        <v>0</v>
      </c>
      <c r="AO369" s="69">
        <v>0</v>
      </c>
      <c r="AP369" s="69">
        <v>0</v>
      </c>
      <c r="AQ369" s="69">
        <v>0</v>
      </c>
      <c r="AR369" s="69">
        <v>0</v>
      </c>
      <c r="AS369" s="69">
        <v>0</v>
      </c>
      <c r="AT369" s="69"/>
      <c r="AV369" s="18" t="s">
        <v>374</v>
      </c>
      <c r="AW369" s="72">
        <v>0</v>
      </c>
      <c r="AX369" s="72">
        <v>0</v>
      </c>
      <c r="AY369" s="72">
        <v>0</v>
      </c>
      <c r="AZ369" s="72">
        <v>0</v>
      </c>
      <c r="BA369" s="72">
        <v>0</v>
      </c>
      <c r="BB369" s="72">
        <v>0</v>
      </c>
      <c r="BC369" s="72">
        <v>0</v>
      </c>
      <c r="BD369" s="72">
        <v>0</v>
      </c>
      <c r="BE369" s="72">
        <v>0</v>
      </c>
      <c r="BF369" s="72">
        <v>0</v>
      </c>
      <c r="BG369" s="72">
        <v>0</v>
      </c>
      <c r="BH369" s="72">
        <v>0</v>
      </c>
      <c r="BI369" s="72">
        <v>0</v>
      </c>
      <c r="BJ369" s="72">
        <v>0</v>
      </c>
      <c r="BK369" s="72">
        <v>0</v>
      </c>
      <c r="BL369" s="72">
        <v>0</v>
      </c>
      <c r="BM369" s="72">
        <v>0</v>
      </c>
      <c r="BN369" s="72">
        <v>0</v>
      </c>
      <c r="BO369" s="72">
        <v>0</v>
      </c>
      <c r="BP369" s="72">
        <v>0</v>
      </c>
      <c r="BQ369" s="72">
        <v>0</v>
      </c>
    </row>
    <row r="370" spans="1:69" x14ac:dyDescent="0.2">
      <c r="A370" s="13"/>
      <c r="B370" s="65" t="s">
        <v>374</v>
      </c>
      <c r="C370" s="67">
        <v>0</v>
      </c>
      <c r="D370" s="67">
        <v>0</v>
      </c>
      <c r="E370" s="67">
        <v>0</v>
      </c>
      <c r="F370" s="67">
        <v>0</v>
      </c>
      <c r="G370" s="67">
        <v>0</v>
      </c>
      <c r="H370" s="67">
        <v>0</v>
      </c>
      <c r="I370" s="67">
        <v>0</v>
      </c>
      <c r="J370" s="67">
        <v>0</v>
      </c>
      <c r="K370" s="67">
        <v>0</v>
      </c>
      <c r="L370" s="67">
        <v>0</v>
      </c>
      <c r="M370" s="67">
        <v>0</v>
      </c>
      <c r="N370" s="67">
        <v>0</v>
      </c>
      <c r="O370" s="67">
        <v>0</v>
      </c>
      <c r="P370" s="67">
        <v>0</v>
      </c>
      <c r="Q370" s="67">
        <v>0</v>
      </c>
      <c r="R370" s="67">
        <v>0</v>
      </c>
      <c r="S370" s="67">
        <v>0</v>
      </c>
      <c r="T370" s="67">
        <v>0</v>
      </c>
      <c r="U370" s="67">
        <v>0</v>
      </c>
      <c r="V370" s="67">
        <v>0</v>
      </c>
      <c r="W370" s="67">
        <v>0</v>
      </c>
      <c r="Y370" s="43" t="s">
        <v>374</v>
      </c>
      <c r="Z370" s="69">
        <v>0</v>
      </c>
      <c r="AA370" s="69">
        <v>0</v>
      </c>
      <c r="AB370" s="69">
        <v>0</v>
      </c>
      <c r="AC370" s="69">
        <v>0</v>
      </c>
      <c r="AD370" s="69">
        <v>0</v>
      </c>
      <c r="AE370" s="69">
        <v>0</v>
      </c>
      <c r="AF370" s="69">
        <v>0</v>
      </c>
      <c r="AG370" s="69">
        <v>0</v>
      </c>
      <c r="AH370" s="69">
        <v>0</v>
      </c>
      <c r="AI370" s="69">
        <v>0</v>
      </c>
      <c r="AJ370" s="69">
        <v>0</v>
      </c>
      <c r="AK370" s="69">
        <v>0</v>
      </c>
      <c r="AL370" s="69">
        <v>0</v>
      </c>
      <c r="AM370" s="69">
        <v>0</v>
      </c>
      <c r="AN370" s="69">
        <v>0</v>
      </c>
      <c r="AO370" s="69">
        <v>0</v>
      </c>
      <c r="AP370" s="69">
        <v>0</v>
      </c>
      <c r="AQ370" s="69">
        <v>0</v>
      </c>
      <c r="AR370" s="69">
        <v>0</v>
      </c>
      <c r="AS370" s="69">
        <v>0</v>
      </c>
      <c r="AT370" s="69"/>
      <c r="AV370" s="22" t="s">
        <v>374</v>
      </c>
      <c r="AW370" s="72">
        <v>0</v>
      </c>
      <c r="AX370" s="72">
        <v>0</v>
      </c>
      <c r="AY370" s="72">
        <v>0</v>
      </c>
      <c r="AZ370" s="72">
        <v>0</v>
      </c>
      <c r="BA370" s="72">
        <v>0</v>
      </c>
      <c r="BB370" s="72">
        <v>0</v>
      </c>
      <c r="BC370" s="72">
        <v>0</v>
      </c>
      <c r="BD370" s="72">
        <v>0</v>
      </c>
      <c r="BE370" s="72">
        <v>0</v>
      </c>
      <c r="BF370" s="72">
        <v>0</v>
      </c>
      <c r="BG370" s="72">
        <v>0</v>
      </c>
      <c r="BH370" s="72">
        <v>0</v>
      </c>
      <c r="BI370" s="72">
        <v>0</v>
      </c>
      <c r="BJ370" s="72">
        <v>0</v>
      </c>
      <c r="BK370" s="72">
        <v>0</v>
      </c>
      <c r="BL370" s="72">
        <v>0</v>
      </c>
      <c r="BM370" s="72">
        <v>0</v>
      </c>
      <c r="BN370" s="72">
        <v>0</v>
      </c>
      <c r="BO370" s="72">
        <v>0</v>
      </c>
      <c r="BP370" s="72">
        <v>0</v>
      </c>
      <c r="BQ370" s="72">
        <v>0</v>
      </c>
    </row>
    <row r="371" spans="1:69" x14ac:dyDescent="0.2">
      <c r="A371" s="13"/>
      <c r="B371" s="66" t="s">
        <v>194</v>
      </c>
      <c r="C371" s="67">
        <v>359138.26248653873</v>
      </c>
      <c r="D371" s="67">
        <v>55810.586898071786</v>
      </c>
      <c r="E371" s="67">
        <v>5751.2227350385992</v>
      </c>
      <c r="F371" s="67">
        <v>1559.6387115316002</v>
      </c>
      <c r="G371" s="67">
        <v>1536.9129951643999</v>
      </c>
      <c r="H371" s="67">
        <v>657.97256341320008</v>
      </c>
      <c r="I371" s="67">
        <v>411.4820267595</v>
      </c>
      <c r="J371" s="67">
        <v>182.95064558000001</v>
      </c>
      <c r="K371" s="67">
        <v>6.7922942157000001</v>
      </c>
      <c r="L371" s="67">
        <v>217.65897007000001</v>
      </c>
      <c r="M371" s="67">
        <v>124.81581429500001</v>
      </c>
      <c r="N371" s="67">
        <v>0</v>
      </c>
      <c r="O371" s="67">
        <v>0</v>
      </c>
      <c r="P371" s="67">
        <v>0</v>
      </c>
      <c r="Q371" s="67">
        <v>0</v>
      </c>
      <c r="R371" s="67">
        <v>0</v>
      </c>
      <c r="S371" s="67">
        <v>0</v>
      </c>
      <c r="T371" s="67">
        <v>0</v>
      </c>
      <c r="U371" s="67">
        <v>0</v>
      </c>
      <c r="V371" s="67">
        <v>0</v>
      </c>
      <c r="W371" s="67"/>
      <c r="Y371" s="44" t="s">
        <v>194</v>
      </c>
      <c r="Z371" s="70"/>
      <c r="AA371" s="70"/>
      <c r="AB371" s="70"/>
      <c r="AC371" s="70"/>
      <c r="AD371" s="70"/>
      <c r="AE371" s="70"/>
      <c r="AF371" s="70"/>
      <c r="AG371" s="70"/>
      <c r="AH371" s="70"/>
      <c r="AI371" s="70"/>
      <c r="AJ371" s="70"/>
      <c r="AK371" s="70"/>
      <c r="AL371" s="70"/>
      <c r="AM371" s="70"/>
      <c r="AN371" s="69"/>
      <c r="AO371" s="69"/>
      <c r="AP371" s="69"/>
      <c r="AQ371" s="69"/>
      <c r="AR371" s="69"/>
      <c r="AS371" s="69"/>
      <c r="AT371" s="70"/>
      <c r="AV371" s="24" t="s">
        <v>194</v>
      </c>
      <c r="AW371" s="72"/>
      <c r="AX371" s="72"/>
      <c r="AY371" s="72"/>
      <c r="AZ371" s="72"/>
      <c r="BA371" s="72"/>
      <c r="BB371" s="72"/>
      <c r="BC371" s="72"/>
      <c r="BD371" s="72"/>
      <c r="BE371" s="72"/>
      <c r="BF371" s="72"/>
      <c r="BG371" s="72"/>
      <c r="BH371" s="72"/>
      <c r="BI371" s="72"/>
      <c r="BJ371" s="72"/>
      <c r="BK371" s="72"/>
      <c r="BL371" s="72"/>
      <c r="BM371" s="72"/>
      <c r="BN371" s="72"/>
      <c r="BO371" s="72"/>
      <c r="BP371" s="72"/>
      <c r="BQ371" s="72"/>
    </row>
    <row r="374" spans="1:69" x14ac:dyDescent="0.2">
      <c r="A374" s="8" t="s">
        <v>118</v>
      </c>
      <c r="B374" s="14" t="s">
        <v>187</v>
      </c>
      <c r="C374" s="28" t="s">
        <v>8</v>
      </c>
      <c r="D374" s="28" t="s">
        <v>7</v>
      </c>
      <c r="E374" s="28" t="s">
        <v>6</v>
      </c>
      <c r="F374" s="28" t="s">
        <v>5</v>
      </c>
      <c r="G374" s="28" t="s">
        <v>4</v>
      </c>
      <c r="H374" s="28" t="s">
        <v>3</v>
      </c>
      <c r="I374" s="28" t="s">
        <v>2</v>
      </c>
      <c r="J374" s="28" t="s">
        <v>1</v>
      </c>
      <c r="K374" s="28" t="s">
        <v>0</v>
      </c>
      <c r="L374" s="28" t="s">
        <v>10</v>
      </c>
      <c r="M374" s="28" t="s">
        <v>38</v>
      </c>
      <c r="N374" s="28" t="s">
        <v>37</v>
      </c>
      <c r="O374" s="28" t="s">
        <v>36</v>
      </c>
      <c r="P374" s="28" t="s">
        <v>35</v>
      </c>
      <c r="Q374" s="28" t="s">
        <v>34</v>
      </c>
      <c r="R374" s="28" t="s">
        <v>33</v>
      </c>
      <c r="S374" s="28" t="s">
        <v>32</v>
      </c>
      <c r="T374" s="28" t="s">
        <v>31</v>
      </c>
      <c r="U374" s="28" t="s">
        <v>30</v>
      </c>
      <c r="V374" s="28" t="s">
        <v>29</v>
      </c>
      <c r="W374" s="28" t="s">
        <v>194</v>
      </c>
      <c r="Y374" s="41" t="s">
        <v>187</v>
      </c>
      <c r="Z374" s="68" t="s">
        <v>8</v>
      </c>
      <c r="AA374" s="68" t="s">
        <v>7</v>
      </c>
      <c r="AB374" s="68" t="s">
        <v>6</v>
      </c>
      <c r="AC374" s="68" t="s">
        <v>5</v>
      </c>
      <c r="AD374" s="68" t="s">
        <v>4</v>
      </c>
      <c r="AE374" s="68" t="s">
        <v>3</v>
      </c>
      <c r="AF374" s="68" t="s">
        <v>2</v>
      </c>
      <c r="AG374" s="68" t="s">
        <v>1</v>
      </c>
      <c r="AH374" s="68" t="s">
        <v>0</v>
      </c>
      <c r="AI374" s="68" t="s">
        <v>10</v>
      </c>
      <c r="AJ374" s="68" t="s">
        <v>38</v>
      </c>
      <c r="AK374" s="68" t="s">
        <v>37</v>
      </c>
      <c r="AL374" s="68" t="s">
        <v>36</v>
      </c>
      <c r="AM374" s="68" t="s">
        <v>35</v>
      </c>
      <c r="AN374" s="68" t="s">
        <v>34</v>
      </c>
      <c r="AO374" s="68" t="s">
        <v>33</v>
      </c>
      <c r="AP374" s="68" t="s">
        <v>32</v>
      </c>
      <c r="AQ374" s="68" t="s">
        <v>31</v>
      </c>
      <c r="AR374" s="68" t="s">
        <v>30</v>
      </c>
      <c r="AS374" s="68" t="s">
        <v>29</v>
      </c>
      <c r="AT374" s="68" t="s">
        <v>194</v>
      </c>
      <c r="AV374" s="16" t="s">
        <v>187</v>
      </c>
      <c r="AW374" s="71" t="s">
        <v>8</v>
      </c>
      <c r="AX374" s="71" t="s">
        <v>7</v>
      </c>
      <c r="AY374" s="71" t="s">
        <v>6</v>
      </c>
      <c r="AZ374" s="71" t="s">
        <v>5</v>
      </c>
      <c r="BA374" s="71" t="s">
        <v>4</v>
      </c>
      <c r="BB374" s="71" t="s">
        <v>3</v>
      </c>
      <c r="BC374" s="71" t="s">
        <v>2</v>
      </c>
      <c r="BD374" s="71" t="s">
        <v>1</v>
      </c>
      <c r="BE374" s="71" t="s">
        <v>0</v>
      </c>
      <c r="BF374" s="71" t="s">
        <v>10</v>
      </c>
      <c r="BG374" s="71" t="s">
        <v>38</v>
      </c>
      <c r="BH374" s="71" t="s">
        <v>37</v>
      </c>
      <c r="BI374" s="71" t="s">
        <v>36</v>
      </c>
      <c r="BJ374" s="71" t="s">
        <v>35</v>
      </c>
      <c r="BK374" s="71" t="s">
        <v>34</v>
      </c>
      <c r="BL374" s="71" t="s">
        <v>33</v>
      </c>
      <c r="BM374" s="71" t="s">
        <v>32</v>
      </c>
      <c r="BN374" s="71" t="s">
        <v>31</v>
      </c>
      <c r="BO374" s="71" t="s">
        <v>30</v>
      </c>
      <c r="BP374" s="71" t="s">
        <v>29</v>
      </c>
      <c r="BQ374" s="71" t="s">
        <v>194</v>
      </c>
    </row>
    <row r="375" spans="1:69" x14ac:dyDescent="0.2">
      <c r="A375" s="13"/>
      <c r="B375" s="64" t="s">
        <v>177</v>
      </c>
      <c r="C375" s="67">
        <v>0</v>
      </c>
      <c r="D375" s="67">
        <v>0</v>
      </c>
      <c r="E375" s="67">
        <v>201.43815743569999</v>
      </c>
      <c r="F375" s="67">
        <v>0</v>
      </c>
      <c r="G375" s="67">
        <v>0</v>
      </c>
      <c r="H375" s="67">
        <v>0</v>
      </c>
      <c r="I375" s="67">
        <v>0</v>
      </c>
      <c r="J375" s="67">
        <v>0</v>
      </c>
      <c r="K375" s="67">
        <v>0</v>
      </c>
      <c r="L375" s="67">
        <v>0</v>
      </c>
      <c r="M375" s="67">
        <v>0</v>
      </c>
      <c r="N375" s="67">
        <v>0</v>
      </c>
      <c r="O375" s="67">
        <v>0</v>
      </c>
      <c r="P375" s="67">
        <v>0</v>
      </c>
      <c r="Q375" s="67">
        <v>0</v>
      </c>
      <c r="R375" s="67">
        <v>0</v>
      </c>
      <c r="S375" s="67">
        <v>0</v>
      </c>
      <c r="T375" s="67">
        <v>0</v>
      </c>
      <c r="U375" s="67">
        <v>0</v>
      </c>
      <c r="V375" s="67">
        <v>0</v>
      </c>
      <c r="W375" s="67">
        <v>201.43815743569999</v>
      </c>
      <c r="Y375" s="42" t="s">
        <v>177</v>
      </c>
      <c r="Z375" s="69">
        <v>0</v>
      </c>
      <c r="AA375" s="69">
        <v>0</v>
      </c>
      <c r="AB375" s="69">
        <v>1</v>
      </c>
      <c r="AC375" s="69">
        <v>0</v>
      </c>
      <c r="AD375" s="69">
        <v>0</v>
      </c>
      <c r="AE375" s="69">
        <v>0</v>
      </c>
      <c r="AF375" s="69">
        <v>0</v>
      </c>
      <c r="AG375" s="69">
        <v>0</v>
      </c>
      <c r="AH375" s="69">
        <v>0</v>
      </c>
      <c r="AI375" s="69">
        <v>0</v>
      </c>
      <c r="AJ375" s="69">
        <v>0</v>
      </c>
      <c r="AK375" s="69">
        <v>0</v>
      </c>
      <c r="AL375" s="69">
        <v>0</v>
      </c>
      <c r="AM375" s="69">
        <v>0</v>
      </c>
      <c r="AN375" s="69">
        <v>0</v>
      </c>
      <c r="AO375" s="69">
        <v>0</v>
      </c>
      <c r="AP375" s="69">
        <v>0</v>
      </c>
      <c r="AQ375" s="69">
        <v>0</v>
      </c>
      <c r="AR375" s="69">
        <v>0</v>
      </c>
      <c r="AS375" s="69">
        <v>0</v>
      </c>
      <c r="AT375" s="69"/>
      <c r="AV375" s="18" t="s">
        <v>177</v>
      </c>
      <c r="AW375" s="72">
        <v>0</v>
      </c>
      <c r="AX375" s="72">
        <v>0</v>
      </c>
      <c r="AY375" s="72">
        <v>90.719687289372715</v>
      </c>
      <c r="AZ375" s="72">
        <v>0</v>
      </c>
      <c r="BA375" s="72">
        <v>0</v>
      </c>
      <c r="BB375" s="72">
        <v>0</v>
      </c>
      <c r="BC375" s="72">
        <v>0</v>
      </c>
      <c r="BD375" s="72">
        <v>0</v>
      </c>
      <c r="BE375" s="72">
        <v>0</v>
      </c>
      <c r="BF375" s="72">
        <v>0</v>
      </c>
      <c r="BG375" s="72">
        <v>0</v>
      </c>
      <c r="BH375" s="72">
        <v>0</v>
      </c>
      <c r="BI375" s="72">
        <v>0</v>
      </c>
      <c r="BJ375" s="72">
        <v>0</v>
      </c>
      <c r="BK375" s="72">
        <v>0</v>
      </c>
      <c r="BL375" s="72">
        <v>0</v>
      </c>
      <c r="BM375" s="72">
        <v>0</v>
      </c>
      <c r="BN375" s="72">
        <v>0</v>
      </c>
      <c r="BO375" s="72">
        <v>0</v>
      </c>
      <c r="BP375" s="72">
        <v>0</v>
      </c>
      <c r="BQ375" s="72">
        <v>90.719687289372715</v>
      </c>
    </row>
    <row r="376" spans="1:69" x14ac:dyDescent="0.2">
      <c r="A376" s="13"/>
      <c r="B376" s="64" t="s">
        <v>371</v>
      </c>
      <c r="C376" s="67">
        <v>5787.2196428389989</v>
      </c>
      <c r="D376" s="67">
        <v>3053.0280269979994</v>
      </c>
      <c r="E376" s="67">
        <v>0</v>
      </c>
      <c r="F376" s="67">
        <v>0</v>
      </c>
      <c r="G376" s="67">
        <v>0</v>
      </c>
      <c r="H376" s="67">
        <v>0</v>
      </c>
      <c r="I376" s="67">
        <v>0</v>
      </c>
      <c r="J376" s="67">
        <v>0</v>
      </c>
      <c r="K376" s="67">
        <v>0</v>
      </c>
      <c r="L376" s="67">
        <v>0</v>
      </c>
      <c r="M376" s="67">
        <v>0</v>
      </c>
      <c r="N376" s="67">
        <v>0</v>
      </c>
      <c r="O376" s="67">
        <v>0</v>
      </c>
      <c r="P376" s="67">
        <v>0</v>
      </c>
      <c r="Q376" s="67">
        <v>0</v>
      </c>
      <c r="R376" s="67">
        <v>0</v>
      </c>
      <c r="S376" s="67">
        <v>0</v>
      </c>
      <c r="T376" s="67">
        <v>0</v>
      </c>
      <c r="U376" s="67">
        <v>0</v>
      </c>
      <c r="V376" s="67">
        <v>0</v>
      </c>
      <c r="W376" s="67">
        <v>8840.2476698369974</v>
      </c>
      <c r="Y376" s="42" t="s">
        <v>371</v>
      </c>
      <c r="Z376" s="69">
        <v>0.65464451438222071</v>
      </c>
      <c r="AA376" s="69">
        <v>0.34535548561777946</v>
      </c>
      <c r="AB376" s="69">
        <v>0</v>
      </c>
      <c r="AC376" s="69">
        <v>0</v>
      </c>
      <c r="AD376" s="69">
        <v>0</v>
      </c>
      <c r="AE376" s="69">
        <v>0</v>
      </c>
      <c r="AF376" s="69">
        <v>0</v>
      </c>
      <c r="AG376" s="69">
        <v>0</v>
      </c>
      <c r="AH376" s="69">
        <v>0</v>
      </c>
      <c r="AI376" s="69">
        <v>0</v>
      </c>
      <c r="AJ376" s="69">
        <v>0</v>
      </c>
      <c r="AK376" s="69">
        <v>0</v>
      </c>
      <c r="AL376" s="69">
        <v>0</v>
      </c>
      <c r="AM376" s="69">
        <v>0</v>
      </c>
      <c r="AN376" s="69">
        <v>0</v>
      </c>
      <c r="AO376" s="69">
        <v>0</v>
      </c>
      <c r="AP376" s="69">
        <v>0</v>
      </c>
      <c r="AQ376" s="69">
        <v>0</v>
      </c>
      <c r="AR376" s="69">
        <v>0</v>
      </c>
      <c r="AS376" s="69">
        <v>0</v>
      </c>
      <c r="AT376" s="69"/>
      <c r="AV376" s="18" t="s">
        <v>371</v>
      </c>
      <c r="AW376" s="72">
        <v>14.98962900644988</v>
      </c>
      <c r="AX376" s="72">
        <v>22.269608366359193</v>
      </c>
      <c r="AY376" s="72">
        <v>0</v>
      </c>
      <c r="AZ376" s="72">
        <v>0</v>
      </c>
      <c r="BA376" s="72">
        <v>0</v>
      </c>
      <c r="BB376" s="72">
        <v>0</v>
      </c>
      <c r="BC376" s="72">
        <v>0</v>
      </c>
      <c r="BD376" s="72">
        <v>0</v>
      </c>
      <c r="BE376" s="72">
        <v>0</v>
      </c>
      <c r="BF376" s="72">
        <v>0</v>
      </c>
      <c r="BG376" s="72">
        <v>0</v>
      </c>
      <c r="BH376" s="72">
        <v>0</v>
      </c>
      <c r="BI376" s="72">
        <v>0</v>
      </c>
      <c r="BJ376" s="72">
        <v>0</v>
      </c>
      <c r="BK376" s="72">
        <v>0</v>
      </c>
      <c r="BL376" s="72">
        <v>0</v>
      </c>
      <c r="BM376" s="72">
        <v>0</v>
      </c>
      <c r="BN376" s="72">
        <v>0</v>
      </c>
      <c r="BO376" s="72">
        <v>0</v>
      </c>
      <c r="BP376" s="72">
        <v>0</v>
      </c>
      <c r="BQ376" s="72">
        <v>12.467678553313821</v>
      </c>
    </row>
    <row r="377" spans="1:69" x14ac:dyDescent="0.2">
      <c r="A377" s="13"/>
      <c r="B377" s="64" t="s">
        <v>165</v>
      </c>
      <c r="C377" s="67">
        <v>6258.6654387560002</v>
      </c>
      <c r="D377" s="67">
        <v>729.58892793109999</v>
      </c>
      <c r="E377" s="67">
        <v>0</v>
      </c>
      <c r="F377" s="67">
        <v>0</v>
      </c>
      <c r="G377" s="67">
        <v>0</v>
      </c>
      <c r="H377" s="67">
        <v>0</v>
      </c>
      <c r="I377" s="67">
        <v>0</v>
      </c>
      <c r="J377" s="67">
        <v>0</v>
      </c>
      <c r="K377" s="67">
        <v>0</v>
      </c>
      <c r="L377" s="67">
        <v>0</v>
      </c>
      <c r="M377" s="67">
        <v>0</v>
      </c>
      <c r="N377" s="67">
        <v>0</v>
      </c>
      <c r="O377" s="67">
        <v>0</v>
      </c>
      <c r="P377" s="67">
        <v>0</v>
      </c>
      <c r="Q377" s="67">
        <v>0</v>
      </c>
      <c r="R377" s="67">
        <v>0</v>
      </c>
      <c r="S377" s="67">
        <v>0</v>
      </c>
      <c r="T377" s="67">
        <v>0</v>
      </c>
      <c r="U377" s="67">
        <v>0</v>
      </c>
      <c r="V377" s="67">
        <v>0</v>
      </c>
      <c r="W377" s="67">
        <v>6988.2543666870997</v>
      </c>
      <c r="Y377" s="42" t="s">
        <v>165</v>
      </c>
      <c r="Z377" s="69">
        <v>0.89559782892147732</v>
      </c>
      <c r="AA377" s="69">
        <v>0.10440217107852272</v>
      </c>
      <c r="AB377" s="69">
        <v>0</v>
      </c>
      <c r="AC377" s="69">
        <v>0</v>
      </c>
      <c r="AD377" s="69">
        <v>0</v>
      </c>
      <c r="AE377" s="69">
        <v>0</v>
      </c>
      <c r="AF377" s="69">
        <v>0</v>
      </c>
      <c r="AG377" s="69">
        <v>0</v>
      </c>
      <c r="AH377" s="69">
        <v>0</v>
      </c>
      <c r="AI377" s="69">
        <v>0</v>
      </c>
      <c r="AJ377" s="69">
        <v>0</v>
      </c>
      <c r="AK377" s="69">
        <v>0</v>
      </c>
      <c r="AL377" s="69">
        <v>0</v>
      </c>
      <c r="AM377" s="69">
        <v>0</v>
      </c>
      <c r="AN377" s="69">
        <v>0</v>
      </c>
      <c r="AO377" s="69">
        <v>0</v>
      </c>
      <c r="AP377" s="69">
        <v>0</v>
      </c>
      <c r="AQ377" s="69">
        <v>0</v>
      </c>
      <c r="AR377" s="69">
        <v>0</v>
      </c>
      <c r="AS377" s="69">
        <v>0</v>
      </c>
      <c r="AT377" s="69"/>
      <c r="AV377" s="18" t="s">
        <v>165</v>
      </c>
      <c r="AW377" s="72">
        <v>13.39749302965609</v>
      </c>
      <c r="AX377" s="72">
        <v>21.112592343999125</v>
      </c>
      <c r="AY377" s="72">
        <v>0</v>
      </c>
      <c r="AZ377" s="72">
        <v>0</v>
      </c>
      <c r="BA377" s="72">
        <v>0</v>
      </c>
      <c r="BB377" s="72">
        <v>0</v>
      </c>
      <c r="BC377" s="72">
        <v>0</v>
      </c>
      <c r="BD377" s="72">
        <v>0</v>
      </c>
      <c r="BE377" s="72">
        <v>0</v>
      </c>
      <c r="BF377" s="72">
        <v>0</v>
      </c>
      <c r="BG377" s="72">
        <v>0</v>
      </c>
      <c r="BH377" s="72">
        <v>0</v>
      </c>
      <c r="BI377" s="72">
        <v>0</v>
      </c>
      <c r="BJ377" s="72">
        <v>0</v>
      </c>
      <c r="BK377" s="72">
        <v>0</v>
      </c>
      <c r="BL377" s="72">
        <v>0</v>
      </c>
      <c r="BM377" s="72">
        <v>0</v>
      </c>
      <c r="BN377" s="72">
        <v>0</v>
      </c>
      <c r="BO377" s="72">
        <v>0</v>
      </c>
      <c r="BP377" s="72">
        <v>0</v>
      </c>
      <c r="BQ377" s="72">
        <v>12.199544145514588</v>
      </c>
    </row>
    <row r="378" spans="1:69" x14ac:dyDescent="0.2">
      <c r="A378" s="13"/>
      <c r="B378" s="64" t="s">
        <v>422</v>
      </c>
      <c r="C378" s="67">
        <v>333.93331842289996</v>
      </c>
      <c r="D378" s="67">
        <v>30.052068748</v>
      </c>
      <c r="E378" s="67">
        <v>0</v>
      </c>
      <c r="F378" s="67">
        <v>0</v>
      </c>
      <c r="G378" s="67">
        <v>0</v>
      </c>
      <c r="H378" s="67">
        <v>0</v>
      </c>
      <c r="I378" s="67">
        <v>0</v>
      </c>
      <c r="J378" s="67">
        <v>0</v>
      </c>
      <c r="K378" s="67">
        <v>0</v>
      </c>
      <c r="L378" s="67">
        <v>0</v>
      </c>
      <c r="M378" s="67">
        <v>0</v>
      </c>
      <c r="N378" s="67">
        <v>0</v>
      </c>
      <c r="O378" s="67">
        <v>0</v>
      </c>
      <c r="P378" s="67">
        <v>0</v>
      </c>
      <c r="Q378" s="67">
        <v>0</v>
      </c>
      <c r="R378" s="67">
        <v>0</v>
      </c>
      <c r="S378" s="67">
        <v>0</v>
      </c>
      <c r="T378" s="67">
        <v>0</v>
      </c>
      <c r="U378" s="67">
        <v>0</v>
      </c>
      <c r="V378" s="67">
        <v>0</v>
      </c>
      <c r="W378" s="67">
        <v>363.98538717089997</v>
      </c>
      <c r="Y378" s="42" t="s">
        <v>422</v>
      </c>
      <c r="Z378" s="69">
        <v>0.917436057030801</v>
      </c>
      <c r="AA378" s="69">
        <v>8.2563942969199E-2</v>
      </c>
      <c r="AB378" s="69">
        <v>0</v>
      </c>
      <c r="AC378" s="69">
        <v>0</v>
      </c>
      <c r="AD378" s="69">
        <v>0</v>
      </c>
      <c r="AE378" s="69">
        <v>0</v>
      </c>
      <c r="AF378" s="69">
        <v>0</v>
      </c>
      <c r="AG378" s="69">
        <v>0</v>
      </c>
      <c r="AH378" s="69">
        <v>0</v>
      </c>
      <c r="AI378" s="69">
        <v>0</v>
      </c>
      <c r="AJ378" s="69">
        <v>0</v>
      </c>
      <c r="AK378" s="69">
        <v>0</v>
      </c>
      <c r="AL378" s="69">
        <v>0</v>
      </c>
      <c r="AM378" s="69">
        <v>0</v>
      </c>
      <c r="AN378" s="69">
        <v>0</v>
      </c>
      <c r="AO378" s="69">
        <v>0</v>
      </c>
      <c r="AP378" s="69">
        <v>0</v>
      </c>
      <c r="AQ378" s="69">
        <v>0</v>
      </c>
      <c r="AR378" s="69">
        <v>0</v>
      </c>
      <c r="AS378" s="69">
        <v>0</v>
      </c>
      <c r="AT378" s="69"/>
      <c r="AV378" s="18" t="s">
        <v>422</v>
      </c>
      <c r="AW378" s="72">
        <v>55.631618322869151</v>
      </c>
      <c r="AX378" s="72">
        <v>122.00061830774276</v>
      </c>
      <c r="AY378" s="72">
        <v>0</v>
      </c>
      <c r="AZ378" s="72">
        <v>0</v>
      </c>
      <c r="BA378" s="72">
        <v>0</v>
      </c>
      <c r="BB378" s="72">
        <v>0</v>
      </c>
      <c r="BC378" s="72">
        <v>0</v>
      </c>
      <c r="BD378" s="72">
        <v>0</v>
      </c>
      <c r="BE378" s="72">
        <v>0</v>
      </c>
      <c r="BF378" s="72">
        <v>0</v>
      </c>
      <c r="BG378" s="72">
        <v>0</v>
      </c>
      <c r="BH378" s="72">
        <v>0</v>
      </c>
      <c r="BI378" s="72">
        <v>0</v>
      </c>
      <c r="BJ378" s="72">
        <v>0</v>
      </c>
      <c r="BK378" s="72">
        <v>0</v>
      </c>
      <c r="BL378" s="72">
        <v>0</v>
      </c>
      <c r="BM378" s="72">
        <v>0</v>
      </c>
      <c r="BN378" s="72">
        <v>0</v>
      </c>
      <c r="BO378" s="72">
        <v>0</v>
      </c>
      <c r="BP378" s="72">
        <v>0</v>
      </c>
      <c r="BQ378" s="72">
        <v>52.022937143421522</v>
      </c>
    </row>
    <row r="379" spans="1:69" x14ac:dyDescent="0.2">
      <c r="A379" s="13"/>
      <c r="B379" s="64" t="s">
        <v>423</v>
      </c>
      <c r="C379" s="67">
        <v>42887.511785820003</v>
      </c>
      <c r="D379" s="67">
        <v>2837.2509167745006</v>
      </c>
      <c r="E379" s="67">
        <v>0</v>
      </c>
      <c r="F379" s="67">
        <v>0</v>
      </c>
      <c r="G379" s="67">
        <v>0</v>
      </c>
      <c r="H379" s="67">
        <v>0</v>
      </c>
      <c r="I379" s="67">
        <v>0</v>
      </c>
      <c r="J379" s="67">
        <v>0</v>
      </c>
      <c r="K379" s="67">
        <v>0</v>
      </c>
      <c r="L379" s="67">
        <v>0</v>
      </c>
      <c r="M379" s="67">
        <v>0</v>
      </c>
      <c r="N379" s="67">
        <v>0</v>
      </c>
      <c r="O379" s="67">
        <v>0</v>
      </c>
      <c r="P379" s="67">
        <v>0</v>
      </c>
      <c r="Q379" s="67">
        <v>0</v>
      </c>
      <c r="R379" s="67">
        <v>0</v>
      </c>
      <c r="S379" s="67">
        <v>0</v>
      </c>
      <c r="T379" s="67">
        <v>0</v>
      </c>
      <c r="U379" s="67">
        <v>0</v>
      </c>
      <c r="V379" s="67">
        <v>0</v>
      </c>
      <c r="W379" s="67">
        <v>45724.762702594497</v>
      </c>
      <c r="Y379" s="42" t="s">
        <v>423</v>
      </c>
      <c r="Z379" s="69">
        <v>0.93794935721747319</v>
      </c>
      <c r="AA379" s="69">
        <v>6.2050642782526907E-2</v>
      </c>
      <c r="AB379" s="69">
        <v>0</v>
      </c>
      <c r="AC379" s="69">
        <v>0</v>
      </c>
      <c r="AD379" s="69">
        <v>0</v>
      </c>
      <c r="AE379" s="69">
        <v>0</v>
      </c>
      <c r="AF379" s="69">
        <v>0</v>
      </c>
      <c r="AG379" s="69">
        <v>0</v>
      </c>
      <c r="AH379" s="69">
        <v>0</v>
      </c>
      <c r="AI379" s="69">
        <v>0</v>
      </c>
      <c r="AJ379" s="69">
        <v>0</v>
      </c>
      <c r="AK379" s="69">
        <v>0</v>
      </c>
      <c r="AL379" s="69">
        <v>0</v>
      </c>
      <c r="AM379" s="69">
        <v>0</v>
      </c>
      <c r="AN379" s="69">
        <v>0</v>
      </c>
      <c r="AO379" s="69">
        <v>0</v>
      </c>
      <c r="AP379" s="69">
        <v>0</v>
      </c>
      <c r="AQ379" s="69">
        <v>0</v>
      </c>
      <c r="AR379" s="69">
        <v>0</v>
      </c>
      <c r="AS379" s="69">
        <v>0</v>
      </c>
      <c r="AT379" s="69"/>
      <c r="AV379" s="18" t="s">
        <v>423</v>
      </c>
      <c r="AW379" s="72">
        <v>5.4373584019658967</v>
      </c>
      <c r="AX379" s="72">
        <v>19.092938100767217</v>
      </c>
      <c r="AY379" s="72">
        <v>0</v>
      </c>
      <c r="AZ379" s="72">
        <v>0</v>
      </c>
      <c r="BA379" s="72">
        <v>0</v>
      </c>
      <c r="BB379" s="72">
        <v>0</v>
      </c>
      <c r="BC379" s="72">
        <v>0</v>
      </c>
      <c r="BD379" s="72">
        <v>0</v>
      </c>
      <c r="BE379" s="72">
        <v>0</v>
      </c>
      <c r="BF379" s="72">
        <v>0</v>
      </c>
      <c r="BG379" s="72">
        <v>0</v>
      </c>
      <c r="BH379" s="72">
        <v>0</v>
      </c>
      <c r="BI379" s="72">
        <v>0</v>
      </c>
      <c r="BJ379" s="72">
        <v>0</v>
      </c>
      <c r="BK379" s="72">
        <v>0</v>
      </c>
      <c r="BL379" s="72">
        <v>0</v>
      </c>
      <c r="BM379" s="72">
        <v>0</v>
      </c>
      <c r="BN379" s="72">
        <v>0</v>
      </c>
      <c r="BO379" s="72">
        <v>0</v>
      </c>
      <c r="BP379" s="72">
        <v>0</v>
      </c>
      <c r="BQ379" s="72">
        <v>5.2357658983891158</v>
      </c>
    </row>
    <row r="380" spans="1:69" x14ac:dyDescent="0.2">
      <c r="A380" s="13"/>
      <c r="B380" s="64" t="s">
        <v>173</v>
      </c>
      <c r="C380" s="67">
        <v>3028.6899022349999</v>
      </c>
      <c r="D380" s="67">
        <v>655.90507799109992</v>
      </c>
      <c r="E380" s="67">
        <v>0</v>
      </c>
      <c r="F380" s="67">
        <v>0</v>
      </c>
      <c r="G380" s="67">
        <v>0</v>
      </c>
      <c r="H380" s="67">
        <v>0</v>
      </c>
      <c r="I380" s="67">
        <v>0</v>
      </c>
      <c r="J380" s="67">
        <v>0</v>
      </c>
      <c r="K380" s="67">
        <v>0</v>
      </c>
      <c r="L380" s="67">
        <v>0</v>
      </c>
      <c r="M380" s="67">
        <v>0</v>
      </c>
      <c r="N380" s="67">
        <v>0</v>
      </c>
      <c r="O380" s="67">
        <v>0</v>
      </c>
      <c r="P380" s="67">
        <v>0</v>
      </c>
      <c r="Q380" s="67">
        <v>0</v>
      </c>
      <c r="R380" s="67">
        <v>0</v>
      </c>
      <c r="S380" s="67">
        <v>0</v>
      </c>
      <c r="T380" s="67">
        <v>0</v>
      </c>
      <c r="U380" s="67">
        <v>0</v>
      </c>
      <c r="V380" s="67">
        <v>0</v>
      </c>
      <c r="W380" s="67">
        <v>3684.5949802260998</v>
      </c>
      <c r="Y380" s="42" t="s">
        <v>173</v>
      </c>
      <c r="Z380" s="69">
        <v>0.82198719764014572</v>
      </c>
      <c r="AA380" s="69">
        <v>0.17801280235985428</v>
      </c>
      <c r="AB380" s="69">
        <v>0</v>
      </c>
      <c r="AC380" s="69">
        <v>0</v>
      </c>
      <c r="AD380" s="69">
        <v>0</v>
      </c>
      <c r="AE380" s="69">
        <v>0</v>
      </c>
      <c r="AF380" s="69">
        <v>0</v>
      </c>
      <c r="AG380" s="69">
        <v>0</v>
      </c>
      <c r="AH380" s="69">
        <v>0</v>
      </c>
      <c r="AI380" s="69">
        <v>0</v>
      </c>
      <c r="AJ380" s="69">
        <v>0</v>
      </c>
      <c r="AK380" s="69">
        <v>0</v>
      </c>
      <c r="AL380" s="69">
        <v>0</v>
      </c>
      <c r="AM380" s="69">
        <v>0</v>
      </c>
      <c r="AN380" s="69">
        <v>0</v>
      </c>
      <c r="AO380" s="69">
        <v>0</v>
      </c>
      <c r="AP380" s="69">
        <v>0</v>
      </c>
      <c r="AQ380" s="69">
        <v>0</v>
      </c>
      <c r="AR380" s="69">
        <v>0</v>
      </c>
      <c r="AS380" s="69">
        <v>0</v>
      </c>
      <c r="AT380" s="69"/>
      <c r="AV380" s="18" t="s">
        <v>173</v>
      </c>
      <c r="AW380" s="72">
        <v>19.910088878505778</v>
      </c>
      <c r="AX380" s="72">
        <v>42.092320585653219</v>
      </c>
      <c r="AY380" s="72">
        <v>0</v>
      </c>
      <c r="AZ380" s="72">
        <v>0</v>
      </c>
      <c r="BA380" s="72">
        <v>0</v>
      </c>
      <c r="BB380" s="72">
        <v>0</v>
      </c>
      <c r="BC380" s="72">
        <v>0</v>
      </c>
      <c r="BD380" s="72">
        <v>0</v>
      </c>
      <c r="BE380" s="72">
        <v>0</v>
      </c>
      <c r="BF380" s="72">
        <v>0</v>
      </c>
      <c r="BG380" s="72">
        <v>0</v>
      </c>
      <c r="BH380" s="72">
        <v>0</v>
      </c>
      <c r="BI380" s="72">
        <v>0</v>
      </c>
      <c r="BJ380" s="72">
        <v>0</v>
      </c>
      <c r="BK380" s="72">
        <v>0</v>
      </c>
      <c r="BL380" s="72">
        <v>0</v>
      </c>
      <c r="BM380" s="72">
        <v>0</v>
      </c>
      <c r="BN380" s="72">
        <v>0</v>
      </c>
      <c r="BO380" s="72">
        <v>0</v>
      </c>
      <c r="BP380" s="72">
        <v>0</v>
      </c>
      <c r="BQ380" s="72">
        <v>17.999591309745124</v>
      </c>
    </row>
    <row r="381" spans="1:69" x14ac:dyDescent="0.2">
      <c r="A381" s="13"/>
      <c r="B381" s="64" t="s">
        <v>181</v>
      </c>
      <c r="C381" s="67">
        <v>15548.186239306999</v>
      </c>
      <c r="D381" s="67">
        <v>1634.6426813019998</v>
      </c>
      <c r="E381" s="67">
        <v>0</v>
      </c>
      <c r="F381" s="67">
        <v>0</v>
      </c>
      <c r="G381" s="67">
        <v>168.18083963999999</v>
      </c>
      <c r="H381" s="67">
        <v>0</v>
      </c>
      <c r="I381" s="67">
        <v>0</v>
      </c>
      <c r="J381" s="67">
        <v>0</v>
      </c>
      <c r="K381" s="67">
        <v>0</v>
      </c>
      <c r="L381" s="67">
        <v>0</v>
      </c>
      <c r="M381" s="67">
        <v>0</v>
      </c>
      <c r="N381" s="67">
        <v>0</v>
      </c>
      <c r="O381" s="67">
        <v>0</v>
      </c>
      <c r="P381" s="67">
        <v>0</v>
      </c>
      <c r="Q381" s="67">
        <v>0</v>
      </c>
      <c r="R381" s="67">
        <v>0</v>
      </c>
      <c r="S381" s="67">
        <v>0</v>
      </c>
      <c r="T381" s="67">
        <v>0</v>
      </c>
      <c r="U381" s="67">
        <v>0</v>
      </c>
      <c r="V381" s="67">
        <v>0</v>
      </c>
      <c r="W381" s="67">
        <v>17351.009760249002</v>
      </c>
      <c r="Y381" s="42" t="s">
        <v>181</v>
      </c>
      <c r="Z381" s="69">
        <v>0.89609691044769879</v>
      </c>
      <c r="AA381" s="69">
        <v>9.4210233518913153E-2</v>
      </c>
      <c r="AB381" s="69">
        <v>0</v>
      </c>
      <c r="AC381" s="69">
        <v>0</v>
      </c>
      <c r="AD381" s="69">
        <v>9.6928560333877905E-3</v>
      </c>
      <c r="AE381" s="69">
        <v>0</v>
      </c>
      <c r="AF381" s="69">
        <v>0</v>
      </c>
      <c r="AG381" s="69">
        <v>0</v>
      </c>
      <c r="AH381" s="69">
        <v>0</v>
      </c>
      <c r="AI381" s="69">
        <v>0</v>
      </c>
      <c r="AJ381" s="69">
        <v>0</v>
      </c>
      <c r="AK381" s="69">
        <v>0</v>
      </c>
      <c r="AL381" s="69">
        <v>0</v>
      </c>
      <c r="AM381" s="69">
        <v>0</v>
      </c>
      <c r="AN381" s="69">
        <v>0</v>
      </c>
      <c r="AO381" s="69">
        <v>0</v>
      </c>
      <c r="AP381" s="69">
        <v>0</v>
      </c>
      <c r="AQ381" s="69">
        <v>0</v>
      </c>
      <c r="AR381" s="69">
        <v>0</v>
      </c>
      <c r="AS381" s="69">
        <v>0</v>
      </c>
      <c r="AT381" s="69"/>
      <c r="AV381" s="18" t="s">
        <v>181</v>
      </c>
      <c r="AW381" s="72">
        <v>9.2172707809884304</v>
      </c>
      <c r="AX381" s="72">
        <v>29.781679333990237</v>
      </c>
      <c r="AY381" s="72">
        <v>0</v>
      </c>
      <c r="AZ381" s="72">
        <v>0</v>
      </c>
      <c r="BA381" s="72">
        <v>92.695342798419219</v>
      </c>
      <c r="BB381" s="72">
        <v>0</v>
      </c>
      <c r="BC381" s="72">
        <v>0</v>
      </c>
      <c r="BD381" s="72">
        <v>0</v>
      </c>
      <c r="BE381" s="72">
        <v>0</v>
      </c>
      <c r="BF381" s="72">
        <v>0</v>
      </c>
      <c r="BG381" s="72">
        <v>0</v>
      </c>
      <c r="BH381" s="72">
        <v>0</v>
      </c>
      <c r="BI381" s="72">
        <v>0</v>
      </c>
      <c r="BJ381" s="72">
        <v>0</v>
      </c>
      <c r="BK381" s="72">
        <v>0</v>
      </c>
      <c r="BL381" s="72">
        <v>0</v>
      </c>
      <c r="BM381" s="72">
        <v>0</v>
      </c>
      <c r="BN381" s="72">
        <v>0</v>
      </c>
      <c r="BO381" s="72">
        <v>0</v>
      </c>
      <c r="BP381" s="72">
        <v>0</v>
      </c>
      <c r="BQ381" s="72">
        <v>8.7692590072156982</v>
      </c>
    </row>
    <row r="382" spans="1:69" x14ac:dyDescent="0.2">
      <c r="A382" s="13"/>
      <c r="B382" s="64" t="s">
        <v>169</v>
      </c>
      <c r="C382" s="67">
        <v>16288.738870610001</v>
      </c>
      <c r="D382" s="67">
        <v>3101.4371761194998</v>
      </c>
      <c r="E382" s="67">
        <v>27.631770462200002</v>
      </c>
      <c r="F382" s="67">
        <v>209.60339323399998</v>
      </c>
      <c r="G382" s="67">
        <v>0</v>
      </c>
      <c r="H382" s="67">
        <v>0</v>
      </c>
      <c r="I382" s="67">
        <v>0</v>
      </c>
      <c r="J382" s="67">
        <v>0</v>
      </c>
      <c r="K382" s="67">
        <v>0</v>
      </c>
      <c r="L382" s="67">
        <v>0</v>
      </c>
      <c r="M382" s="67">
        <v>0</v>
      </c>
      <c r="N382" s="67">
        <v>0</v>
      </c>
      <c r="O382" s="67">
        <v>0</v>
      </c>
      <c r="P382" s="67">
        <v>0</v>
      </c>
      <c r="Q382" s="67">
        <v>0</v>
      </c>
      <c r="R382" s="67">
        <v>0</v>
      </c>
      <c r="S382" s="67">
        <v>0</v>
      </c>
      <c r="T382" s="67">
        <v>0</v>
      </c>
      <c r="U382" s="67">
        <v>0</v>
      </c>
      <c r="V382" s="67">
        <v>0</v>
      </c>
      <c r="W382" s="67">
        <v>19627.411210425704</v>
      </c>
      <c r="Y382" s="42" t="s">
        <v>169</v>
      </c>
      <c r="Z382" s="69">
        <v>0.82989746818764032</v>
      </c>
      <c r="AA382" s="69">
        <v>0.15801560087924768</v>
      </c>
      <c r="AB382" s="69">
        <v>1.4078153336657326E-3</v>
      </c>
      <c r="AC382" s="69">
        <v>1.0679115599446079E-2</v>
      </c>
      <c r="AD382" s="69">
        <v>0</v>
      </c>
      <c r="AE382" s="69">
        <v>0</v>
      </c>
      <c r="AF382" s="69">
        <v>0</v>
      </c>
      <c r="AG382" s="69">
        <v>0</v>
      </c>
      <c r="AH382" s="69">
        <v>0</v>
      </c>
      <c r="AI382" s="69">
        <v>0</v>
      </c>
      <c r="AJ382" s="69">
        <v>0</v>
      </c>
      <c r="AK382" s="69">
        <v>0</v>
      </c>
      <c r="AL382" s="69">
        <v>0</v>
      </c>
      <c r="AM382" s="69">
        <v>0</v>
      </c>
      <c r="AN382" s="69">
        <v>0</v>
      </c>
      <c r="AO382" s="69">
        <v>0</v>
      </c>
      <c r="AP382" s="69">
        <v>0</v>
      </c>
      <c r="AQ382" s="69">
        <v>0</v>
      </c>
      <c r="AR382" s="69">
        <v>0</v>
      </c>
      <c r="AS382" s="69">
        <v>0</v>
      </c>
      <c r="AT382" s="69"/>
      <c r="AV382" s="18" t="s">
        <v>169</v>
      </c>
      <c r="AW382" s="72">
        <v>8.6040176401765951</v>
      </c>
      <c r="AX382" s="72">
        <v>19.227431012014833</v>
      </c>
      <c r="AY382" s="72">
        <v>92.000316258263993</v>
      </c>
      <c r="AZ382" s="72">
        <v>36.659633133340392</v>
      </c>
      <c r="BA382" s="72">
        <v>0</v>
      </c>
      <c r="BB382" s="72">
        <v>0</v>
      </c>
      <c r="BC382" s="72">
        <v>0</v>
      </c>
      <c r="BD382" s="72">
        <v>0</v>
      </c>
      <c r="BE382" s="72">
        <v>0</v>
      </c>
      <c r="BF382" s="72">
        <v>0</v>
      </c>
      <c r="BG382" s="72">
        <v>0</v>
      </c>
      <c r="BH382" s="72">
        <v>0</v>
      </c>
      <c r="BI382" s="72">
        <v>0</v>
      </c>
      <c r="BJ382" s="72">
        <v>0</v>
      </c>
      <c r="BK382" s="72">
        <v>0</v>
      </c>
      <c r="BL382" s="72">
        <v>0</v>
      </c>
      <c r="BM382" s="72">
        <v>0</v>
      </c>
      <c r="BN382" s="72">
        <v>0</v>
      </c>
      <c r="BO382" s="72">
        <v>0</v>
      </c>
      <c r="BP382" s="72">
        <v>0</v>
      </c>
      <c r="BQ382" s="72">
        <v>7.7709052974355668</v>
      </c>
    </row>
    <row r="383" spans="1:69" x14ac:dyDescent="0.2">
      <c r="A383" s="13"/>
      <c r="B383" s="64" t="s">
        <v>372</v>
      </c>
      <c r="C383" s="67">
        <v>0</v>
      </c>
      <c r="D383" s="67">
        <v>0</v>
      </c>
      <c r="E383" s="67">
        <v>0</v>
      </c>
      <c r="F383" s="67">
        <v>0</v>
      </c>
      <c r="G383" s="67">
        <v>0</v>
      </c>
      <c r="H383" s="67">
        <v>0</v>
      </c>
      <c r="I383" s="67">
        <v>0</v>
      </c>
      <c r="J383" s="67">
        <v>0</v>
      </c>
      <c r="K383" s="67">
        <v>0</v>
      </c>
      <c r="L383" s="67">
        <v>0</v>
      </c>
      <c r="M383" s="67">
        <v>0</v>
      </c>
      <c r="N383" s="67">
        <v>0</v>
      </c>
      <c r="O383" s="67">
        <v>0</v>
      </c>
      <c r="P383" s="67">
        <v>0</v>
      </c>
      <c r="Q383" s="67">
        <v>0</v>
      </c>
      <c r="R383" s="67">
        <v>0</v>
      </c>
      <c r="S383" s="67">
        <v>0</v>
      </c>
      <c r="T383" s="67">
        <v>0</v>
      </c>
      <c r="U383" s="67">
        <v>0</v>
      </c>
      <c r="V383" s="67">
        <v>0</v>
      </c>
      <c r="W383" s="67">
        <v>0</v>
      </c>
      <c r="Y383" s="42" t="s">
        <v>372</v>
      </c>
      <c r="Z383" s="69">
        <v>0</v>
      </c>
      <c r="AA383" s="69">
        <v>0</v>
      </c>
      <c r="AB383" s="69">
        <v>0</v>
      </c>
      <c r="AC383" s="69">
        <v>0</v>
      </c>
      <c r="AD383" s="69">
        <v>0</v>
      </c>
      <c r="AE383" s="69">
        <v>0</v>
      </c>
      <c r="AF383" s="69">
        <v>0</v>
      </c>
      <c r="AG383" s="69">
        <v>0</v>
      </c>
      <c r="AH383" s="69">
        <v>0</v>
      </c>
      <c r="AI383" s="69">
        <v>0</v>
      </c>
      <c r="AJ383" s="69">
        <v>0</v>
      </c>
      <c r="AK383" s="69">
        <v>0</v>
      </c>
      <c r="AL383" s="69">
        <v>0</v>
      </c>
      <c r="AM383" s="69">
        <v>0</v>
      </c>
      <c r="AN383" s="69">
        <v>0</v>
      </c>
      <c r="AO383" s="69">
        <v>0</v>
      </c>
      <c r="AP383" s="69">
        <v>0</v>
      </c>
      <c r="AQ383" s="69">
        <v>0</v>
      </c>
      <c r="AR383" s="69">
        <v>0</v>
      </c>
      <c r="AS383" s="69">
        <v>0</v>
      </c>
      <c r="AT383" s="69"/>
      <c r="AV383" s="18" t="s">
        <v>372</v>
      </c>
      <c r="AW383" s="72">
        <v>0</v>
      </c>
      <c r="AX383" s="72">
        <v>0</v>
      </c>
      <c r="AY383" s="72">
        <v>0</v>
      </c>
      <c r="AZ383" s="72">
        <v>0</v>
      </c>
      <c r="BA383" s="72">
        <v>0</v>
      </c>
      <c r="BB383" s="72">
        <v>0</v>
      </c>
      <c r="BC383" s="72">
        <v>0</v>
      </c>
      <c r="BD383" s="72">
        <v>0</v>
      </c>
      <c r="BE383" s="72">
        <v>0</v>
      </c>
      <c r="BF383" s="72">
        <v>0</v>
      </c>
      <c r="BG383" s="72">
        <v>0</v>
      </c>
      <c r="BH383" s="72">
        <v>0</v>
      </c>
      <c r="BI383" s="72">
        <v>0</v>
      </c>
      <c r="BJ383" s="72">
        <v>0</v>
      </c>
      <c r="BK383" s="72">
        <v>0</v>
      </c>
      <c r="BL383" s="72">
        <v>0</v>
      </c>
      <c r="BM383" s="72">
        <v>0</v>
      </c>
      <c r="BN383" s="72">
        <v>0</v>
      </c>
      <c r="BO383" s="72">
        <v>0</v>
      </c>
      <c r="BP383" s="72">
        <v>0</v>
      </c>
      <c r="BQ383" s="72">
        <v>0</v>
      </c>
    </row>
    <row r="384" spans="1:69" x14ac:dyDescent="0.2">
      <c r="A384" s="13"/>
      <c r="B384" s="64" t="s">
        <v>399</v>
      </c>
      <c r="C384" s="67">
        <v>5070.4968127982993</v>
      </c>
      <c r="D384" s="67">
        <v>1074.3033616267003</v>
      </c>
      <c r="E384" s="67">
        <v>0</v>
      </c>
      <c r="F384" s="67">
        <v>64.666131041</v>
      </c>
      <c r="G384" s="67">
        <v>0</v>
      </c>
      <c r="H384" s="67">
        <v>0</v>
      </c>
      <c r="I384" s="67">
        <v>0</v>
      </c>
      <c r="J384" s="67">
        <v>0</v>
      </c>
      <c r="K384" s="67">
        <v>0</v>
      </c>
      <c r="L384" s="67">
        <v>0</v>
      </c>
      <c r="M384" s="67">
        <v>0</v>
      </c>
      <c r="N384" s="67">
        <v>0</v>
      </c>
      <c r="O384" s="67">
        <v>0</v>
      </c>
      <c r="P384" s="67">
        <v>0</v>
      </c>
      <c r="Q384" s="67">
        <v>0</v>
      </c>
      <c r="R384" s="67">
        <v>0</v>
      </c>
      <c r="S384" s="67">
        <v>0</v>
      </c>
      <c r="T384" s="67">
        <v>0</v>
      </c>
      <c r="U384" s="67">
        <v>0</v>
      </c>
      <c r="V384" s="67">
        <v>0</v>
      </c>
      <c r="W384" s="67">
        <v>6209.4663054659995</v>
      </c>
      <c r="Y384" s="42" t="s">
        <v>399</v>
      </c>
      <c r="Z384" s="69">
        <v>0.81657530025324387</v>
      </c>
      <c r="AA384" s="69">
        <v>0.17301057913480011</v>
      </c>
      <c r="AB384" s="69">
        <v>0</v>
      </c>
      <c r="AC384" s="69">
        <v>1.0414120611956042E-2</v>
      </c>
      <c r="AD384" s="69">
        <v>0</v>
      </c>
      <c r="AE384" s="69">
        <v>0</v>
      </c>
      <c r="AF384" s="69">
        <v>0</v>
      </c>
      <c r="AG384" s="69">
        <v>0</v>
      </c>
      <c r="AH384" s="69">
        <v>0</v>
      </c>
      <c r="AI384" s="69">
        <v>0</v>
      </c>
      <c r="AJ384" s="69">
        <v>0</v>
      </c>
      <c r="AK384" s="69">
        <v>0</v>
      </c>
      <c r="AL384" s="69">
        <v>0</v>
      </c>
      <c r="AM384" s="69">
        <v>0</v>
      </c>
      <c r="AN384" s="69">
        <v>0</v>
      </c>
      <c r="AO384" s="69">
        <v>0</v>
      </c>
      <c r="AP384" s="69">
        <v>0</v>
      </c>
      <c r="AQ384" s="69">
        <v>0</v>
      </c>
      <c r="AR384" s="69">
        <v>0</v>
      </c>
      <c r="AS384" s="69">
        <v>0</v>
      </c>
      <c r="AT384" s="69"/>
      <c r="AV384" s="18" t="s">
        <v>399</v>
      </c>
      <c r="AW384" s="72">
        <v>19.400990185465783</v>
      </c>
      <c r="AX384" s="72">
        <v>35.158779579502124</v>
      </c>
      <c r="AY384" s="72">
        <v>0</v>
      </c>
      <c r="AZ384" s="72">
        <v>92.654397037456391</v>
      </c>
      <c r="BA384" s="72">
        <v>0</v>
      </c>
      <c r="BB384" s="72">
        <v>0</v>
      </c>
      <c r="BC384" s="72">
        <v>0</v>
      </c>
      <c r="BD384" s="72">
        <v>0</v>
      </c>
      <c r="BE384" s="72">
        <v>0</v>
      </c>
      <c r="BF384" s="72">
        <v>0</v>
      </c>
      <c r="BG384" s="72">
        <v>0</v>
      </c>
      <c r="BH384" s="72">
        <v>0</v>
      </c>
      <c r="BI384" s="72">
        <v>0</v>
      </c>
      <c r="BJ384" s="72">
        <v>0</v>
      </c>
      <c r="BK384" s="72">
        <v>0</v>
      </c>
      <c r="BL384" s="72">
        <v>0</v>
      </c>
      <c r="BM384" s="72">
        <v>0</v>
      </c>
      <c r="BN384" s="72">
        <v>0</v>
      </c>
      <c r="BO384" s="72">
        <v>0</v>
      </c>
      <c r="BP384" s="72">
        <v>0</v>
      </c>
      <c r="BQ384" s="72">
        <v>16.997431550555667</v>
      </c>
    </row>
    <row r="385" spans="1:69" x14ac:dyDescent="0.2">
      <c r="A385" s="13"/>
      <c r="B385" s="64" t="s">
        <v>400</v>
      </c>
      <c r="C385" s="67">
        <v>195195.98597563</v>
      </c>
      <c r="D385" s="67">
        <v>40820.288023760004</v>
      </c>
      <c r="E385" s="67">
        <v>4359.954396879999</v>
      </c>
      <c r="F385" s="67">
        <v>513.14678452270005</v>
      </c>
      <c r="G385" s="67">
        <v>566.24764960799996</v>
      </c>
      <c r="H385" s="67">
        <v>398.45557021799999</v>
      </c>
      <c r="I385" s="67">
        <v>50.283691957000002</v>
      </c>
      <c r="J385" s="67">
        <v>154.7513035668</v>
      </c>
      <c r="K385" s="67">
        <v>53.707775893100006</v>
      </c>
      <c r="L385" s="67">
        <v>0</v>
      </c>
      <c r="M385" s="67">
        <v>0</v>
      </c>
      <c r="N385" s="67">
        <v>0</v>
      </c>
      <c r="O385" s="67">
        <v>0</v>
      </c>
      <c r="P385" s="67">
        <v>0</v>
      </c>
      <c r="Q385" s="67">
        <v>0</v>
      </c>
      <c r="R385" s="67">
        <v>0</v>
      </c>
      <c r="S385" s="67">
        <v>0</v>
      </c>
      <c r="T385" s="67">
        <v>0</v>
      </c>
      <c r="U385" s="67">
        <v>0</v>
      </c>
      <c r="V385" s="67">
        <v>0</v>
      </c>
      <c r="W385" s="67">
        <v>242112.82117203562</v>
      </c>
      <c r="Y385" s="42" t="s">
        <v>400</v>
      </c>
      <c r="Z385" s="69">
        <v>0.80621912144393049</v>
      </c>
      <c r="AA385" s="69">
        <v>0.16860027414555939</v>
      </c>
      <c r="AB385" s="69">
        <v>1.800794512151007E-2</v>
      </c>
      <c r="AC385" s="69">
        <v>2.1194531625323494E-3</v>
      </c>
      <c r="AD385" s="69">
        <v>2.3387759758730299E-3</v>
      </c>
      <c r="AE385" s="69">
        <v>1.6457433699261779E-3</v>
      </c>
      <c r="AF385" s="69">
        <v>2.0768702670756307E-4</v>
      </c>
      <c r="AG385" s="69">
        <v>6.3917021336445446E-4</v>
      </c>
      <c r="AH385" s="69">
        <v>2.2182954059643716E-4</v>
      </c>
      <c r="AI385" s="69">
        <v>0</v>
      </c>
      <c r="AJ385" s="69">
        <v>0</v>
      </c>
      <c r="AK385" s="69">
        <v>0</v>
      </c>
      <c r="AL385" s="69">
        <v>0</v>
      </c>
      <c r="AM385" s="69">
        <v>0</v>
      </c>
      <c r="AN385" s="69">
        <v>0</v>
      </c>
      <c r="AO385" s="69">
        <v>0</v>
      </c>
      <c r="AP385" s="69">
        <v>0</v>
      </c>
      <c r="AQ385" s="69">
        <v>0</v>
      </c>
      <c r="AR385" s="69">
        <v>0</v>
      </c>
      <c r="AS385" s="69">
        <v>0</v>
      </c>
      <c r="AT385" s="69"/>
      <c r="AV385" s="18" t="s">
        <v>400</v>
      </c>
      <c r="AW385" s="72">
        <v>1.6726745834233085</v>
      </c>
      <c r="AX385" s="72">
        <v>6.0808697112878569</v>
      </c>
      <c r="AY385" s="72">
        <v>15.051632720760596</v>
      </c>
      <c r="AZ385" s="72">
        <v>39.911024440970877</v>
      </c>
      <c r="BA385" s="72">
        <v>5.1459933168889984</v>
      </c>
      <c r="BB385" s="72">
        <v>19.971835832569511</v>
      </c>
      <c r="BC385" s="72">
        <v>36.530795106634656</v>
      </c>
      <c r="BD385" s="72">
        <v>7.959407635384534</v>
      </c>
      <c r="BE385" s="72">
        <v>58.491616046098223</v>
      </c>
      <c r="BF385" s="72">
        <v>0</v>
      </c>
      <c r="BG385" s="72">
        <v>0</v>
      </c>
      <c r="BH385" s="72">
        <v>0</v>
      </c>
      <c r="BI385" s="72">
        <v>0</v>
      </c>
      <c r="BJ385" s="72">
        <v>0</v>
      </c>
      <c r="BK385" s="72">
        <v>0</v>
      </c>
      <c r="BL385" s="72">
        <v>0</v>
      </c>
      <c r="BM385" s="72">
        <v>0</v>
      </c>
      <c r="BN385" s="72">
        <v>0</v>
      </c>
      <c r="BO385" s="72">
        <v>0</v>
      </c>
      <c r="BP385" s="72">
        <v>0</v>
      </c>
      <c r="BQ385" s="72">
        <v>1.7180732092391735</v>
      </c>
    </row>
    <row r="386" spans="1:69" x14ac:dyDescent="0.2">
      <c r="A386" s="13"/>
      <c r="B386" s="64" t="s">
        <v>151</v>
      </c>
      <c r="C386" s="67">
        <v>19504.893008665003</v>
      </c>
      <c r="D386" s="67">
        <v>2358.9906933479997</v>
      </c>
      <c r="E386" s="67">
        <v>516.0159440302001</v>
      </c>
      <c r="F386" s="67">
        <v>105.119984974</v>
      </c>
      <c r="G386" s="67">
        <v>0</v>
      </c>
      <c r="H386" s="67">
        <v>45.522305967000001</v>
      </c>
      <c r="I386" s="67">
        <v>0</v>
      </c>
      <c r="J386" s="67">
        <v>0</v>
      </c>
      <c r="K386" s="67">
        <v>0</v>
      </c>
      <c r="L386" s="67">
        <v>0</v>
      </c>
      <c r="M386" s="67">
        <v>0</v>
      </c>
      <c r="N386" s="67">
        <v>0</v>
      </c>
      <c r="O386" s="67">
        <v>0</v>
      </c>
      <c r="P386" s="67">
        <v>0</v>
      </c>
      <c r="Q386" s="67">
        <v>0</v>
      </c>
      <c r="R386" s="67">
        <v>0</v>
      </c>
      <c r="S386" s="67">
        <v>0</v>
      </c>
      <c r="T386" s="67">
        <v>0</v>
      </c>
      <c r="U386" s="67">
        <v>0</v>
      </c>
      <c r="V386" s="67">
        <v>0</v>
      </c>
      <c r="W386" s="67">
        <v>22530.541936984206</v>
      </c>
      <c r="Y386" s="42" t="s">
        <v>151</v>
      </c>
      <c r="Z386" s="69">
        <v>0.86570900350370372</v>
      </c>
      <c r="AA386" s="69">
        <v>0.10470190641422979</v>
      </c>
      <c r="AB386" s="69">
        <v>2.2902953043626197E-2</v>
      </c>
      <c r="AC386" s="69">
        <v>4.665666066444858E-3</v>
      </c>
      <c r="AD386" s="69">
        <v>0</v>
      </c>
      <c r="AE386" s="69">
        <v>2.0204709719953292E-3</v>
      </c>
      <c r="AF386" s="69">
        <v>0</v>
      </c>
      <c r="AG386" s="69">
        <v>0</v>
      </c>
      <c r="AH386" s="69">
        <v>0</v>
      </c>
      <c r="AI386" s="69">
        <v>0</v>
      </c>
      <c r="AJ386" s="69">
        <v>0</v>
      </c>
      <c r="AK386" s="69">
        <v>0</v>
      </c>
      <c r="AL386" s="69">
        <v>0</v>
      </c>
      <c r="AM386" s="69">
        <v>0</v>
      </c>
      <c r="AN386" s="69">
        <v>0</v>
      </c>
      <c r="AO386" s="69">
        <v>0</v>
      </c>
      <c r="AP386" s="69">
        <v>0</v>
      </c>
      <c r="AQ386" s="69">
        <v>0</v>
      </c>
      <c r="AR386" s="69">
        <v>0</v>
      </c>
      <c r="AS386" s="69">
        <v>0</v>
      </c>
      <c r="AT386" s="69"/>
      <c r="AV386" s="18" t="s">
        <v>151</v>
      </c>
      <c r="AW386" s="72">
        <v>6.7304273646062907</v>
      </c>
      <c r="AX386" s="72">
        <v>15.213886006185364</v>
      </c>
      <c r="AY386" s="72">
        <v>10.986677722079811</v>
      </c>
      <c r="AZ386" s="72">
        <v>39.017481879129441</v>
      </c>
      <c r="BA386" s="72">
        <v>0</v>
      </c>
      <c r="BB386" s="72">
        <v>5.824801899203135</v>
      </c>
      <c r="BC386" s="72">
        <v>0</v>
      </c>
      <c r="BD386" s="72">
        <v>0</v>
      </c>
      <c r="BE386" s="72">
        <v>0</v>
      </c>
      <c r="BF386" s="72">
        <v>0</v>
      </c>
      <c r="BG386" s="72">
        <v>0</v>
      </c>
      <c r="BH386" s="72">
        <v>0</v>
      </c>
      <c r="BI386" s="72">
        <v>0</v>
      </c>
      <c r="BJ386" s="72">
        <v>0</v>
      </c>
      <c r="BK386" s="72">
        <v>0</v>
      </c>
      <c r="BL386" s="72">
        <v>0</v>
      </c>
      <c r="BM386" s="72">
        <v>0</v>
      </c>
      <c r="BN386" s="72">
        <v>0</v>
      </c>
      <c r="BO386" s="72">
        <v>0</v>
      </c>
      <c r="BP386" s="72">
        <v>0</v>
      </c>
      <c r="BQ386" s="72">
        <v>6.0484020102032279</v>
      </c>
    </row>
    <row r="387" spans="1:69" x14ac:dyDescent="0.2">
      <c r="A387" s="13"/>
      <c r="B387" s="64" t="s">
        <v>373</v>
      </c>
      <c r="C387" s="67">
        <v>0</v>
      </c>
      <c r="D387" s="67">
        <v>0</v>
      </c>
      <c r="E387" s="67">
        <v>0</v>
      </c>
      <c r="F387" s="67">
        <v>0</v>
      </c>
      <c r="G387" s="67">
        <v>0</v>
      </c>
      <c r="H387" s="67">
        <v>0</v>
      </c>
      <c r="I387" s="67">
        <v>0</v>
      </c>
      <c r="J387" s="67">
        <v>0</v>
      </c>
      <c r="K387" s="67">
        <v>0</v>
      </c>
      <c r="L387" s="67">
        <v>0</v>
      </c>
      <c r="M387" s="67">
        <v>0</v>
      </c>
      <c r="N387" s="67">
        <v>0</v>
      </c>
      <c r="O387" s="67">
        <v>0</v>
      </c>
      <c r="P387" s="67">
        <v>0</v>
      </c>
      <c r="Q387" s="67">
        <v>0</v>
      </c>
      <c r="R387" s="67">
        <v>0</v>
      </c>
      <c r="S387" s="67">
        <v>0</v>
      </c>
      <c r="T387" s="67">
        <v>0</v>
      </c>
      <c r="U387" s="67">
        <v>0</v>
      </c>
      <c r="V387" s="67">
        <v>0</v>
      </c>
      <c r="W387" s="67">
        <v>371.03419385189994</v>
      </c>
      <c r="Y387" s="42" t="s">
        <v>373</v>
      </c>
      <c r="Z387" s="69">
        <v>0</v>
      </c>
      <c r="AA387" s="69">
        <v>0</v>
      </c>
      <c r="AB387" s="69">
        <v>0</v>
      </c>
      <c r="AC387" s="69">
        <v>0</v>
      </c>
      <c r="AD387" s="69">
        <v>0</v>
      </c>
      <c r="AE387" s="69">
        <v>0</v>
      </c>
      <c r="AF387" s="69">
        <v>0</v>
      </c>
      <c r="AG387" s="69">
        <v>0</v>
      </c>
      <c r="AH387" s="69">
        <v>0</v>
      </c>
      <c r="AI387" s="69">
        <v>0</v>
      </c>
      <c r="AJ387" s="69">
        <v>0</v>
      </c>
      <c r="AK387" s="69">
        <v>0</v>
      </c>
      <c r="AL387" s="69">
        <v>0</v>
      </c>
      <c r="AM387" s="69">
        <v>0</v>
      </c>
      <c r="AN387" s="69">
        <v>0</v>
      </c>
      <c r="AO387" s="69">
        <v>0</v>
      </c>
      <c r="AP387" s="69">
        <v>0</v>
      </c>
      <c r="AQ387" s="69">
        <v>0</v>
      </c>
      <c r="AR387" s="69">
        <v>0</v>
      </c>
      <c r="AS387" s="69">
        <v>0</v>
      </c>
      <c r="AT387" s="69"/>
      <c r="AV387" s="18" t="s">
        <v>373</v>
      </c>
      <c r="AW387" s="72">
        <v>0</v>
      </c>
      <c r="AX387" s="72">
        <v>0</v>
      </c>
      <c r="AY387" s="72">
        <v>0</v>
      </c>
      <c r="AZ387" s="72">
        <v>0</v>
      </c>
      <c r="BA387" s="72">
        <v>0</v>
      </c>
      <c r="BB387" s="72">
        <v>0</v>
      </c>
      <c r="BC387" s="72">
        <v>0</v>
      </c>
      <c r="BD387" s="72">
        <v>0</v>
      </c>
      <c r="BE387" s="72">
        <v>0</v>
      </c>
      <c r="BF387" s="72">
        <v>0</v>
      </c>
      <c r="BG387" s="72">
        <v>0</v>
      </c>
      <c r="BH387" s="72">
        <v>0</v>
      </c>
      <c r="BI387" s="72">
        <v>0</v>
      </c>
      <c r="BJ387" s="72">
        <v>0</v>
      </c>
      <c r="BK387" s="72">
        <v>0</v>
      </c>
      <c r="BL387" s="72">
        <v>0</v>
      </c>
      <c r="BM387" s="72">
        <v>0</v>
      </c>
      <c r="BN387" s="72">
        <v>0</v>
      </c>
      <c r="BO387" s="72">
        <v>0</v>
      </c>
      <c r="BP387" s="72">
        <v>0</v>
      </c>
      <c r="BQ387" s="72">
        <v>21.200810369119772</v>
      </c>
    </row>
    <row r="388" spans="1:69" x14ac:dyDescent="0.2">
      <c r="A388" s="13"/>
      <c r="B388" s="64" t="s">
        <v>374</v>
      </c>
      <c r="C388" s="67">
        <v>0</v>
      </c>
      <c r="D388" s="67">
        <v>0</v>
      </c>
      <c r="E388" s="67">
        <v>0</v>
      </c>
      <c r="F388" s="67">
        <v>0</v>
      </c>
      <c r="G388" s="67">
        <v>0</v>
      </c>
      <c r="H388" s="67">
        <v>0</v>
      </c>
      <c r="I388" s="67">
        <v>0</v>
      </c>
      <c r="J388" s="67">
        <v>0</v>
      </c>
      <c r="K388" s="67">
        <v>0</v>
      </c>
      <c r="L388" s="67">
        <v>0</v>
      </c>
      <c r="M388" s="67">
        <v>0</v>
      </c>
      <c r="N388" s="67">
        <v>0</v>
      </c>
      <c r="O388" s="67">
        <v>0</v>
      </c>
      <c r="P388" s="67">
        <v>0</v>
      </c>
      <c r="Q388" s="67">
        <v>0</v>
      </c>
      <c r="R388" s="67">
        <v>0</v>
      </c>
      <c r="S388" s="67">
        <v>0</v>
      </c>
      <c r="T388" s="67">
        <v>0</v>
      </c>
      <c r="U388" s="67">
        <v>0</v>
      </c>
      <c r="V388" s="67">
        <v>0</v>
      </c>
      <c r="W388" s="67">
        <v>0</v>
      </c>
      <c r="Y388" s="42" t="s">
        <v>374</v>
      </c>
      <c r="Z388" s="69">
        <v>0</v>
      </c>
      <c r="AA388" s="69">
        <v>0</v>
      </c>
      <c r="AB388" s="69">
        <v>0</v>
      </c>
      <c r="AC388" s="69">
        <v>0</v>
      </c>
      <c r="AD388" s="69">
        <v>0</v>
      </c>
      <c r="AE388" s="69">
        <v>0</v>
      </c>
      <c r="AF388" s="69">
        <v>0</v>
      </c>
      <c r="AG388" s="69">
        <v>0</v>
      </c>
      <c r="AH388" s="69">
        <v>0</v>
      </c>
      <c r="AI388" s="69">
        <v>0</v>
      </c>
      <c r="AJ388" s="69">
        <v>0</v>
      </c>
      <c r="AK388" s="69">
        <v>0</v>
      </c>
      <c r="AL388" s="69">
        <v>0</v>
      </c>
      <c r="AM388" s="69">
        <v>0</v>
      </c>
      <c r="AN388" s="69">
        <v>0</v>
      </c>
      <c r="AO388" s="69">
        <v>0</v>
      </c>
      <c r="AP388" s="69">
        <v>0</v>
      </c>
      <c r="AQ388" s="69">
        <v>0</v>
      </c>
      <c r="AR388" s="69">
        <v>0</v>
      </c>
      <c r="AS388" s="69">
        <v>0</v>
      </c>
      <c r="AT388" s="69"/>
      <c r="AV388" s="18" t="s">
        <v>374</v>
      </c>
      <c r="AW388" s="72">
        <v>0</v>
      </c>
      <c r="AX388" s="72">
        <v>0</v>
      </c>
      <c r="AY388" s="72">
        <v>0</v>
      </c>
      <c r="AZ388" s="72">
        <v>0</v>
      </c>
      <c r="BA388" s="72">
        <v>0</v>
      </c>
      <c r="BB388" s="72">
        <v>0</v>
      </c>
      <c r="BC388" s="72">
        <v>0</v>
      </c>
      <c r="BD388" s="72">
        <v>0</v>
      </c>
      <c r="BE388" s="72">
        <v>0</v>
      </c>
      <c r="BF388" s="72">
        <v>0</v>
      </c>
      <c r="BG388" s="72">
        <v>0</v>
      </c>
      <c r="BH388" s="72">
        <v>0</v>
      </c>
      <c r="BI388" s="72">
        <v>0</v>
      </c>
      <c r="BJ388" s="72">
        <v>0</v>
      </c>
      <c r="BK388" s="72">
        <v>0</v>
      </c>
      <c r="BL388" s="72">
        <v>0</v>
      </c>
      <c r="BM388" s="72">
        <v>0</v>
      </c>
      <c r="BN388" s="72">
        <v>0</v>
      </c>
      <c r="BO388" s="72">
        <v>0</v>
      </c>
      <c r="BP388" s="72">
        <v>0</v>
      </c>
      <c r="BQ388" s="72">
        <v>0</v>
      </c>
    </row>
    <row r="389" spans="1:69" x14ac:dyDescent="0.2">
      <c r="A389" s="13"/>
      <c r="B389" s="64" t="s">
        <v>374</v>
      </c>
      <c r="C389" s="67">
        <v>0</v>
      </c>
      <c r="D389" s="67">
        <v>0</v>
      </c>
      <c r="E389" s="67">
        <v>0</v>
      </c>
      <c r="F389" s="67">
        <v>0</v>
      </c>
      <c r="G389" s="67">
        <v>0</v>
      </c>
      <c r="H389" s="67">
        <v>0</v>
      </c>
      <c r="I389" s="67">
        <v>0</v>
      </c>
      <c r="J389" s="67">
        <v>0</v>
      </c>
      <c r="K389" s="67">
        <v>0</v>
      </c>
      <c r="L389" s="67">
        <v>0</v>
      </c>
      <c r="M389" s="67">
        <v>0</v>
      </c>
      <c r="N389" s="67">
        <v>0</v>
      </c>
      <c r="O389" s="67">
        <v>0</v>
      </c>
      <c r="P389" s="67">
        <v>0</v>
      </c>
      <c r="Q389" s="67">
        <v>0</v>
      </c>
      <c r="R389" s="67">
        <v>0</v>
      </c>
      <c r="S389" s="67">
        <v>0</v>
      </c>
      <c r="T389" s="67">
        <v>0</v>
      </c>
      <c r="U389" s="67">
        <v>0</v>
      </c>
      <c r="V389" s="67">
        <v>0</v>
      </c>
      <c r="W389" s="67">
        <v>0</v>
      </c>
      <c r="Y389" s="42" t="s">
        <v>374</v>
      </c>
      <c r="Z389" s="69">
        <v>0</v>
      </c>
      <c r="AA389" s="69">
        <v>0</v>
      </c>
      <c r="AB389" s="69">
        <v>0</v>
      </c>
      <c r="AC389" s="69">
        <v>0</v>
      </c>
      <c r="AD389" s="69">
        <v>0</v>
      </c>
      <c r="AE389" s="69">
        <v>0</v>
      </c>
      <c r="AF389" s="69">
        <v>0</v>
      </c>
      <c r="AG389" s="69">
        <v>0</v>
      </c>
      <c r="AH389" s="69">
        <v>0</v>
      </c>
      <c r="AI389" s="69">
        <v>0</v>
      </c>
      <c r="AJ389" s="69">
        <v>0</v>
      </c>
      <c r="AK389" s="69">
        <v>0</v>
      </c>
      <c r="AL389" s="69">
        <v>0</v>
      </c>
      <c r="AM389" s="69">
        <v>0</v>
      </c>
      <c r="AN389" s="69">
        <v>0</v>
      </c>
      <c r="AO389" s="69">
        <v>0</v>
      </c>
      <c r="AP389" s="69">
        <v>0</v>
      </c>
      <c r="AQ389" s="69">
        <v>0</v>
      </c>
      <c r="AR389" s="69">
        <v>0</v>
      </c>
      <c r="AS389" s="69">
        <v>0</v>
      </c>
      <c r="AT389" s="69"/>
      <c r="AV389" s="18" t="s">
        <v>374</v>
      </c>
      <c r="AW389" s="72">
        <v>0</v>
      </c>
      <c r="AX389" s="72">
        <v>0</v>
      </c>
      <c r="AY389" s="72">
        <v>0</v>
      </c>
      <c r="AZ389" s="72">
        <v>0</v>
      </c>
      <c r="BA389" s="72">
        <v>0</v>
      </c>
      <c r="BB389" s="72">
        <v>0</v>
      </c>
      <c r="BC389" s="72">
        <v>0</v>
      </c>
      <c r="BD389" s="72">
        <v>0</v>
      </c>
      <c r="BE389" s="72">
        <v>0</v>
      </c>
      <c r="BF389" s="72">
        <v>0</v>
      </c>
      <c r="BG389" s="72">
        <v>0</v>
      </c>
      <c r="BH389" s="72">
        <v>0</v>
      </c>
      <c r="BI389" s="72">
        <v>0</v>
      </c>
      <c r="BJ389" s="72">
        <v>0</v>
      </c>
      <c r="BK389" s="72">
        <v>0</v>
      </c>
      <c r="BL389" s="72">
        <v>0</v>
      </c>
      <c r="BM389" s="72">
        <v>0</v>
      </c>
      <c r="BN389" s="72">
        <v>0</v>
      </c>
      <c r="BO389" s="72">
        <v>0</v>
      </c>
      <c r="BP389" s="72">
        <v>0</v>
      </c>
      <c r="BQ389" s="72">
        <v>0</v>
      </c>
    </row>
    <row r="390" spans="1:69" x14ac:dyDescent="0.2">
      <c r="A390" s="13"/>
      <c r="B390" s="64" t="s">
        <v>374</v>
      </c>
      <c r="C390" s="67">
        <v>0</v>
      </c>
      <c r="D390" s="67">
        <v>0</v>
      </c>
      <c r="E390" s="67">
        <v>0</v>
      </c>
      <c r="F390" s="67">
        <v>0</v>
      </c>
      <c r="G390" s="67">
        <v>0</v>
      </c>
      <c r="H390" s="67">
        <v>0</v>
      </c>
      <c r="I390" s="67">
        <v>0</v>
      </c>
      <c r="J390" s="67">
        <v>0</v>
      </c>
      <c r="K390" s="67">
        <v>0</v>
      </c>
      <c r="L390" s="67">
        <v>0</v>
      </c>
      <c r="M390" s="67">
        <v>0</v>
      </c>
      <c r="N390" s="67">
        <v>0</v>
      </c>
      <c r="O390" s="67">
        <v>0</v>
      </c>
      <c r="P390" s="67">
        <v>0</v>
      </c>
      <c r="Q390" s="67">
        <v>0</v>
      </c>
      <c r="R390" s="67">
        <v>0</v>
      </c>
      <c r="S390" s="67">
        <v>0</v>
      </c>
      <c r="T390" s="67">
        <v>0</v>
      </c>
      <c r="U390" s="67">
        <v>0</v>
      </c>
      <c r="V390" s="67">
        <v>0</v>
      </c>
      <c r="W390" s="67">
        <v>0</v>
      </c>
      <c r="Y390" s="42" t="s">
        <v>374</v>
      </c>
      <c r="Z390" s="69">
        <v>0</v>
      </c>
      <c r="AA390" s="69">
        <v>0</v>
      </c>
      <c r="AB390" s="69">
        <v>0</v>
      </c>
      <c r="AC390" s="69">
        <v>0</v>
      </c>
      <c r="AD390" s="69">
        <v>0</v>
      </c>
      <c r="AE390" s="69">
        <v>0</v>
      </c>
      <c r="AF390" s="69">
        <v>0</v>
      </c>
      <c r="AG390" s="69">
        <v>0</v>
      </c>
      <c r="AH390" s="69">
        <v>0</v>
      </c>
      <c r="AI390" s="69">
        <v>0</v>
      </c>
      <c r="AJ390" s="69">
        <v>0</v>
      </c>
      <c r="AK390" s="69">
        <v>0</v>
      </c>
      <c r="AL390" s="69">
        <v>0</v>
      </c>
      <c r="AM390" s="69">
        <v>0</v>
      </c>
      <c r="AN390" s="69">
        <v>0</v>
      </c>
      <c r="AO390" s="69">
        <v>0</v>
      </c>
      <c r="AP390" s="69">
        <v>0</v>
      </c>
      <c r="AQ390" s="69">
        <v>0</v>
      </c>
      <c r="AR390" s="69">
        <v>0</v>
      </c>
      <c r="AS390" s="69">
        <v>0</v>
      </c>
      <c r="AT390" s="69"/>
      <c r="AV390" s="18" t="s">
        <v>374</v>
      </c>
      <c r="AW390" s="72">
        <v>0</v>
      </c>
      <c r="AX390" s="72">
        <v>0</v>
      </c>
      <c r="AY390" s="72">
        <v>0</v>
      </c>
      <c r="AZ390" s="72">
        <v>0</v>
      </c>
      <c r="BA390" s="72">
        <v>0</v>
      </c>
      <c r="BB390" s="72">
        <v>0</v>
      </c>
      <c r="BC390" s="72">
        <v>0</v>
      </c>
      <c r="BD390" s="72">
        <v>0</v>
      </c>
      <c r="BE390" s="72">
        <v>0</v>
      </c>
      <c r="BF390" s="72">
        <v>0</v>
      </c>
      <c r="BG390" s="72">
        <v>0</v>
      </c>
      <c r="BH390" s="72">
        <v>0</v>
      </c>
      <c r="BI390" s="72">
        <v>0</v>
      </c>
      <c r="BJ390" s="72">
        <v>0</v>
      </c>
      <c r="BK390" s="72">
        <v>0</v>
      </c>
      <c r="BL390" s="72">
        <v>0</v>
      </c>
      <c r="BM390" s="72">
        <v>0</v>
      </c>
      <c r="BN390" s="72">
        <v>0</v>
      </c>
      <c r="BO390" s="72">
        <v>0</v>
      </c>
      <c r="BP390" s="72">
        <v>0</v>
      </c>
      <c r="BQ390" s="72">
        <v>0</v>
      </c>
    </row>
    <row r="391" spans="1:69" x14ac:dyDescent="0.2">
      <c r="A391" s="13"/>
      <c r="B391" s="64" t="s">
        <v>374</v>
      </c>
      <c r="C391" s="67">
        <v>0</v>
      </c>
      <c r="D391" s="67">
        <v>0</v>
      </c>
      <c r="E391" s="67">
        <v>0</v>
      </c>
      <c r="F391" s="67">
        <v>0</v>
      </c>
      <c r="G391" s="67">
        <v>0</v>
      </c>
      <c r="H391" s="67">
        <v>0</v>
      </c>
      <c r="I391" s="67">
        <v>0</v>
      </c>
      <c r="J391" s="67">
        <v>0</v>
      </c>
      <c r="K391" s="67">
        <v>0</v>
      </c>
      <c r="L391" s="67">
        <v>0</v>
      </c>
      <c r="M391" s="67">
        <v>0</v>
      </c>
      <c r="N391" s="67">
        <v>0</v>
      </c>
      <c r="O391" s="67">
        <v>0</v>
      </c>
      <c r="P391" s="67">
        <v>0</v>
      </c>
      <c r="Q391" s="67">
        <v>0</v>
      </c>
      <c r="R391" s="67">
        <v>0</v>
      </c>
      <c r="S391" s="67">
        <v>0</v>
      </c>
      <c r="T391" s="67">
        <v>0</v>
      </c>
      <c r="U391" s="67">
        <v>0</v>
      </c>
      <c r="V391" s="67">
        <v>0</v>
      </c>
      <c r="W391" s="67">
        <v>0</v>
      </c>
      <c r="Y391" s="42" t="s">
        <v>374</v>
      </c>
      <c r="Z391" s="69">
        <v>0</v>
      </c>
      <c r="AA391" s="69">
        <v>0</v>
      </c>
      <c r="AB391" s="69">
        <v>0</v>
      </c>
      <c r="AC391" s="69">
        <v>0</v>
      </c>
      <c r="AD391" s="69">
        <v>0</v>
      </c>
      <c r="AE391" s="69">
        <v>0</v>
      </c>
      <c r="AF391" s="69">
        <v>0</v>
      </c>
      <c r="AG391" s="69">
        <v>0</v>
      </c>
      <c r="AH391" s="69">
        <v>0</v>
      </c>
      <c r="AI391" s="69">
        <v>0</v>
      </c>
      <c r="AJ391" s="69">
        <v>0</v>
      </c>
      <c r="AK391" s="69">
        <v>0</v>
      </c>
      <c r="AL391" s="69">
        <v>0</v>
      </c>
      <c r="AM391" s="69">
        <v>0</v>
      </c>
      <c r="AN391" s="69">
        <v>0</v>
      </c>
      <c r="AO391" s="69">
        <v>0</v>
      </c>
      <c r="AP391" s="69">
        <v>0</v>
      </c>
      <c r="AQ391" s="69">
        <v>0</v>
      </c>
      <c r="AR391" s="69">
        <v>0</v>
      </c>
      <c r="AS391" s="69">
        <v>0</v>
      </c>
      <c r="AT391" s="69"/>
      <c r="AV391" s="18" t="s">
        <v>374</v>
      </c>
      <c r="AW391" s="72">
        <v>0</v>
      </c>
      <c r="AX391" s="72">
        <v>0</v>
      </c>
      <c r="AY391" s="72">
        <v>0</v>
      </c>
      <c r="AZ391" s="72">
        <v>0</v>
      </c>
      <c r="BA391" s="72">
        <v>0</v>
      </c>
      <c r="BB391" s="72">
        <v>0</v>
      </c>
      <c r="BC391" s="72">
        <v>0</v>
      </c>
      <c r="BD391" s="72">
        <v>0</v>
      </c>
      <c r="BE391" s="72">
        <v>0</v>
      </c>
      <c r="BF391" s="72">
        <v>0</v>
      </c>
      <c r="BG391" s="72">
        <v>0</v>
      </c>
      <c r="BH391" s="72">
        <v>0</v>
      </c>
      <c r="BI391" s="72">
        <v>0</v>
      </c>
      <c r="BJ391" s="72">
        <v>0</v>
      </c>
      <c r="BK391" s="72">
        <v>0</v>
      </c>
      <c r="BL391" s="72">
        <v>0</v>
      </c>
      <c r="BM391" s="72">
        <v>0</v>
      </c>
      <c r="BN391" s="72">
        <v>0</v>
      </c>
      <c r="BO391" s="72">
        <v>0</v>
      </c>
      <c r="BP391" s="72">
        <v>0</v>
      </c>
      <c r="BQ391" s="72">
        <v>0</v>
      </c>
    </row>
    <row r="392" spans="1:69" s="20" customFormat="1" x14ac:dyDescent="0.2">
      <c r="A392" s="19"/>
      <c r="B392" s="64" t="s">
        <v>374</v>
      </c>
      <c r="C392" s="67">
        <v>0</v>
      </c>
      <c r="D392" s="67">
        <v>0</v>
      </c>
      <c r="E392" s="67">
        <v>0</v>
      </c>
      <c r="F392" s="67">
        <v>0</v>
      </c>
      <c r="G392" s="67">
        <v>0</v>
      </c>
      <c r="H392" s="67">
        <v>0</v>
      </c>
      <c r="I392" s="67">
        <v>0</v>
      </c>
      <c r="J392" s="67">
        <v>0</v>
      </c>
      <c r="K392" s="67">
        <v>0</v>
      </c>
      <c r="L392" s="67">
        <v>0</v>
      </c>
      <c r="M392" s="67">
        <v>0</v>
      </c>
      <c r="N392" s="67">
        <v>0</v>
      </c>
      <c r="O392" s="67">
        <v>0</v>
      </c>
      <c r="P392" s="67">
        <v>0</v>
      </c>
      <c r="Q392" s="67">
        <v>0</v>
      </c>
      <c r="R392" s="67">
        <v>0</v>
      </c>
      <c r="S392" s="67">
        <v>0</v>
      </c>
      <c r="T392" s="67">
        <v>0</v>
      </c>
      <c r="U392" s="67">
        <v>0</v>
      </c>
      <c r="V392" s="67">
        <v>0</v>
      </c>
      <c r="W392" s="67">
        <v>0</v>
      </c>
      <c r="Y392" s="42" t="s">
        <v>374</v>
      </c>
      <c r="Z392" s="69">
        <v>0</v>
      </c>
      <c r="AA392" s="69">
        <v>0</v>
      </c>
      <c r="AB392" s="69">
        <v>0</v>
      </c>
      <c r="AC392" s="69">
        <v>0</v>
      </c>
      <c r="AD392" s="69">
        <v>0</v>
      </c>
      <c r="AE392" s="69">
        <v>0</v>
      </c>
      <c r="AF392" s="69">
        <v>0</v>
      </c>
      <c r="AG392" s="69">
        <v>0</v>
      </c>
      <c r="AH392" s="69">
        <v>0</v>
      </c>
      <c r="AI392" s="69">
        <v>0</v>
      </c>
      <c r="AJ392" s="69">
        <v>0</v>
      </c>
      <c r="AK392" s="69">
        <v>0</v>
      </c>
      <c r="AL392" s="69">
        <v>0</v>
      </c>
      <c r="AM392" s="69">
        <v>0</v>
      </c>
      <c r="AN392" s="69">
        <v>0</v>
      </c>
      <c r="AO392" s="69">
        <v>0</v>
      </c>
      <c r="AP392" s="69">
        <v>0</v>
      </c>
      <c r="AQ392" s="69">
        <v>0</v>
      </c>
      <c r="AR392" s="69">
        <v>0</v>
      </c>
      <c r="AS392" s="69">
        <v>0</v>
      </c>
      <c r="AT392" s="69"/>
      <c r="AV392" s="18" t="s">
        <v>374</v>
      </c>
      <c r="AW392" s="72">
        <v>0</v>
      </c>
      <c r="AX392" s="72">
        <v>0</v>
      </c>
      <c r="AY392" s="72">
        <v>0</v>
      </c>
      <c r="AZ392" s="72">
        <v>0</v>
      </c>
      <c r="BA392" s="72">
        <v>0</v>
      </c>
      <c r="BB392" s="72">
        <v>0</v>
      </c>
      <c r="BC392" s="72">
        <v>0</v>
      </c>
      <c r="BD392" s="72">
        <v>0</v>
      </c>
      <c r="BE392" s="72">
        <v>0</v>
      </c>
      <c r="BF392" s="72">
        <v>0</v>
      </c>
      <c r="BG392" s="72">
        <v>0</v>
      </c>
      <c r="BH392" s="72">
        <v>0</v>
      </c>
      <c r="BI392" s="72">
        <v>0</v>
      </c>
      <c r="BJ392" s="72">
        <v>0</v>
      </c>
      <c r="BK392" s="72">
        <v>0</v>
      </c>
      <c r="BL392" s="72">
        <v>0</v>
      </c>
      <c r="BM392" s="72">
        <v>0</v>
      </c>
      <c r="BN392" s="72">
        <v>0</v>
      </c>
      <c r="BO392" s="72">
        <v>0</v>
      </c>
      <c r="BP392" s="72">
        <v>0</v>
      </c>
      <c r="BQ392" s="72">
        <v>0</v>
      </c>
    </row>
    <row r="393" spans="1:69" x14ac:dyDescent="0.2">
      <c r="A393" s="13"/>
      <c r="B393" s="65" t="s">
        <v>374</v>
      </c>
      <c r="C393" s="67">
        <v>0</v>
      </c>
      <c r="D393" s="67">
        <v>0</v>
      </c>
      <c r="E393" s="67">
        <v>0</v>
      </c>
      <c r="F393" s="67">
        <v>0</v>
      </c>
      <c r="G393" s="67">
        <v>0</v>
      </c>
      <c r="H393" s="67">
        <v>0</v>
      </c>
      <c r="I393" s="67">
        <v>0</v>
      </c>
      <c r="J393" s="67">
        <v>0</v>
      </c>
      <c r="K393" s="67">
        <v>0</v>
      </c>
      <c r="L393" s="67">
        <v>0</v>
      </c>
      <c r="M393" s="67">
        <v>0</v>
      </c>
      <c r="N393" s="67">
        <v>0</v>
      </c>
      <c r="O393" s="67">
        <v>0</v>
      </c>
      <c r="P393" s="67">
        <v>0</v>
      </c>
      <c r="Q393" s="67">
        <v>0</v>
      </c>
      <c r="R393" s="67">
        <v>0</v>
      </c>
      <c r="S393" s="67">
        <v>0</v>
      </c>
      <c r="T393" s="67">
        <v>0</v>
      </c>
      <c r="U393" s="67">
        <v>0</v>
      </c>
      <c r="V393" s="67">
        <v>0</v>
      </c>
      <c r="W393" s="67">
        <v>0</v>
      </c>
      <c r="Y393" s="43" t="s">
        <v>374</v>
      </c>
      <c r="Z393" s="69">
        <v>0</v>
      </c>
      <c r="AA393" s="69">
        <v>0</v>
      </c>
      <c r="AB393" s="69">
        <v>0</v>
      </c>
      <c r="AC393" s="69">
        <v>0</v>
      </c>
      <c r="AD393" s="69">
        <v>0</v>
      </c>
      <c r="AE393" s="69">
        <v>0</v>
      </c>
      <c r="AF393" s="69">
        <v>0</v>
      </c>
      <c r="AG393" s="69">
        <v>0</v>
      </c>
      <c r="AH393" s="69">
        <v>0</v>
      </c>
      <c r="AI393" s="69">
        <v>0</v>
      </c>
      <c r="AJ393" s="69">
        <v>0</v>
      </c>
      <c r="AK393" s="69">
        <v>0</v>
      </c>
      <c r="AL393" s="69">
        <v>0</v>
      </c>
      <c r="AM393" s="69">
        <v>0</v>
      </c>
      <c r="AN393" s="69">
        <v>0</v>
      </c>
      <c r="AO393" s="69">
        <v>0</v>
      </c>
      <c r="AP393" s="69">
        <v>0</v>
      </c>
      <c r="AQ393" s="69">
        <v>0</v>
      </c>
      <c r="AR393" s="69">
        <v>0</v>
      </c>
      <c r="AS393" s="69">
        <v>0</v>
      </c>
      <c r="AT393" s="69"/>
      <c r="AV393" s="22" t="s">
        <v>374</v>
      </c>
      <c r="AW393" s="72">
        <v>0</v>
      </c>
      <c r="AX393" s="72">
        <v>0</v>
      </c>
      <c r="AY393" s="72">
        <v>0</v>
      </c>
      <c r="AZ393" s="72">
        <v>0</v>
      </c>
      <c r="BA393" s="72">
        <v>0</v>
      </c>
      <c r="BB393" s="72">
        <v>0</v>
      </c>
      <c r="BC393" s="72">
        <v>0</v>
      </c>
      <c r="BD393" s="72">
        <v>0</v>
      </c>
      <c r="BE393" s="72">
        <v>0</v>
      </c>
      <c r="BF393" s="72">
        <v>0</v>
      </c>
      <c r="BG393" s="72">
        <v>0</v>
      </c>
      <c r="BH393" s="72">
        <v>0</v>
      </c>
      <c r="BI393" s="72">
        <v>0</v>
      </c>
      <c r="BJ393" s="72">
        <v>0</v>
      </c>
      <c r="BK393" s="72">
        <v>0</v>
      </c>
      <c r="BL393" s="72">
        <v>0</v>
      </c>
      <c r="BM393" s="72">
        <v>0</v>
      </c>
      <c r="BN393" s="72">
        <v>0</v>
      </c>
      <c r="BO393" s="72">
        <v>0</v>
      </c>
      <c r="BP393" s="72">
        <v>0</v>
      </c>
      <c r="BQ393" s="72">
        <v>0</v>
      </c>
    </row>
    <row r="394" spans="1:69" x14ac:dyDescent="0.2">
      <c r="A394" s="13"/>
      <c r="B394" s="66" t="s">
        <v>194</v>
      </c>
      <c r="C394" s="67">
        <v>309904.32099508314</v>
      </c>
      <c r="D394" s="67">
        <v>56295.486954598906</v>
      </c>
      <c r="E394" s="67">
        <v>5105.0402688081003</v>
      </c>
      <c r="F394" s="67">
        <v>892.53629377169989</v>
      </c>
      <c r="G394" s="67">
        <v>734.42848924800001</v>
      </c>
      <c r="H394" s="67">
        <v>443.97787618500001</v>
      </c>
      <c r="I394" s="67">
        <v>50.283691957000002</v>
      </c>
      <c r="J394" s="67">
        <v>154.7513035668</v>
      </c>
      <c r="K394" s="67">
        <v>53.707775893100006</v>
      </c>
      <c r="L394" s="67">
        <v>0</v>
      </c>
      <c r="M394" s="67">
        <v>0</v>
      </c>
      <c r="N394" s="67">
        <v>0</v>
      </c>
      <c r="O394" s="67">
        <v>0</v>
      </c>
      <c r="P394" s="67">
        <v>0</v>
      </c>
      <c r="Q394" s="67">
        <v>0</v>
      </c>
      <c r="R394" s="67">
        <v>0</v>
      </c>
      <c r="S394" s="67">
        <v>0</v>
      </c>
      <c r="T394" s="67">
        <v>0</v>
      </c>
      <c r="U394" s="67">
        <v>0</v>
      </c>
      <c r="V394" s="67">
        <v>0</v>
      </c>
      <c r="W394" s="67"/>
      <c r="Y394" s="44" t="s">
        <v>194</v>
      </c>
      <c r="Z394" s="70"/>
      <c r="AA394" s="70"/>
      <c r="AB394" s="70"/>
      <c r="AC394" s="70"/>
      <c r="AD394" s="70"/>
      <c r="AE394" s="70"/>
      <c r="AF394" s="70"/>
      <c r="AG394" s="70"/>
      <c r="AH394" s="70"/>
      <c r="AI394" s="70"/>
      <c r="AJ394" s="70"/>
      <c r="AK394" s="70"/>
      <c r="AL394" s="70"/>
      <c r="AM394" s="70"/>
      <c r="AN394" s="69"/>
      <c r="AO394" s="69"/>
      <c r="AP394" s="69"/>
      <c r="AQ394" s="69"/>
      <c r="AR394" s="69"/>
      <c r="AS394" s="69"/>
      <c r="AT394" s="70"/>
      <c r="AV394" s="24" t="s">
        <v>194</v>
      </c>
      <c r="AW394" s="72"/>
      <c r="AX394" s="72"/>
      <c r="AY394" s="72"/>
      <c r="AZ394" s="72"/>
      <c r="BA394" s="72"/>
      <c r="BB394" s="72"/>
      <c r="BC394" s="72"/>
      <c r="BD394" s="72"/>
      <c r="BE394" s="72"/>
      <c r="BF394" s="72"/>
      <c r="BG394" s="72"/>
      <c r="BH394" s="72"/>
      <c r="BI394" s="72"/>
      <c r="BJ394" s="72"/>
      <c r="BK394" s="72"/>
      <c r="BL394" s="72"/>
      <c r="BM394" s="72"/>
      <c r="BN394" s="72"/>
      <c r="BO394" s="72"/>
      <c r="BP394" s="72"/>
      <c r="BQ394" s="72"/>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sheetPr>
  <dimension ref="A2:AC420"/>
  <sheetViews>
    <sheetView zoomScaleNormal="100" workbookViewId="0"/>
  </sheetViews>
  <sheetFormatPr defaultRowHeight="15" x14ac:dyDescent="0.25"/>
  <cols>
    <col min="1" max="1" width="11.140625" style="38" bestFit="1" customWidth="1"/>
    <col min="2" max="2" width="46.42578125" style="30" customWidth="1"/>
    <col min="3" max="3" width="12.140625" style="30" customWidth="1"/>
    <col min="4" max="4" width="8.7109375" style="30" customWidth="1"/>
    <col min="5" max="5" width="10.42578125" style="30" bestFit="1" customWidth="1"/>
    <col min="6" max="24" width="8.7109375" style="30" customWidth="1"/>
    <col min="25" max="25" width="12.5703125" style="30" bestFit="1" customWidth="1"/>
    <col min="26" max="26" width="8.7109375" style="30" customWidth="1"/>
    <col min="27" max="27" width="9.140625" style="30"/>
    <col min="28" max="28" width="25.7109375" customWidth="1"/>
    <col min="29" max="29" width="67.5703125" bestFit="1" customWidth="1"/>
  </cols>
  <sheetData>
    <row r="2" spans="1:29" x14ac:dyDescent="0.25">
      <c r="A2" s="29" t="s">
        <v>190</v>
      </c>
      <c r="B2" s="13" t="s">
        <v>419</v>
      </c>
      <c r="C2" s="13" t="str">
        <f>VegBareResults!$B$2</f>
        <v>Vegetation Bare</v>
      </c>
    </row>
    <row r="4" spans="1:29" x14ac:dyDescent="0.25">
      <c r="A4" s="29"/>
      <c r="B4" s="29"/>
    </row>
    <row r="6" spans="1:29" x14ac:dyDescent="0.25">
      <c r="A6" s="13" t="s">
        <v>193</v>
      </c>
      <c r="B6" s="101" t="str">
        <f>$B$2</f>
        <v>Habitat Type</v>
      </c>
      <c r="C6" s="103" t="str">
        <f>$AC$7</f>
        <v xml:space="preserve"> No Bare soil</v>
      </c>
      <c r="D6" s="104"/>
      <c r="E6" s="105" t="str">
        <f>$AC$8</f>
        <v xml:space="preserve">&gt; 0 and ≤ 10 </v>
      </c>
      <c r="F6" s="101"/>
      <c r="G6" s="105" t="str">
        <f>$AC$9</f>
        <v xml:space="preserve">&gt; 10 and ≤ 20 </v>
      </c>
      <c r="H6" s="101"/>
      <c r="I6" s="105" t="str">
        <f>$AC$10</f>
        <v xml:space="preserve">&gt; 20 and ≤ 30 </v>
      </c>
      <c r="J6" s="101"/>
      <c r="K6" s="103" t="str">
        <f>$AC$11</f>
        <v xml:space="preserve">&gt; 30 and ≤ 40 </v>
      </c>
      <c r="L6" s="104"/>
      <c r="M6" s="105" t="str">
        <f>$AC$12</f>
        <v xml:space="preserve">&gt; 40 and ≤ 50 </v>
      </c>
      <c r="N6" s="101"/>
      <c r="O6" s="105" t="str">
        <f>$AC$13</f>
        <v xml:space="preserve">&gt; 50 and ≤ 60 </v>
      </c>
      <c r="P6" s="101"/>
      <c r="Q6" s="105" t="str">
        <f>$AC$14</f>
        <v xml:space="preserve">&gt; 60 and ≤ 70 </v>
      </c>
      <c r="R6" s="101"/>
      <c r="S6" s="103" t="str">
        <f>$AC$15</f>
        <v xml:space="preserve">&gt; 70 and ≤ 80 </v>
      </c>
      <c r="T6" s="104"/>
      <c r="U6" s="105" t="str">
        <f>$AC$16</f>
        <v xml:space="preserve">&gt; 80 and ≤ 90 </v>
      </c>
      <c r="V6" s="101"/>
      <c r="W6" s="103" t="str">
        <f>$AC$17</f>
        <v xml:space="preserve">&gt; 90 </v>
      </c>
      <c r="X6" s="104"/>
      <c r="Y6" s="104" t="s">
        <v>194</v>
      </c>
      <c r="Z6" s="104"/>
      <c r="AB6" s="106" t="str">
        <f>VegBareResults!$B$2</f>
        <v>Vegetation Bare</v>
      </c>
      <c r="AC6" s="107" t="str">
        <f>VegBareResults!$B$2</f>
        <v>Vegetation Bare</v>
      </c>
    </row>
    <row r="7" spans="1:29" ht="25.5" x14ac:dyDescent="0.25">
      <c r="A7" s="13"/>
      <c r="B7" s="102"/>
      <c r="C7" s="32" t="s">
        <v>195</v>
      </c>
      <c r="D7" s="33" t="s">
        <v>196</v>
      </c>
      <c r="E7" s="32" t="s">
        <v>195</v>
      </c>
      <c r="F7" s="33" t="s">
        <v>196</v>
      </c>
      <c r="G7" s="32" t="s">
        <v>195</v>
      </c>
      <c r="H7" s="33" t="s">
        <v>196</v>
      </c>
      <c r="I7" s="32" t="s">
        <v>195</v>
      </c>
      <c r="J7" s="33" t="s">
        <v>196</v>
      </c>
      <c r="K7" s="32" t="s">
        <v>195</v>
      </c>
      <c r="L7" s="33" t="s">
        <v>196</v>
      </c>
      <c r="M7" s="32" t="s">
        <v>195</v>
      </c>
      <c r="N7" s="33" t="s">
        <v>196</v>
      </c>
      <c r="O7" s="32" t="s">
        <v>195</v>
      </c>
      <c r="P7" s="33" t="s">
        <v>196</v>
      </c>
      <c r="Q7" s="32" t="s">
        <v>195</v>
      </c>
      <c r="R7" s="33" t="s">
        <v>196</v>
      </c>
      <c r="S7" s="32" t="s">
        <v>195</v>
      </c>
      <c r="T7" s="33" t="s">
        <v>196</v>
      </c>
      <c r="U7" s="32" t="s">
        <v>195</v>
      </c>
      <c r="V7" s="33" t="s">
        <v>196</v>
      </c>
      <c r="W7" s="32" t="s">
        <v>195</v>
      </c>
      <c r="X7" s="33" t="s">
        <v>196</v>
      </c>
      <c r="Y7" s="32" t="s">
        <v>195</v>
      </c>
      <c r="Z7" s="33" t="s">
        <v>196</v>
      </c>
      <c r="AB7" s="46" t="s">
        <v>8</v>
      </c>
      <c r="AC7" s="46" t="s">
        <v>375</v>
      </c>
    </row>
    <row r="8" spans="1:29" x14ac:dyDescent="0.25">
      <c r="A8" s="13"/>
      <c r="B8" s="34" t="str">
        <f>LookupValues!$B$5</f>
        <v>Lowland beech/yew woodland</v>
      </c>
      <c r="C8" s="35">
        <f>VegBareResults!C7</f>
        <v>44131.971885293089</v>
      </c>
      <c r="D8" s="85">
        <f>VegBareResults!AW7</f>
        <v>5.2425394615700407</v>
      </c>
      <c r="E8" s="35">
        <f>VegBareResults!D7</f>
        <v>12588.436690482908</v>
      </c>
      <c r="F8" s="85">
        <f>VegBareResults!AX7</f>
        <v>11.214822283536318</v>
      </c>
      <c r="G8" s="35">
        <f>VegBareResults!E7</f>
        <v>2290.7665282432004</v>
      </c>
      <c r="H8" s="85">
        <f>VegBareResults!AY7</f>
        <v>22.005408197389528</v>
      </c>
      <c r="I8" s="35">
        <f>VegBareResults!F7</f>
        <v>1979.0029698789001</v>
      </c>
      <c r="J8" s="85">
        <f>VegBareResults!AZ7</f>
        <v>25.995259531151447</v>
      </c>
      <c r="K8" s="35">
        <f>VegBareResults!G7</f>
        <v>330.01150157220002</v>
      </c>
      <c r="L8" s="85">
        <f>VegBareResults!BA7</f>
        <v>63.23857339592994</v>
      </c>
      <c r="M8" s="35">
        <f>VegBareResults!H7</f>
        <v>381.79899924770001</v>
      </c>
      <c r="N8" s="85">
        <f>VegBareResults!BB7</f>
        <v>60.262788926813087</v>
      </c>
      <c r="O8" s="35">
        <f>VegBareResults!I7</f>
        <v>128.41327393930001</v>
      </c>
      <c r="P8" s="85">
        <f>VegBareResults!BC7</f>
        <v>74.893931846539303</v>
      </c>
      <c r="Q8" s="35">
        <f>VegBareResults!J7</f>
        <v>12.279439648</v>
      </c>
      <c r="R8" s="85">
        <f>VegBareResults!BD7</f>
        <v>107.69656803337463</v>
      </c>
      <c r="S8" s="35">
        <f>VegBareResults!K7</f>
        <v>0</v>
      </c>
      <c r="T8" s="36">
        <f>VegBareResults!BE7</f>
        <v>0</v>
      </c>
      <c r="U8" s="35">
        <f>VegBareResults!L7</f>
        <v>82.242226404500002</v>
      </c>
      <c r="V8" s="85">
        <f>VegBareResults!BF7</f>
        <v>94.198011530113448</v>
      </c>
      <c r="W8" s="35">
        <f>VegBareResults!M7</f>
        <v>0</v>
      </c>
      <c r="X8" s="36">
        <f>VegBareResults!BG7</f>
        <v>0</v>
      </c>
      <c r="Y8" s="80">
        <f>SUM(C8,E8,G8,I8,K8,M8,O8,Q8,S8,U8,W8)</f>
        <v>61924.923514709801</v>
      </c>
      <c r="Z8" s="87">
        <f>IF(Y8=0,0,SQRT(SUM((C8*D8)^2,(E8*F8)^2,(G8*H8)^2,(I8*J8)^2,(K8*L8)^2,(M8*N8)^2,(O8*P8)^2,(Q8*R8)^2,(S8*T8)^2,(U8*V8)^2,(W8*X8)^2))/Y8)</f>
        <v>4.5608512005788544</v>
      </c>
      <c r="AB8" s="46" t="s">
        <v>7</v>
      </c>
      <c r="AC8" s="46" t="s">
        <v>389</v>
      </c>
    </row>
    <row r="9" spans="1:29" x14ac:dyDescent="0.25">
      <c r="A9" s="13"/>
      <c r="B9" s="34" t="str">
        <f>LookupValues!$B$6</f>
        <v>Lowland Mixed Deciduous Woodland</v>
      </c>
      <c r="C9" s="35">
        <f>VegBareResults!C8</f>
        <v>630363.07127078681</v>
      </c>
      <c r="D9" s="85">
        <f>VegBareResults!AW8</f>
        <v>1.2608433647856609</v>
      </c>
      <c r="E9" s="35">
        <f>VegBareResults!D8</f>
        <v>213838.96248412062</v>
      </c>
      <c r="F9" s="85">
        <f>VegBareResults!AX8</f>
        <v>2.4149335936991512</v>
      </c>
      <c r="G9" s="35">
        <f>VegBareResults!E8</f>
        <v>36199.791232505391</v>
      </c>
      <c r="H9" s="85">
        <f>VegBareResults!AY8</f>
        <v>6.0800121958682567</v>
      </c>
      <c r="I9" s="35">
        <f>VegBareResults!F8</f>
        <v>12100.954652566201</v>
      </c>
      <c r="J9" s="85">
        <f>VegBareResults!AZ8</f>
        <v>10.357077061746809</v>
      </c>
      <c r="K9" s="35">
        <f>VegBareResults!G8</f>
        <v>5945.6052034928998</v>
      </c>
      <c r="L9" s="85">
        <f>VegBareResults!BA8</f>
        <v>14.727655404393397</v>
      </c>
      <c r="M9" s="35">
        <f>VegBareResults!H8</f>
        <v>3474.9339925854001</v>
      </c>
      <c r="N9" s="85">
        <f>VegBareResults!BB8</f>
        <v>19.912173637533048</v>
      </c>
      <c r="O9" s="35">
        <f>VegBareResults!I8</f>
        <v>3150.0643293425001</v>
      </c>
      <c r="P9" s="85">
        <f>VegBareResults!BC8</f>
        <v>22.249521823252266</v>
      </c>
      <c r="Q9" s="35">
        <f>VegBareResults!J8</f>
        <v>865.20570596959988</v>
      </c>
      <c r="R9" s="85">
        <f>VegBareResults!BD8</f>
        <v>37.954603718630381</v>
      </c>
      <c r="S9" s="35">
        <f>VegBareResults!K8</f>
        <v>1227.4780830043001</v>
      </c>
      <c r="T9" s="85">
        <f>VegBareResults!BE8</f>
        <v>29.838283192108186</v>
      </c>
      <c r="U9" s="35">
        <f>VegBareResults!L8</f>
        <v>1030.6325780936002</v>
      </c>
      <c r="V9" s="85">
        <f>VegBareResults!BF8</f>
        <v>43.79228818515643</v>
      </c>
      <c r="W9" s="35">
        <f>VegBareResults!M8</f>
        <v>469.12940355070003</v>
      </c>
      <c r="X9" s="85">
        <f>VegBareResults!BG8</f>
        <v>52.491667247665511</v>
      </c>
      <c r="Y9" s="80">
        <f t="shared" ref="Y9:Y19" si="0">SUM(C9,E9,G9,I9,K9,M9,O9,Q9,S9,U9,W9)</f>
        <v>908665.82893601782</v>
      </c>
      <c r="Z9" s="87">
        <f t="shared" ref="Z9:Z19" si="1">IF(Y9=0,0,SQRT(SUM((C9*D9)^2,(E9*F9)^2,(G9*H9)^2,(I9*J9)^2,(K9*L9)^2,(M9*N9)^2,(O9*P9)^2,(Q9*R9)^2,(S9*T9)^2,(U9*V9)^2,(W9*X9)^2))/Y9)</f>
        <v>1.0921997592387027</v>
      </c>
      <c r="AB9" s="46" t="s">
        <v>6</v>
      </c>
      <c r="AC9" s="46" t="s">
        <v>390</v>
      </c>
    </row>
    <row r="10" spans="1:29" x14ac:dyDescent="0.25">
      <c r="A10" s="13"/>
      <c r="B10" s="34" t="str">
        <f>LookupValues!$B$7</f>
        <v>Native pine woodlands</v>
      </c>
      <c r="C10" s="35">
        <f>VegBareResults!C9</f>
        <v>117364.23433492995</v>
      </c>
      <c r="D10" s="85">
        <f>VegBareResults!AW9</f>
        <v>3.6414653684938174</v>
      </c>
      <c r="E10" s="35">
        <f>VegBareResults!D9</f>
        <v>5177.7036029956007</v>
      </c>
      <c r="F10" s="85">
        <f>VegBareResults!AX9</f>
        <v>16.011451831390037</v>
      </c>
      <c r="G10" s="35">
        <f>VegBareResults!E9</f>
        <v>969.89203240639995</v>
      </c>
      <c r="H10" s="85">
        <f>VegBareResults!AY9</f>
        <v>37.128145989131305</v>
      </c>
      <c r="I10" s="35">
        <f>VegBareResults!F9</f>
        <v>0</v>
      </c>
      <c r="J10" s="36">
        <f>VegBareResults!AZ9</f>
        <v>0</v>
      </c>
      <c r="K10" s="35">
        <f>VegBareResults!G9</f>
        <v>51.046672782999998</v>
      </c>
      <c r="L10" s="85">
        <f>VegBareResults!BA9</f>
        <v>107.69010840378455</v>
      </c>
      <c r="M10" s="35">
        <f>VegBareResults!H9</f>
        <v>0</v>
      </c>
      <c r="N10" s="36">
        <f>VegBareResults!BB9</f>
        <v>0</v>
      </c>
      <c r="O10" s="35">
        <f>VegBareResults!I9</f>
        <v>0</v>
      </c>
      <c r="P10" s="36">
        <f>VegBareResults!BC9</f>
        <v>0</v>
      </c>
      <c r="Q10" s="35">
        <f>VegBareResults!J9</f>
        <v>0</v>
      </c>
      <c r="R10" s="36">
        <f>VegBareResults!BD9</f>
        <v>0</v>
      </c>
      <c r="S10" s="35">
        <f>VegBareResults!K9</f>
        <v>13.965117742</v>
      </c>
      <c r="T10" s="85">
        <f>VegBareResults!BE9</f>
        <v>55.789046908097347</v>
      </c>
      <c r="U10" s="35">
        <f>VegBareResults!L9</f>
        <v>0</v>
      </c>
      <c r="V10" s="36">
        <f>VegBareResults!BF9</f>
        <v>0</v>
      </c>
      <c r="W10" s="35">
        <f>VegBareResults!M9</f>
        <v>0</v>
      </c>
      <c r="X10" s="36">
        <f>VegBareResults!BG9</f>
        <v>0</v>
      </c>
      <c r="Y10" s="80">
        <f t="shared" si="0"/>
        <v>123576.84176085696</v>
      </c>
      <c r="Z10" s="87">
        <f t="shared" si="1"/>
        <v>3.5351795069187673</v>
      </c>
      <c r="AB10" s="46" t="s">
        <v>5</v>
      </c>
      <c r="AC10" s="46" t="s">
        <v>391</v>
      </c>
    </row>
    <row r="11" spans="1:29" x14ac:dyDescent="0.25">
      <c r="A11" s="13"/>
      <c r="B11" s="34" t="str">
        <f>LookupValues!$B$8</f>
        <v>Non-HAP native pinewood</v>
      </c>
      <c r="C11" s="35">
        <f>VegBareResults!C10</f>
        <v>37034.273940852894</v>
      </c>
      <c r="D11" s="85">
        <f>VegBareResults!AW10</f>
        <v>7.084336809515511</v>
      </c>
      <c r="E11" s="35">
        <f>VegBareResults!D10</f>
        <v>406.58531760100004</v>
      </c>
      <c r="F11" s="85">
        <f>VegBareResults!AX10</f>
        <v>57.126621933975031</v>
      </c>
      <c r="G11" s="35">
        <f>VegBareResults!E10</f>
        <v>232.382810084</v>
      </c>
      <c r="H11" s="85">
        <f>VegBareResults!AY10</f>
        <v>54.373471586364488</v>
      </c>
      <c r="I11" s="35">
        <f>VegBareResults!F10</f>
        <v>179.96133552000001</v>
      </c>
      <c r="J11" s="85">
        <f>VegBareResults!AZ10</f>
        <v>81.334875830130784</v>
      </c>
      <c r="K11" s="35">
        <f>VegBareResults!G10</f>
        <v>0</v>
      </c>
      <c r="L11" s="36">
        <f>VegBareResults!BA10</f>
        <v>0</v>
      </c>
      <c r="M11" s="35">
        <f>VegBareResults!H10</f>
        <v>79.237305813000006</v>
      </c>
      <c r="N11" s="85">
        <f>VegBareResults!BB10</f>
        <v>103.0332282330064</v>
      </c>
      <c r="O11" s="35">
        <f>VegBareResults!I10</f>
        <v>0</v>
      </c>
      <c r="P11" s="36">
        <f>VegBareResults!BC10</f>
        <v>0</v>
      </c>
      <c r="Q11" s="35">
        <f>VegBareResults!J10</f>
        <v>0</v>
      </c>
      <c r="R11" s="36">
        <f>VegBareResults!BD10</f>
        <v>0</v>
      </c>
      <c r="S11" s="35">
        <f>VegBareResults!K10</f>
        <v>0</v>
      </c>
      <c r="T11" s="36">
        <f>VegBareResults!BE10</f>
        <v>0</v>
      </c>
      <c r="U11" s="35">
        <f>VegBareResults!L10</f>
        <v>0</v>
      </c>
      <c r="V11" s="36">
        <f>VegBareResults!BF10</f>
        <v>0</v>
      </c>
      <c r="W11" s="35">
        <f>VegBareResults!M10</f>
        <v>0</v>
      </c>
      <c r="X11" s="36">
        <f>VegBareResults!BG10</f>
        <v>0</v>
      </c>
      <c r="Y11" s="80">
        <f t="shared" si="0"/>
        <v>37932.440709870891</v>
      </c>
      <c r="Z11" s="87">
        <f t="shared" si="1"/>
        <v>6.9656573083539461</v>
      </c>
      <c r="AB11" s="46" t="s">
        <v>4</v>
      </c>
      <c r="AC11" s="46" t="s">
        <v>392</v>
      </c>
    </row>
    <row r="12" spans="1:29" ht="30" customHeight="1" x14ac:dyDescent="0.25">
      <c r="A12" s="13"/>
      <c r="B12" s="89" t="str">
        <f>LookupValues!$B$9</f>
        <v>Upland birchwoods (Scot); birch dominated upland oakwoods (Eng, Wal)</v>
      </c>
      <c r="C12" s="35">
        <f>VegBareResults!C11</f>
        <v>122401.80600424488</v>
      </c>
      <c r="D12" s="85">
        <f>VegBareResults!AW11</f>
        <v>3.1696061868056726</v>
      </c>
      <c r="E12" s="35">
        <f>VegBareResults!D11</f>
        <v>9862.9278286713052</v>
      </c>
      <c r="F12" s="85">
        <f>VegBareResults!AX11</f>
        <v>11.948896664466181</v>
      </c>
      <c r="G12" s="35">
        <f>VegBareResults!E11</f>
        <v>749.38211454349994</v>
      </c>
      <c r="H12" s="85">
        <f>VegBareResults!AY11</f>
        <v>46.288704196609885</v>
      </c>
      <c r="I12" s="35">
        <f>VegBareResults!F11</f>
        <v>441.176532264</v>
      </c>
      <c r="J12" s="85">
        <f>VegBareResults!AZ11</f>
        <v>53.451177461934734</v>
      </c>
      <c r="K12" s="35">
        <f>VegBareResults!G11</f>
        <v>21.6216856339</v>
      </c>
      <c r="L12" s="85">
        <f>VegBareResults!BA11</f>
        <v>90.239845831898748</v>
      </c>
      <c r="M12" s="35">
        <f>VegBareResults!H11</f>
        <v>48.771742441499995</v>
      </c>
      <c r="N12" s="85">
        <f>VegBareResults!BB11</f>
        <v>83.75468331120166</v>
      </c>
      <c r="O12" s="35">
        <f>VegBareResults!I11</f>
        <v>0</v>
      </c>
      <c r="P12" s="36">
        <f>VegBareResults!BC11</f>
        <v>0</v>
      </c>
      <c r="Q12" s="35">
        <f>VegBareResults!J11</f>
        <v>0</v>
      </c>
      <c r="R12" s="36">
        <f>VegBareResults!BD11</f>
        <v>0</v>
      </c>
      <c r="S12" s="35">
        <f>VegBareResults!K11</f>
        <v>2.1814110619</v>
      </c>
      <c r="T12" s="85">
        <f>VegBareResults!BE11</f>
        <v>57.326594056806265</v>
      </c>
      <c r="U12" s="35">
        <f>VegBareResults!L11</f>
        <v>0</v>
      </c>
      <c r="V12" s="36">
        <f>VegBareResults!BF11</f>
        <v>0</v>
      </c>
      <c r="W12" s="35">
        <f>VegBareResults!M11</f>
        <v>0</v>
      </c>
      <c r="X12" s="36">
        <f>VegBareResults!BG11</f>
        <v>0</v>
      </c>
      <c r="Y12" s="80">
        <f t="shared" si="0"/>
        <v>133527.86731886098</v>
      </c>
      <c r="Z12" s="87">
        <f t="shared" si="1"/>
        <v>3.0529892071472311</v>
      </c>
      <c r="AB12" s="46" t="s">
        <v>3</v>
      </c>
      <c r="AC12" s="46" t="s">
        <v>393</v>
      </c>
    </row>
    <row r="13" spans="1:29" x14ac:dyDescent="0.25">
      <c r="A13" s="13"/>
      <c r="B13" s="34" t="str">
        <f>LookupValues!$B$10</f>
        <v>Upland mixed ashwoods</v>
      </c>
      <c r="C13" s="35">
        <f>VegBareResults!C12</f>
        <v>35955.345437974887</v>
      </c>
      <c r="D13" s="85">
        <f>VegBareResults!AW12</f>
        <v>6.285144984881005</v>
      </c>
      <c r="E13" s="35">
        <f>VegBareResults!D12</f>
        <v>13807.089132295499</v>
      </c>
      <c r="F13" s="85">
        <f>VegBareResults!AX12</f>
        <v>9.9762441208027504</v>
      </c>
      <c r="G13" s="35">
        <f>VegBareResults!E12</f>
        <v>2227.9321922821</v>
      </c>
      <c r="H13" s="85">
        <f>VegBareResults!AY12</f>
        <v>23.656819037936408</v>
      </c>
      <c r="I13" s="35">
        <f>VegBareResults!F12</f>
        <v>837.85037705920013</v>
      </c>
      <c r="J13" s="85">
        <f>VegBareResults!AZ12</f>
        <v>46.329356434668689</v>
      </c>
      <c r="K13" s="35">
        <f>VegBareResults!G12</f>
        <v>444.49027196999998</v>
      </c>
      <c r="L13" s="85">
        <f>VegBareResults!BA12</f>
        <v>53.624291788046527</v>
      </c>
      <c r="M13" s="35">
        <f>VegBareResults!H12</f>
        <v>111.94968502</v>
      </c>
      <c r="N13" s="85">
        <f>VegBareResults!BB12</f>
        <v>80.019832776469443</v>
      </c>
      <c r="O13" s="35">
        <f>VegBareResults!I12</f>
        <v>300.6685516357</v>
      </c>
      <c r="P13" s="85">
        <f>VegBareResults!BC12</f>
        <v>69.297940248700385</v>
      </c>
      <c r="Q13" s="35">
        <f>VegBareResults!J12</f>
        <v>0</v>
      </c>
      <c r="R13" s="36">
        <f>VegBareResults!BD12</f>
        <v>0</v>
      </c>
      <c r="S13" s="35">
        <f>VegBareResults!K12</f>
        <v>0</v>
      </c>
      <c r="T13" s="36">
        <f>VegBareResults!BE12</f>
        <v>0</v>
      </c>
      <c r="U13" s="35">
        <f>VegBareResults!L12</f>
        <v>0</v>
      </c>
      <c r="V13" s="36">
        <f>VegBareResults!BF12</f>
        <v>0</v>
      </c>
      <c r="W13" s="35">
        <f>VegBareResults!M12</f>
        <v>0</v>
      </c>
      <c r="X13" s="36">
        <f>VegBareResults!BG12</f>
        <v>0</v>
      </c>
      <c r="Y13" s="80">
        <f t="shared" si="0"/>
        <v>53685.325648237384</v>
      </c>
      <c r="Z13" s="87">
        <f t="shared" si="1"/>
        <v>5.115132075739182</v>
      </c>
      <c r="AB13" s="46" t="s">
        <v>2</v>
      </c>
      <c r="AC13" s="46" t="s">
        <v>394</v>
      </c>
    </row>
    <row r="14" spans="1:29" x14ac:dyDescent="0.25">
      <c r="A14" s="13"/>
      <c r="B14" s="34" t="str">
        <f>LookupValues!$B$11</f>
        <v>Upland oakwood</v>
      </c>
      <c r="C14" s="35">
        <f>VegBareResults!C13</f>
        <v>82155.342201492633</v>
      </c>
      <c r="D14" s="85">
        <f>VegBareResults!AW13</f>
        <v>4.1150368873034076</v>
      </c>
      <c r="E14" s="35">
        <f>VegBareResults!D13</f>
        <v>16420.1966647687</v>
      </c>
      <c r="F14" s="85">
        <f>VegBareResults!AX13</f>
        <v>9.0432285202142424</v>
      </c>
      <c r="G14" s="35">
        <f>VegBareResults!E13</f>
        <v>2135.4531105660008</v>
      </c>
      <c r="H14" s="85">
        <f>VegBareResults!AY13</f>
        <v>25.125842597560034</v>
      </c>
      <c r="I14" s="35">
        <f>VegBareResults!F13</f>
        <v>1179.6259405146998</v>
      </c>
      <c r="J14" s="85">
        <f>VegBareResults!AZ13</f>
        <v>33.68274591596213</v>
      </c>
      <c r="K14" s="35">
        <f>VegBareResults!G13</f>
        <v>575.69333672000005</v>
      </c>
      <c r="L14" s="85">
        <f>VegBareResults!BA13</f>
        <v>42.973368402220736</v>
      </c>
      <c r="M14" s="35">
        <f>VegBareResults!H13</f>
        <v>360.60092682999999</v>
      </c>
      <c r="N14" s="85">
        <f>VegBareResults!BB13</f>
        <v>69.802436345571834</v>
      </c>
      <c r="O14" s="35">
        <f>VegBareResults!I13</f>
        <v>109.5376481588</v>
      </c>
      <c r="P14" s="85">
        <f>VegBareResults!BC13</f>
        <v>97.069305063347997</v>
      </c>
      <c r="Q14" s="35">
        <f>VegBareResults!J13</f>
        <v>118.46065194479999</v>
      </c>
      <c r="R14" s="85">
        <f>VegBareResults!BD13</f>
        <v>94.033524551994503</v>
      </c>
      <c r="S14" s="35">
        <f>VegBareResults!K13</f>
        <v>19.511992893999999</v>
      </c>
      <c r="T14" s="85">
        <f>VegBareResults!BE13</f>
        <v>84.077821367862143</v>
      </c>
      <c r="U14" s="35">
        <f>VegBareResults!L13</f>
        <v>13.146240881300001</v>
      </c>
      <c r="V14" s="85">
        <f>VegBareResults!BF13</f>
        <v>63.055240944856344</v>
      </c>
      <c r="W14" s="35">
        <f>VegBareResults!M13</f>
        <v>0</v>
      </c>
      <c r="X14" s="36">
        <f>VegBareResults!BG13</f>
        <v>0</v>
      </c>
      <c r="Y14" s="80">
        <f t="shared" si="0"/>
        <v>103087.56871477092</v>
      </c>
      <c r="Z14" s="87">
        <f t="shared" si="1"/>
        <v>3.6591083731467733</v>
      </c>
      <c r="AB14" s="46" t="s">
        <v>1</v>
      </c>
      <c r="AC14" s="46" t="s">
        <v>395</v>
      </c>
    </row>
    <row r="15" spans="1:29" x14ac:dyDescent="0.25">
      <c r="A15" s="13"/>
      <c r="B15" s="34" t="str">
        <f>LookupValues!$B$12</f>
        <v>Wet woodland</v>
      </c>
      <c r="C15" s="35">
        <f>VegBareResults!C14</f>
        <v>129639.80116751991</v>
      </c>
      <c r="D15" s="85">
        <f>VegBareResults!AW14</f>
        <v>3.2814298587698292</v>
      </c>
      <c r="E15" s="35">
        <f>VegBareResults!D14</f>
        <v>33332.664413187907</v>
      </c>
      <c r="F15" s="85">
        <f>VegBareResults!AX14</f>
        <v>6.9593039647202612</v>
      </c>
      <c r="G15" s="35">
        <f>VegBareResults!E14</f>
        <v>3669.0279443197996</v>
      </c>
      <c r="H15" s="85">
        <f>VegBareResults!AY14</f>
        <v>17.534498036503621</v>
      </c>
      <c r="I15" s="35">
        <f>VegBareResults!F14</f>
        <v>1792.4425479817</v>
      </c>
      <c r="J15" s="85">
        <f>VegBareResults!AZ14</f>
        <v>26.066874365353964</v>
      </c>
      <c r="K15" s="35">
        <f>VegBareResults!G14</f>
        <v>570.02912641050011</v>
      </c>
      <c r="L15" s="85">
        <f>VegBareResults!BA14</f>
        <v>56.585526037122968</v>
      </c>
      <c r="M15" s="35">
        <f>VegBareResults!H14</f>
        <v>216.47709134479999</v>
      </c>
      <c r="N15" s="85">
        <f>VegBareResults!BB14</f>
        <v>75.517837399253651</v>
      </c>
      <c r="O15" s="35">
        <f>VegBareResults!I14</f>
        <v>44.282623545</v>
      </c>
      <c r="P15" s="85">
        <f>VegBareResults!BC14</f>
        <v>97.694257709132984</v>
      </c>
      <c r="Q15" s="35">
        <f>VegBareResults!J14</f>
        <v>32.056380221200001</v>
      </c>
      <c r="R15" s="85">
        <f>VegBareResults!BD14</f>
        <v>85.756623035394838</v>
      </c>
      <c r="S15" s="35">
        <f>VegBareResults!K14</f>
        <v>54.8222250962</v>
      </c>
      <c r="T15" s="85">
        <f>VegBareResults!BE14</f>
        <v>68.59930258169689</v>
      </c>
      <c r="U15" s="35">
        <f>VegBareResults!L14</f>
        <v>51.223647761400002</v>
      </c>
      <c r="V15" s="85">
        <f>VegBareResults!BF14</f>
        <v>94.249516789505719</v>
      </c>
      <c r="W15" s="35">
        <f>VegBareResults!M14</f>
        <v>0</v>
      </c>
      <c r="X15" s="36">
        <f>VegBareResults!BG14</f>
        <v>0</v>
      </c>
      <c r="Y15" s="80">
        <f t="shared" si="0"/>
        <v>169402.82716738843</v>
      </c>
      <c r="Z15" s="87">
        <f t="shared" si="1"/>
        <v>2.9067722549306714</v>
      </c>
      <c r="AB15" s="46" t="s">
        <v>0</v>
      </c>
      <c r="AC15" s="46" t="s">
        <v>396</v>
      </c>
    </row>
    <row r="16" spans="1:29" x14ac:dyDescent="0.25">
      <c r="A16" s="13"/>
      <c r="B16" s="34" t="str">
        <f>LookupValues!$B$13</f>
        <v>Wood Pasture &amp; Parkland</v>
      </c>
      <c r="C16" s="35">
        <f>VegBareResults!C15</f>
        <v>7750.2138934345994</v>
      </c>
      <c r="D16" s="85">
        <f>VegBareResults!AW15</f>
        <v>15.404576966549113</v>
      </c>
      <c r="E16" s="35">
        <f>VegBareResults!D15</f>
        <v>2864.6606521214003</v>
      </c>
      <c r="F16" s="85">
        <f>VegBareResults!AX15</f>
        <v>25.927008680629577</v>
      </c>
      <c r="G16" s="35">
        <f>VegBareResults!E15</f>
        <v>189.95009193830001</v>
      </c>
      <c r="H16" s="85">
        <f>VegBareResults!AY15</f>
        <v>72.116987395082987</v>
      </c>
      <c r="I16" s="35">
        <f>VegBareResults!F15</f>
        <v>0</v>
      </c>
      <c r="J16" s="36">
        <f>VegBareResults!AZ15</f>
        <v>0</v>
      </c>
      <c r="K16" s="35">
        <f>VegBareResults!G15</f>
        <v>89.791060318999996</v>
      </c>
      <c r="L16" s="85">
        <f>VegBareResults!BA15</f>
        <v>95.603047420861685</v>
      </c>
      <c r="M16" s="35">
        <f>VegBareResults!H15</f>
        <v>0</v>
      </c>
      <c r="N16" s="36">
        <f>VegBareResults!BB15</f>
        <v>0</v>
      </c>
      <c r="O16" s="35">
        <f>VegBareResults!I15</f>
        <v>0</v>
      </c>
      <c r="P16" s="36">
        <f>VegBareResults!BC15</f>
        <v>0</v>
      </c>
      <c r="Q16" s="35">
        <f>VegBareResults!J15</f>
        <v>0</v>
      </c>
      <c r="R16" s="36">
        <f>VegBareResults!BD15</f>
        <v>0</v>
      </c>
      <c r="S16" s="35">
        <f>VegBareResults!K15</f>
        <v>0</v>
      </c>
      <c r="T16" s="36">
        <f>VegBareResults!BE15</f>
        <v>0</v>
      </c>
      <c r="U16" s="35">
        <f>VegBareResults!L15</f>
        <v>0</v>
      </c>
      <c r="V16" s="36">
        <f>VegBareResults!BF15</f>
        <v>0</v>
      </c>
      <c r="W16" s="35">
        <f>VegBareResults!M15</f>
        <v>0</v>
      </c>
      <c r="X16" s="36">
        <f>VegBareResults!BG15</f>
        <v>0</v>
      </c>
      <c r="Y16" s="80">
        <f t="shared" si="0"/>
        <v>10894.6156978133</v>
      </c>
      <c r="Z16" s="87">
        <f t="shared" si="1"/>
        <v>12.99102226927041</v>
      </c>
      <c r="AB16" s="46" t="s">
        <v>10</v>
      </c>
      <c r="AC16" s="46" t="s">
        <v>397</v>
      </c>
    </row>
    <row r="17" spans="1:29" x14ac:dyDescent="0.25">
      <c r="A17" s="13"/>
      <c r="B17" s="34" t="str">
        <f>LookupValues!$B$14</f>
        <v>Broadleaf habitat NOT classified as priority</v>
      </c>
      <c r="C17" s="35">
        <f>VegBareResults!C16</f>
        <v>41654.658764194573</v>
      </c>
      <c r="D17" s="85">
        <f>VegBareResults!AW16</f>
        <v>5.3111608697078587</v>
      </c>
      <c r="E17" s="35">
        <f>VegBareResults!D16</f>
        <v>8519.8870996032019</v>
      </c>
      <c r="F17" s="85">
        <f>VegBareResults!AX16</f>
        <v>10.973455450759337</v>
      </c>
      <c r="G17" s="35">
        <f>VegBareResults!E16</f>
        <v>1089.5841863267999</v>
      </c>
      <c r="H17" s="85">
        <f>VegBareResults!AY16</f>
        <v>26.058379275272589</v>
      </c>
      <c r="I17" s="35">
        <f>VegBareResults!F16</f>
        <v>680.29808770300008</v>
      </c>
      <c r="J17" s="85">
        <f>VegBareResults!AZ16</f>
        <v>43.490606724120163</v>
      </c>
      <c r="K17" s="35">
        <f>VegBareResults!G16</f>
        <v>435.24295180669998</v>
      </c>
      <c r="L17" s="85">
        <f>VegBareResults!BA16</f>
        <v>38.709781136225097</v>
      </c>
      <c r="M17" s="35">
        <f>VegBareResults!H16</f>
        <v>491.93757179289992</v>
      </c>
      <c r="N17" s="85">
        <f>VegBareResults!BB16</f>
        <v>53.029021144609992</v>
      </c>
      <c r="O17" s="35">
        <f>VegBareResults!I16</f>
        <v>130.7956894429</v>
      </c>
      <c r="P17" s="85">
        <f>VegBareResults!BC16</f>
        <v>99.09713090669878</v>
      </c>
      <c r="Q17" s="35">
        <f>VegBareResults!J16</f>
        <v>0</v>
      </c>
      <c r="R17" s="36">
        <f>VegBareResults!BD16</f>
        <v>0</v>
      </c>
      <c r="S17" s="35">
        <f>VegBareResults!K16</f>
        <v>0</v>
      </c>
      <c r="T17" s="36">
        <f>VegBareResults!BE16</f>
        <v>0</v>
      </c>
      <c r="U17" s="35">
        <f>VegBareResults!L16</f>
        <v>17.893373769</v>
      </c>
      <c r="V17" s="85">
        <f>VegBareResults!BF16</f>
        <v>94.095802440735582</v>
      </c>
      <c r="W17" s="35">
        <f>VegBareResults!M16</f>
        <v>0</v>
      </c>
      <c r="X17" s="36">
        <f>VegBareResults!BG16</f>
        <v>0</v>
      </c>
      <c r="Y17" s="80">
        <f t="shared" si="0"/>
        <v>53020.297724639073</v>
      </c>
      <c r="Z17" s="87">
        <f t="shared" si="1"/>
        <v>4.6392093653888651</v>
      </c>
      <c r="AB17" s="61" t="s">
        <v>38</v>
      </c>
      <c r="AC17" s="61" t="s">
        <v>398</v>
      </c>
    </row>
    <row r="18" spans="1:29" x14ac:dyDescent="0.25">
      <c r="A18" s="13"/>
      <c r="B18" s="34" t="str">
        <f>LookupValues!$B$15</f>
        <v>Non-native coniferous woodland</v>
      </c>
      <c r="C18" s="35">
        <f>VegBareResults!C17</f>
        <v>1090162.1601877997</v>
      </c>
      <c r="D18" s="85">
        <f>VegBareResults!AW17</f>
        <v>0.71083850589144792</v>
      </c>
      <c r="E18" s="35">
        <f>VegBareResults!D17</f>
        <v>167873.55184041083</v>
      </c>
      <c r="F18" s="85">
        <f>VegBareResults!AX17</f>
        <v>2.7507927752502028</v>
      </c>
      <c r="G18" s="35">
        <f>VegBareResults!E17</f>
        <v>18528.324751357693</v>
      </c>
      <c r="H18" s="85">
        <f>VegBareResults!AY17</f>
        <v>7.6304952574320195</v>
      </c>
      <c r="I18" s="35">
        <f>VegBareResults!F17</f>
        <v>6077.2910572450901</v>
      </c>
      <c r="J18" s="85">
        <f>VegBareResults!AZ17</f>
        <v>11.59809267608099</v>
      </c>
      <c r="K18" s="35">
        <f>VegBareResults!G17</f>
        <v>3719.8488299639998</v>
      </c>
      <c r="L18" s="85">
        <f>VegBareResults!BA17</f>
        <v>14.203270702539868</v>
      </c>
      <c r="M18" s="35">
        <f>VegBareResults!H17</f>
        <v>2186.5318947954997</v>
      </c>
      <c r="N18" s="85">
        <f>VegBareResults!BB17</f>
        <v>22.441468318041867</v>
      </c>
      <c r="O18" s="35">
        <f>VegBareResults!I17</f>
        <v>1274.0595795627</v>
      </c>
      <c r="P18" s="85">
        <f>VegBareResults!BC17</f>
        <v>21.816255659384062</v>
      </c>
      <c r="Q18" s="35">
        <f>VegBareResults!J17</f>
        <v>721.22423835999996</v>
      </c>
      <c r="R18" s="85">
        <f>VegBareResults!BD17</f>
        <v>29.555396702105039</v>
      </c>
      <c r="S18" s="35">
        <f>VegBareResults!K17</f>
        <v>522.95781909280004</v>
      </c>
      <c r="T18" s="85">
        <f>VegBareResults!BE17</f>
        <v>39.570306586954054</v>
      </c>
      <c r="U18" s="35">
        <f>VegBareResults!L17</f>
        <v>552.3301519524</v>
      </c>
      <c r="V18" s="85">
        <f>VegBareResults!BF17</f>
        <v>41.341777871818522</v>
      </c>
      <c r="W18" s="35">
        <f>VegBareResults!M17</f>
        <v>497.18916502730002</v>
      </c>
      <c r="X18" s="85">
        <f>VegBareResults!BG17</f>
        <v>39.475304367689013</v>
      </c>
      <c r="Y18" s="80">
        <f t="shared" si="0"/>
        <v>1292115.4695155681</v>
      </c>
      <c r="Z18" s="87">
        <f t="shared" si="1"/>
        <v>0.71204370636106185</v>
      </c>
      <c r="AB18" s="62"/>
      <c r="AC18" s="62"/>
    </row>
    <row r="19" spans="1:29" x14ac:dyDescent="0.25">
      <c r="A19" s="13"/>
      <c r="B19" s="37" t="str">
        <f>LookupValues!$B$16</f>
        <v>Transition or felled</v>
      </c>
      <c r="C19" s="35">
        <f>VegBareResults!C18</f>
        <v>80786.979408494764</v>
      </c>
      <c r="D19" s="85">
        <f>VegBareResults!AW18</f>
        <v>7.2381967024894269</v>
      </c>
      <c r="E19" s="35">
        <f>VegBareResults!D18</f>
        <v>11164.1925027379</v>
      </c>
      <c r="F19" s="85">
        <f>VegBareResults!AX18</f>
        <v>8.0601129821652524</v>
      </c>
      <c r="G19" s="35">
        <f>VegBareResults!E18</f>
        <v>2396.4792562105004</v>
      </c>
      <c r="H19" s="85">
        <f>VegBareResults!AY18</f>
        <v>15.245756103755754</v>
      </c>
      <c r="I19" s="35">
        <f>VegBareResults!F18</f>
        <v>1370.3017488487001</v>
      </c>
      <c r="J19" s="85">
        <f>VegBareResults!AZ18</f>
        <v>27.690849738261992</v>
      </c>
      <c r="K19" s="35">
        <f>VegBareResults!G18</f>
        <v>340.01293587369997</v>
      </c>
      <c r="L19" s="85">
        <f>VegBareResults!BA18</f>
        <v>34.204517249781361</v>
      </c>
      <c r="M19" s="35">
        <f>VegBareResults!H18</f>
        <v>587.87042978700003</v>
      </c>
      <c r="N19" s="85">
        <f>VegBareResults!BB18</f>
        <v>47.096458657246281</v>
      </c>
      <c r="O19" s="35">
        <f>VegBareResults!I18</f>
        <v>274.1203471197</v>
      </c>
      <c r="P19" s="85">
        <f>VegBareResults!BC18</f>
        <v>76.921261220122773</v>
      </c>
      <c r="Q19" s="35">
        <f>VegBareResults!J18</f>
        <v>20.538052639399996</v>
      </c>
      <c r="R19" s="85">
        <f>VegBareResults!BD18</f>
        <v>59.937976056437591</v>
      </c>
      <c r="S19" s="35">
        <f>VegBareResults!K18</f>
        <v>63.133968841399998</v>
      </c>
      <c r="T19" s="85">
        <f>VegBareResults!BE18</f>
        <v>59.507977489975737</v>
      </c>
      <c r="U19" s="35">
        <f>VegBareResults!L18</f>
        <v>452.8037882969</v>
      </c>
      <c r="V19" s="85">
        <f>VegBareResults!BF18</f>
        <v>54.646221146642219</v>
      </c>
      <c r="W19" s="35">
        <f>VegBareResults!M18</f>
        <v>0</v>
      </c>
      <c r="X19" s="36">
        <f>VegBareResults!BG18</f>
        <v>0</v>
      </c>
      <c r="Y19" s="80">
        <f t="shared" si="0"/>
        <v>97456.432438849952</v>
      </c>
      <c r="Z19" s="87">
        <f t="shared" si="1"/>
        <v>6.1118092442034033</v>
      </c>
      <c r="AB19" s="62"/>
      <c r="AC19" s="62"/>
    </row>
    <row r="20" spans="1:29" x14ac:dyDescent="0.25">
      <c r="A20" s="13"/>
      <c r="B20" s="84" t="s">
        <v>194</v>
      </c>
      <c r="C20" s="82">
        <f>SUM(C8:C19)</f>
        <v>2419399.8584970185</v>
      </c>
      <c r="D20" s="86">
        <f>IF(C20=0,0,SQRT(SUM((C8*D8)^2,(C9*D9)^2,(C10*D10)^2,(C11*D11)^2,(C12*D12)^2,(C13*D13)^2,(C14*D14)^2,(C15*D15)^2,(C16*D16)^2,(C17*D17)^2,(C18*D18)^2,(C19*D19)^2))/C20)</f>
        <v>0.64552962865517405</v>
      </c>
      <c r="E20" s="82">
        <f>SUM(E8:E19)</f>
        <v>495856.8582289968</v>
      </c>
      <c r="F20" s="86">
        <f>IF(E20=0,0,SQRT(SUM((E8*F8)^2,(E9*F9)^2,(E10*F10)^2,(E11*F11)^2,(E12*F12)^2,(E13*F13)^2,(E14*F14)^2,(E15*F15)^2,(E16*F16)^2,(E17*F17)^2,(E18*F18)^2,(E19*F19)^2))/E20)</f>
        <v>1.6112780914128273</v>
      </c>
      <c r="G20" s="82">
        <f>SUM(G8:G19)</f>
        <v>70678.966250783677</v>
      </c>
      <c r="H20" s="86">
        <f>IF(G20=0,0,SQRT(SUM((G8*H8)^2,(G9*H9)^2,(G10*H10)^2,(G11*H11)^2,(G12*H12)^2,(G13*H13)^2,(G14*H14)^2,(G15*H15)^2,(G16*H16)^2,(G17*H17)^2,(G18*H18)^2,(G19*H19)^2))/G20)</f>
        <v>4.1432445648277092</v>
      </c>
      <c r="I20" s="82">
        <f>SUM(I8:I19)</f>
        <v>26638.905249581487</v>
      </c>
      <c r="J20" s="86">
        <f>IF(I20=0,0,SQRT(SUM((I8*J8)^2,(I9*J9)^2,(I10*J10)^2,(I11*J11)^2,(I12*J12)^2,(I13*J13)^2,(I14*J14)^2,(I15*J15)^2,(I16*J16)^2,(I17*J17)^2,(I18*J18)^2,(I19*J19)^2))/I20)</f>
        <v>6.6811638260504242</v>
      </c>
      <c r="K20" s="82">
        <f>SUM(K8:K19)</f>
        <v>12523.393576545899</v>
      </c>
      <c r="L20" s="86">
        <f>IF(K20=0,0,SQRT(SUM((K8*L8)^2,(K9*L9)^2,(K10*L10)^2,(K11*L11)^2,(K12*L12)^2,(K13*L13)^2,(K14*L14)^2,(K15*L15)^2,(K16*L16)^2,(K17*L17)^2,(K18*L18)^2,(K19*L19)^2))/K20)</f>
        <v>9.3264574477300588</v>
      </c>
      <c r="M20" s="82">
        <f>SUM(M8:M19)</f>
        <v>7940.1096396578005</v>
      </c>
      <c r="N20" s="86">
        <f>IF(M20=0,0,SQRT(SUM((M8*N8)^2,(M9*N9)^2,(M10*N10)^2,(M11*N11)^2,(M12*N12)^2,(M13*N13)^2,(M14*N14)^2,(M15*N15)^2,(M16*N16)^2,(M17*N17)^2,(M18*N18)^2,(M19*N19)^2))/M20)</f>
        <v>12.742263604468446</v>
      </c>
      <c r="O20" s="82">
        <f>SUM(O8:O19)</f>
        <v>5411.9420427466011</v>
      </c>
      <c r="P20" s="86">
        <f>IF(O20=0,0,SQRT(SUM((O8*P8)^2,(O9*P9)^2,(O10*P10)^2,(O11*P11)^2,(O12*P12)^2,(O13*P13)^2,(O14*P14)^2,(O15*P15)^2,(O16*P16)^2,(O17*P17)^2,(O18*P18)^2,(O19*P19)^2))/O20)</f>
        <v>15.410650815587941</v>
      </c>
      <c r="Q20" s="82">
        <f>SUM(Q8:Q19)</f>
        <v>1769.7644687829995</v>
      </c>
      <c r="R20" s="86">
        <f>IF(Q20=0,0,SQRT(SUM((Q8*R8)^2,(Q9*R9)^2,(Q10*R10)^2,(Q11*R11)^2,(Q12*R12)^2,(Q13*R13)^2,(Q14*R14)^2,(Q15*R15)^2,(Q16*R16)^2,(Q17*R17)^2,(Q18*R18)^2,(Q19*R19)^2))/Q20)</f>
        <v>23.074744575892549</v>
      </c>
      <c r="S20" s="82">
        <f>SUM(S8:S19)</f>
        <v>1904.0506177326004</v>
      </c>
      <c r="T20" s="86">
        <f>IF(S20=0,0,SQRT(SUM((S8*T8)^2,(S9*T9)^2,(S10*T10)^2,(S11*T11)^2,(S12*T12)^2,(S13*T13)^2,(S14*T14)^2,(S15*T15)^2,(S16*T16)^2,(S17*T17)^2,(S18*T18)^2,(S19*T19)^2))/S20)</f>
        <v>22.289915999019861</v>
      </c>
      <c r="U20" s="82">
        <f>SUM(U8:U19)</f>
        <v>2200.2720071591002</v>
      </c>
      <c r="V20" s="86">
        <f>IF(U20=0,0,SQRT(SUM((U8*V8)^2,(U9*V9)^2,(U10*V10)^2,(U11*V11)^2,(U12*V12)^2,(U13*V13)^2,(U14*V14)^2,(U15*V15)^2,(U16*V16)^2,(U17*V17)^2,(U18*V18)^2,(U19*V19)^2))/U20)</f>
        <v>25.940050743923457</v>
      </c>
      <c r="W20" s="82">
        <f>SUM(W8:W19)</f>
        <v>966.31856857800005</v>
      </c>
      <c r="X20" s="86">
        <f>IF(W20=0,0,SQRT(SUM((W8*X8)^2,(W9*X9)^2,(W10*X10)^2,(W11*X11)^2,(W12*X12)^2,(W13*X13)^2,(W14*X14)^2,(W15*X15)^2,(W16*X16)^2,(W17*X17)^2,(W18*X18)^2,(W19*X19)^2))/W20)</f>
        <v>32.587540492432119</v>
      </c>
      <c r="Y20" s="82">
        <f>SUM(Y8:Y19)</f>
        <v>3045290.4391475837</v>
      </c>
      <c r="Z20" s="86">
        <f>IF(Y20=0,0,SQRT(SUM((Y8*Z8)^2,(Y9*Z9)^2,(Y10*Z10)^2,(Y11*Z11)^2,(Y12*Z12)^2,(Y13*Z13)^2,(Y14*Z14)^2,(Y15*Z15)^2,(Y16*Z16)^2,(Y17*Z17)^2,(Y18*Z18)^2,(Y19*Z19)^2))/Y20)</f>
        <v>0.59048597663366353</v>
      </c>
      <c r="AB20" s="62"/>
      <c r="AC20" s="62"/>
    </row>
    <row r="21" spans="1:29" x14ac:dyDescent="0.25">
      <c r="A21" s="13"/>
      <c r="B21" s="56"/>
      <c r="C21" s="57"/>
      <c r="D21" s="58"/>
      <c r="E21" s="57"/>
      <c r="F21" s="58"/>
      <c r="G21" s="57"/>
      <c r="H21" s="58"/>
      <c r="I21" s="57"/>
      <c r="J21" s="58"/>
      <c r="K21" s="57"/>
      <c r="L21" s="58"/>
      <c r="M21" s="57"/>
      <c r="N21" s="58"/>
      <c r="O21" s="57"/>
      <c r="P21" s="58"/>
      <c r="Q21" s="57"/>
      <c r="R21" s="58"/>
      <c r="S21" s="57"/>
      <c r="T21" s="58"/>
      <c r="U21" s="57"/>
      <c r="V21" s="58"/>
      <c r="W21" s="57"/>
      <c r="X21" s="58"/>
      <c r="Y21" s="58"/>
      <c r="Z21" s="58"/>
      <c r="AB21" s="62"/>
      <c r="AC21" s="62"/>
    </row>
    <row r="22" spans="1:29" x14ac:dyDescent="0.25">
      <c r="A22" s="13"/>
      <c r="B22" s="56"/>
      <c r="C22" s="57"/>
      <c r="D22" s="58"/>
      <c r="E22" s="57"/>
      <c r="F22" s="58"/>
      <c r="G22" s="57"/>
      <c r="H22" s="58"/>
      <c r="I22" s="57"/>
      <c r="J22" s="58"/>
      <c r="K22" s="57"/>
      <c r="L22" s="58"/>
      <c r="M22" s="57"/>
      <c r="N22" s="58"/>
      <c r="O22" s="57"/>
      <c r="P22" s="58"/>
      <c r="Q22" s="57"/>
      <c r="R22" s="58"/>
      <c r="S22" s="57"/>
      <c r="T22" s="58"/>
      <c r="U22" s="57"/>
      <c r="V22" s="58"/>
      <c r="W22" s="57"/>
      <c r="X22" s="58"/>
      <c r="Y22" s="58"/>
      <c r="Z22" s="58"/>
      <c r="AB22" s="62"/>
      <c r="AC22" s="62"/>
    </row>
    <row r="23" spans="1:29" x14ac:dyDescent="0.25">
      <c r="A23" s="13"/>
      <c r="B23" s="56"/>
      <c r="C23" s="57"/>
      <c r="D23" s="58"/>
      <c r="E23" s="57"/>
      <c r="F23" s="58"/>
      <c r="G23" s="57"/>
      <c r="H23" s="58"/>
      <c r="I23" s="57"/>
      <c r="J23" s="58"/>
      <c r="K23" s="57"/>
      <c r="L23" s="58"/>
      <c r="M23" s="57"/>
      <c r="N23" s="58"/>
      <c r="O23" s="57"/>
      <c r="P23" s="58"/>
      <c r="Q23" s="57"/>
      <c r="R23" s="58"/>
      <c r="S23" s="57"/>
      <c r="T23" s="58"/>
      <c r="U23" s="57"/>
      <c r="V23" s="58"/>
      <c r="W23" s="57"/>
      <c r="X23" s="58"/>
      <c r="Y23" s="58"/>
      <c r="Z23" s="58"/>
      <c r="AB23" s="62"/>
      <c r="AC23" s="62"/>
    </row>
    <row r="24" spans="1:29" x14ac:dyDescent="0.25">
      <c r="A24" s="13"/>
      <c r="B24" s="56"/>
      <c r="C24" s="57"/>
      <c r="D24" s="58"/>
      <c r="E24" s="57"/>
      <c r="F24" s="58"/>
      <c r="G24" s="57"/>
      <c r="H24" s="58"/>
      <c r="I24" s="57"/>
      <c r="J24" s="58"/>
      <c r="K24" s="57"/>
      <c r="L24" s="58"/>
      <c r="M24" s="57"/>
      <c r="N24" s="58"/>
      <c r="O24" s="57"/>
      <c r="P24" s="58"/>
      <c r="Q24" s="57"/>
      <c r="R24" s="58"/>
      <c r="S24" s="57"/>
      <c r="T24" s="58"/>
      <c r="U24" s="57"/>
      <c r="V24" s="58"/>
      <c r="W24" s="57"/>
      <c r="X24" s="58"/>
      <c r="Y24" s="58"/>
      <c r="Z24" s="58"/>
      <c r="AB24" s="62"/>
      <c r="AC24" s="62"/>
    </row>
    <row r="25" spans="1:29" x14ac:dyDescent="0.25">
      <c r="A25" s="19"/>
      <c r="B25" s="56"/>
      <c r="C25" s="57"/>
      <c r="D25" s="58"/>
      <c r="E25" s="57"/>
      <c r="F25" s="58"/>
      <c r="G25" s="57"/>
      <c r="H25" s="58"/>
      <c r="I25" s="57"/>
      <c r="J25" s="58"/>
      <c r="K25" s="57"/>
      <c r="L25" s="58"/>
      <c r="M25" s="57"/>
      <c r="N25" s="58"/>
      <c r="O25" s="57"/>
      <c r="P25" s="58"/>
      <c r="Q25" s="57"/>
      <c r="R25" s="58"/>
      <c r="S25" s="57"/>
      <c r="T25" s="58"/>
      <c r="U25" s="57"/>
      <c r="V25" s="58"/>
      <c r="W25" s="57"/>
      <c r="X25" s="58"/>
      <c r="Y25" s="58"/>
      <c r="Z25" s="58"/>
      <c r="AB25" s="62"/>
      <c r="AC25" s="62"/>
    </row>
    <row r="26" spans="1:29" x14ac:dyDescent="0.25">
      <c r="A26" s="13"/>
      <c r="B26" s="56"/>
      <c r="C26" s="57"/>
      <c r="D26" s="58"/>
      <c r="E26" s="57"/>
      <c r="F26" s="58"/>
      <c r="G26" s="57"/>
      <c r="H26" s="58"/>
      <c r="I26" s="57"/>
      <c r="J26" s="58"/>
      <c r="K26" s="57"/>
      <c r="L26" s="58"/>
      <c r="M26" s="57"/>
      <c r="N26" s="58"/>
      <c r="O26" s="57"/>
      <c r="P26" s="58"/>
      <c r="Q26" s="57"/>
      <c r="R26" s="58"/>
      <c r="S26" s="57"/>
      <c r="T26" s="58"/>
      <c r="U26" s="57"/>
      <c r="V26" s="58"/>
      <c r="W26" s="57"/>
      <c r="X26" s="58"/>
      <c r="Y26" s="58"/>
      <c r="Z26" s="58"/>
      <c r="AB26" s="62"/>
      <c r="AC26" s="62"/>
    </row>
    <row r="27" spans="1:29" x14ac:dyDescent="0.25">
      <c r="A27" s="13"/>
      <c r="AB27" s="63"/>
      <c r="AC27" s="63"/>
    </row>
    <row r="28" spans="1:29" x14ac:dyDescent="0.25">
      <c r="A28" s="29"/>
      <c r="B28" s="13" t="s">
        <v>419</v>
      </c>
      <c r="C28" s="13" t="str">
        <f>VegBareResults!$B$2</f>
        <v>Vegetation Bare</v>
      </c>
      <c r="AB28" s="63"/>
      <c r="AC28" s="63"/>
    </row>
    <row r="29" spans="1:29" x14ac:dyDescent="0.25">
      <c r="B29" s="13"/>
      <c r="AB29" s="63"/>
      <c r="AC29" s="63"/>
    </row>
    <row r="30" spans="1:29" x14ac:dyDescent="0.25">
      <c r="AB30" s="108"/>
      <c r="AC30" s="108"/>
    </row>
    <row r="31" spans="1:29" x14ac:dyDescent="0.25">
      <c r="A31" s="13" t="s">
        <v>189</v>
      </c>
      <c r="B31" s="101" t="str">
        <f>$B$2</f>
        <v>Habitat Type</v>
      </c>
      <c r="C31" s="103" t="str">
        <f>$AC$7</f>
        <v xml:space="preserve"> No Bare soil</v>
      </c>
      <c r="D31" s="104"/>
      <c r="E31" s="105" t="str">
        <f>$AC$8</f>
        <v xml:space="preserve">&gt; 0 and ≤ 10 </v>
      </c>
      <c r="F31" s="101"/>
      <c r="G31" s="105" t="str">
        <f>$AC$9</f>
        <v xml:space="preserve">&gt; 10 and ≤ 20 </v>
      </c>
      <c r="H31" s="101"/>
      <c r="I31" s="105" t="str">
        <f>$AC$10</f>
        <v xml:space="preserve">&gt; 20 and ≤ 30 </v>
      </c>
      <c r="J31" s="101"/>
      <c r="K31" s="103" t="str">
        <f>$AC$11</f>
        <v xml:space="preserve">&gt; 30 and ≤ 40 </v>
      </c>
      <c r="L31" s="104"/>
      <c r="M31" s="105" t="str">
        <f>$AC$12</f>
        <v xml:space="preserve">&gt; 40 and ≤ 50 </v>
      </c>
      <c r="N31" s="101"/>
      <c r="O31" s="105" t="str">
        <f>$AC$13</f>
        <v xml:space="preserve">&gt; 50 and ≤ 60 </v>
      </c>
      <c r="P31" s="101"/>
      <c r="Q31" s="105" t="str">
        <f>$AC$14</f>
        <v xml:space="preserve">&gt; 60 and ≤ 70 </v>
      </c>
      <c r="R31" s="101"/>
      <c r="S31" s="103" t="str">
        <f>$AC$15</f>
        <v xml:space="preserve">&gt; 70 and ≤ 80 </v>
      </c>
      <c r="T31" s="104"/>
      <c r="U31" s="105" t="str">
        <f>$AC$16</f>
        <v xml:space="preserve">&gt; 80 and ≤ 90 </v>
      </c>
      <c r="V31" s="101"/>
      <c r="W31" s="103" t="str">
        <f>$AC$17</f>
        <v xml:space="preserve">&gt; 90 </v>
      </c>
      <c r="X31" s="104"/>
      <c r="Y31" s="104" t="s">
        <v>194</v>
      </c>
      <c r="Z31" s="104"/>
      <c r="AB31" s="62"/>
      <c r="AC31" s="62"/>
    </row>
    <row r="32" spans="1:29" ht="25.5" x14ac:dyDescent="0.25">
      <c r="A32" s="13"/>
      <c r="B32" s="102"/>
      <c r="C32" s="32" t="s">
        <v>195</v>
      </c>
      <c r="D32" s="33" t="s">
        <v>196</v>
      </c>
      <c r="E32" s="32" t="s">
        <v>195</v>
      </c>
      <c r="F32" s="33" t="s">
        <v>196</v>
      </c>
      <c r="G32" s="32" t="s">
        <v>195</v>
      </c>
      <c r="H32" s="33" t="s">
        <v>196</v>
      </c>
      <c r="I32" s="32" t="s">
        <v>195</v>
      </c>
      <c r="J32" s="33" t="s">
        <v>196</v>
      </c>
      <c r="K32" s="32" t="s">
        <v>195</v>
      </c>
      <c r="L32" s="33" t="s">
        <v>196</v>
      </c>
      <c r="M32" s="32" t="s">
        <v>195</v>
      </c>
      <c r="N32" s="33" t="s">
        <v>196</v>
      </c>
      <c r="O32" s="32" t="s">
        <v>195</v>
      </c>
      <c r="P32" s="33" t="s">
        <v>196</v>
      </c>
      <c r="Q32" s="32" t="s">
        <v>195</v>
      </c>
      <c r="R32" s="33" t="s">
        <v>196</v>
      </c>
      <c r="S32" s="32" t="s">
        <v>195</v>
      </c>
      <c r="T32" s="33" t="s">
        <v>196</v>
      </c>
      <c r="U32" s="32" t="s">
        <v>195</v>
      </c>
      <c r="V32" s="33" t="s">
        <v>196</v>
      </c>
      <c r="W32" s="32" t="s">
        <v>195</v>
      </c>
      <c r="X32" s="33" t="s">
        <v>196</v>
      </c>
      <c r="Y32" s="32" t="s">
        <v>195</v>
      </c>
      <c r="Z32" s="33" t="s">
        <v>196</v>
      </c>
      <c r="AB32" s="62"/>
      <c r="AC32" s="62"/>
    </row>
    <row r="33" spans="1:29" x14ac:dyDescent="0.25">
      <c r="A33" s="13"/>
      <c r="B33" s="34" t="str">
        <f>LookupValues!$B$5</f>
        <v>Lowland beech/yew woodland</v>
      </c>
      <c r="C33" s="35">
        <f>VegBareResults!C30</f>
        <v>39348.158984439695</v>
      </c>
      <c r="D33" s="85">
        <f>VegBareResults!AW30</f>
        <v>5.5936953120130415</v>
      </c>
      <c r="E33" s="35">
        <f>VegBareResults!D30</f>
        <v>10606.685076531703</v>
      </c>
      <c r="F33" s="85">
        <f>VegBareResults!AX30</f>
        <v>12.380917288700809</v>
      </c>
      <c r="G33" s="35">
        <f>VegBareResults!E30</f>
        <v>2001.4499005032999</v>
      </c>
      <c r="H33" s="85">
        <f>VegBareResults!AY30</f>
        <v>23.134457587170946</v>
      </c>
      <c r="I33" s="35">
        <f>VegBareResults!F30</f>
        <v>1754.7710932533003</v>
      </c>
      <c r="J33" s="85">
        <f>VegBareResults!AZ30</f>
        <v>27.085473515782262</v>
      </c>
      <c r="K33" s="35">
        <f>VegBareResults!G30</f>
        <v>280.60150319920001</v>
      </c>
      <c r="L33" s="85">
        <f>VegBareResults!BA30</f>
        <v>72.310752881063536</v>
      </c>
      <c r="M33" s="35">
        <f>VegBareResults!H30</f>
        <v>364.2049132697</v>
      </c>
      <c r="N33" s="85">
        <f>VegBareResults!BB30</f>
        <v>62.919987613156927</v>
      </c>
      <c r="O33" s="35">
        <f>VegBareResults!I30</f>
        <v>31.991118419799999</v>
      </c>
      <c r="P33" s="85">
        <f>VegBareResults!BC30</f>
        <v>129.18983197359577</v>
      </c>
      <c r="Q33" s="35">
        <f>VegBareResults!J30</f>
        <v>12.279439648</v>
      </c>
      <c r="R33" s="85">
        <f>VegBareResults!BD30</f>
        <v>107.69656803337463</v>
      </c>
      <c r="S33" s="35">
        <f>VegBareResults!K30</f>
        <v>0</v>
      </c>
      <c r="T33" s="36">
        <f>VegBareResults!BE30</f>
        <v>0</v>
      </c>
      <c r="U33" s="35">
        <f>VegBareResults!L30</f>
        <v>82.242226404500002</v>
      </c>
      <c r="V33" s="85">
        <f>VegBareResults!BF30</f>
        <v>94.198011530113448</v>
      </c>
      <c r="W33" s="35">
        <f>VegBareResults!M30</f>
        <v>0</v>
      </c>
      <c r="X33" s="36">
        <f>VegBareResults!BG30</f>
        <v>0</v>
      </c>
      <c r="Y33" s="80">
        <f>SUM(C33,E33,G33,I33,K33,M33,O33,Q33,S33,U33,W33)</f>
        <v>54482.384255669203</v>
      </c>
      <c r="Z33" s="87">
        <f>IF(Y33=0,0,SQRT(SUM((C33*D33)^2,(E33*F33)^2,(G33*H33)^2,(I33*J33)^2,(K33*L33)^2,(M33*N33)^2,(O33*P33)^2,(Q33*R33)^2,(S33*T33)^2,(U33*V33)^2,(W33*X33)^2))/Y33)</f>
        <v>4.8944544069319935</v>
      </c>
      <c r="AB33" s="62"/>
      <c r="AC33" s="62"/>
    </row>
    <row r="34" spans="1:29" x14ac:dyDescent="0.25">
      <c r="A34" s="13"/>
      <c r="B34" s="34" t="str">
        <f>LookupValues!$B$6</f>
        <v>Lowland Mixed Deciduous Woodland</v>
      </c>
      <c r="C34" s="35">
        <f>VegBareResults!C31</f>
        <v>520851.83853009687</v>
      </c>
      <c r="D34" s="85">
        <f>VegBareResults!AW31</f>
        <v>1.3700203524329468</v>
      </c>
      <c r="E34" s="35">
        <f>VegBareResults!D31</f>
        <v>173169.59453183605</v>
      </c>
      <c r="F34" s="85">
        <f>VegBareResults!AX31</f>
        <v>2.6742626723295633</v>
      </c>
      <c r="G34" s="35">
        <f>VegBareResults!E31</f>
        <v>30915.455710087295</v>
      </c>
      <c r="H34" s="85">
        <f>VegBareResults!AY31</f>
        <v>6.6488682154332066</v>
      </c>
      <c r="I34" s="35">
        <f>VegBareResults!F31</f>
        <v>8991.0852213915987</v>
      </c>
      <c r="J34" s="85">
        <f>VegBareResults!AZ31</f>
        <v>12.11148631072974</v>
      </c>
      <c r="K34" s="35">
        <f>VegBareResults!G31</f>
        <v>4620.8209709848998</v>
      </c>
      <c r="L34" s="85">
        <f>VegBareResults!BA31</f>
        <v>16.945419933136819</v>
      </c>
      <c r="M34" s="35">
        <f>VegBareResults!H31</f>
        <v>2881.2263222061006</v>
      </c>
      <c r="N34" s="85">
        <f>VegBareResults!BB31</f>
        <v>22.259058133733273</v>
      </c>
      <c r="O34" s="35">
        <f>VegBareResults!I31</f>
        <v>2905.5585262079999</v>
      </c>
      <c r="P34" s="85">
        <f>VegBareResults!BC31</f>
        <v>23.304742755522867</v>
      </c>
      <c r="Q34" s="35">
        <f>VegBareResults!J31</f>
        <v>672.01044892979996</v>
      </c>
      <c r="R34" s="85">
        <f>VegBareResults!BD31</f>
        <v>41.275238762706181</v>
      </c>
      <c r="S34" s="35">
        <f>VegBareResults!K31</f>
        <v>1116.2425889543001</v>
      </c>
      <c r="T34" s="85">
        <f>VegBareResults!BE31</f>
        <v>32.098775261350234</v>
      </c>
      <c r="U34" s="35">
        <f>VegBareResults!L31</f>
        <v>1030.6325780936002</v>
      </c>
      <c r="V34" s="85">
        <f>VegBareResults!BF31</f>
        <v>43.79228818515643</v>
      </c>
      <c r="W34" s="35">
        <f>VegBareResults!M31</f>
        <v>354.1114055777</v>
      </c>
      <c r="X34" s="85">
        <f>VegBareResults!BG31</f>
        <v>65.739355235938561</v>
      </c>
      <c r="Y34" s="80">
        <f t="shared" ref="Y34:Y44" si="2">SUM(C34,E34,G34,I34,K34,M34,O34,Q34,S34,U34,W34)</f>
        <v>747508.57683436631</v>
      </c>
      <c r="Z34" s="87">
        <f t="shared" ref="Z34:Z44" si="3">IF(Y34=0,0,SQRT(SUM((C34*D34)^2,(E34*F34)^2,(G34*H34)^2,(I34*J34)^2,(K34*L34)^2,(M34*N34)^2,(O34*P34)^2,(Q34*R34)^2,(S34*T34)^2,(U34*V34)^2,(W34*X34)^2))/Y34)</f>
        <v>1.194468950215521</v>
      </c>
      <c r="AB34" s="62"/>
      <c r="AC34" s="62"/>
    </row>
    <row r="35" spans="1:29" x14ac:dyDescent="0.25">
      <c r="A35" s="13"/>
      <c r="B35" s="34" t="str">
        <f>LookupValues!$B$7</f>
        <v>Native pine woodlands</v>
      </c>
      <c r="C35" s="35">
        <f>VegBareResults!C32</f>
        <v>0</v>
      </c>
      <c r="D35" s="36">
        <f>VegBareResults!AW32</f>
        <v>0</v>
      </c>
      <c r="E35" s="35">
        <f>VegBareResults!D32</f>
        <v>0</v>
      </c>
      <c r="F35" s="36">
        <f>VegBareResults!AX32</f>
        <v>0</v>
      </c>
      <c r="G35" s="35">
        <f>VegBareResults!E32</f>
        <v>0</v>
      </c>
      <c r="H35" s="36">
        <f>VegBareResults!AY32</f>
        <v>0</v>
      </c>
      <c r="I35" s="35">
        <f>VegBareResults!F32</f>
        <v>0</v>
      </c>
      <c r="J35" s="36">
        <f>VegBareResults!AZ32</f>
        <v>0</v>
      </c>
      <c r="K35" s="35">
        <f>VegBareResults!G32</f>
        <v>0</v>
      </c>
      <c r="L35" s="36">
        <f>VegBareResults!BA32</f>
        <v>0</v>
      </c>
      <c r="M35" s="35">
        <f>VegBareResults!H32</f>
        <v>0</v>
      </c>
      <c r="N35" s="36">
        <f>VegBareResults!BB32</f>
        <v>0</v>
      </c>
      <c r="O35" s="35">
        <f>VegBareResults!I32</f>
        <v>0</v>
      </c>
      <c r="P35" s="36">
        <f>VegBareResults!BC32</f>
        <v>0</v>
      </c>
      <c r="Q35" s="35">
        <f>VegBareResults!J32</f>
        <v>0</v>
      </c>
      <c r="R35" s="36">
        <f>VegBareResults!BD32</f>
        <v>0</v>
      </c>
      <c r="S35" s="35">
        <f>VegBareResults!K32</f>
        <v>0</v>
      </c>
      <c r="T35" s="36">
        <f>VegBareResults!BE32</f>
        <v>0</v>
      </c>
      <c r="U35" s="35">
        <f>VegBareResults!L32</f>
        <v>0</v>
      </c>
      <c r="V35" s="36">
        <f>VegBareResults!BF32</f>
        <v>0</v>
      </c>
      <c r="W35" s="35">
        <f>VegBareResults!M32</f>
        <v>0</v>
      </c>
      <c r="X35" s="36">
        <f>VegBareResults!BG32</f>
        <v>0</v>
      </c>
      <c r="Y35" s="80">
        <f t="shared" si="2"/>
        <v>0</v>
      </c>
      <c r="Z35" s="81">
        <f t="shared" si="3"/>
        <v>0</v>
      </c>
      <c r="AB35" s="62"/>
      <c r="AC35" s="62"/>
    </row>
    <row r="36" spans="1:29" x14ac:dyDescent="0.25">
      <c r="A36" s="13"/>
      <c r="B36" s="34" t="str">
        <f>LookupValues!$B$8</f>
        <v>Non-HAP native pinewood</v>
      </c>
      <c r="C36" s="35">
        <f>VegBareResults!C33</f>
        <v>0</v>
      </c>
      <c r="D36" s="36">
        <f>VegBareResults!AW33</f>
        <v>0</v>
      </c>
      <c r="E36" s="35">
        <f>VegBareResults!D33</f>
        <v>0</v>
      </c>
      <c r="F36" s="36">
        <f>VegBareResults!AX33</f>
        <v>0</v>
      </c>
      <c r="G36" s="35">
        <f>VegBareResults!E33</f>
        <v>0</v>
      </c>
      <c r="H36" s="36">
        <f>VegBareResults!AY33</f>
        <v>0</v>
      </c>
      <c r="I36" s="35">
        <f>VegBareResults!F33</f>
        <v>0</v>
      </c>
      <c r="J36" s="36">
        <f>VegBareResults!AZ33</f>
        <v>0</v>
      </c>
      <c r="K36" s="35">
        <f>VegBareResults!G33</f>
        <v>0</v>
      </c>
      <c r="L36" s="36">
        <f>VegBareResults!BA33</f>
        <v>0</v>
      </c>
      <c r="M36" s="35">
        <f>VegBareResults!H33</f>
        <v>0</v>
      </c>
      <c r="N36" s="36">
        <f>VegBareResults!BB33</f>
        <v>0</v>
      </c>
      <c r="O36" s="35">
        <f>VegBareResults!I33</f>
        <v>0</v>
      </c>
      <c r="P36" s="36">
        <f>VegBareResults!BC33</f>
        <v>0</v>
      </c>
      <c r="Q36" s="35">
        <f>VegBareResults!J33</f>
        <v>0</v>
      </c>
      <c r="R36" s="36">
        <f>VegBareResults!BD33</f>
        <v>0</v>
      </c>
      <c r="S36" s="35">
        <f>VegBareResults!K33</f>
        <v>0</v>
      </c>
      <c r="T36" s="36">
        <f>VegBareResults!BE33</f>
        <v>0</v>
      </c>
      <c r="U36" s="35">
        <f>VegBareResults!L33</f>
        <v>0</v>
      </c>
      <c r="V36" s="36">
        <f>VegBareResults!BF33</f>
        <v>0</v>
      </c>
      <c r="W36" s="35">
        <f>VegBareResults!M33</f>
        <v>0</v>
      </c>
      <c r="X36" s="36">
        <f>VegBareResults!BG33</f>
        <v>0</v>
      </c>
      <c r="Y36" s="80">
        <f t="shared" si="2"/>
        <v>0</v>
      </c>
      <c r="Z36" s="81">
        <f t="shared" si="3"/>
        <v>0</v>
      </c>
      <c r="AB36" s="62"/>
      <c r="AC36" s="62"/>
    </row>
    <row r="37" spans="1:29" ht="30" customHeight="1" x14ac:dyDescent="0.25">
      <c r="A37" s="13"/>
      <c r="B37" s="89" t="str">
        <f>LookupValues!$B$9</f>
        <v>Upland birchwoods (Scot); birch dominated upland oakwoods (Eng, Wal)</v>
      </c>
      <c r="C37" s="35">
        <f>VegBareResults!C34</f>
        <v>9793.989684429298</v>
      </c>
      <c r="D37" s="85">
        <f>VegBareResults!AW34</f>
        <v>11.937952769276613</v>
      </c>
      <c r="E37" s="35">
        <f>VegBareResults!D34</f>
        <v>1054.2391774833998</v>
      </c>
      <c r="F37" s="85">
        <f>VegBareResults!AX34</f>
        <v>34.193986883222721</v>
      </c>
      <c r="G37" s="35">
        <f>VegBareResults!E34</f>
        <v>107.4644374066</v>
      </c>
      <c r="H37" s="85">
        <f>VegBareResults!AY34</f>
        <v>73.270146063668719</v>
      </c>
      <c r="I37" s="35">
        <f>VegBareResults!F34</f>
        <v>215.34357649</v>
      </c>
      <c r="J37" s="85">
        <f>VegBareResults!AZ34</f>
        <v>96.094897864832703</v>
      </c>
      <c r="K37" s="35">
        <f>VegBareResults!G34</f>
        <v>0</v>
      </c>
      <c r="L37" s="36">
        <f>VegBareResults!BA34</f>
        <v>0</v>
      </c>
      <c r="M37" s="35">
        <f>VegBareResults!H34</f>
        <v>48.771742441499995</v>
      </c>
      <c r="N37" s="85">
        <f>VegBareResults!BB34</f>
        <v>83.75468331120166</v>
      </c>
      <c r="O37" s="35">
        <f>VegBareResults!I34</f>
        <v>0</v>
      </c>
      <c r="P37" s="36">
        <f>VegBareResults!BC34</f>
        <v>0</v>
      </c>
      <c r="Q37" s="35">
        <f>VegBareResults!J34</f>
        <v>0</v>
      </c>
      <c r="R37" s="36">
        <f>VegBareResults!BD34</f>
        <v>0</v>
      </c>
      <c r="S37" s="35">
        <f>VegBareResults!K34</f>
        <v>0</v>
      </c>
      <c r="T37" s="36">
        <f>VegBareResults!BE34</f>
        <v>0</v>
      </c>
      <c r="U37" s="35">
        <f>VegBareResults!L34</f>
        <v>0</v>
      </c>
      <c r="V37" s="36">
        <f>VegBareResults!BF34</f>
        <v>0</v>
      </c>
      <c r="W37" s="35">
        <f>VegBareResults!M34</f>
        <v>0</v>
      </c>
      <c r="X37" s="36">
        <f>VegBareResults!BG34</f>
        <v>0</v>
      </c>
      <c r="Y37" s="80">
        <f t="shared" si="2"/>
        <v>11219.808618250798</v>
      </c>
      <c r="Z37" s="87">
        <f t="shared" si="3"/>
        <v>11.088026420283258</v>
      </c>
      <c r="AB37" s="62"/>
      <c r="AC37" s="62"/>
    </row>
    <row r="38" spans="1:29" x14ac:dyDescent="0.25">
      <c r="A38" s="13"/>
      <c r="B38" s="34" t="str">
        <f>LookupValues!$B$10</f>
        <v>Upland mixed ashwoods</v>
      </c>
      <c r="C38" s="35">
        <f>VegBareResults!C35</f>
        <v>20800.888630117108</v>
      </c>
      <c r="D38" s="85">
        <f>VegBareResults!AW35</f>
        <v>8.4121344502628368</v>
      </c>
      <c r="E38" s="35">
        <f>VegBareResults!D35</f>
        <v>8990.5920451151014</v>
      </c>
      <c r="F38" s="85">
        <f>VegBareResults!AX35</f>
        <v>12.730814672155002</v>
      </c>
      <c r="G38" s="35">
        <f>VegBareResults!E35</f>
        <v>1366.4661834620999</v>
      </c>
      <c r="H38" s="85">
        <f>VegBareResults!AY35</f>
        <v>31.221607903320685</v>
      </c>
      <c r="I38" s="35">
        <f>VegBareResults!F35</f>
        <v>553.30055412420006</v>
      </c>
      <c r="J38" s="85">
        <f>VegBareResults!AZ35</f>
        <v>48.433575436082762</v>
      </c>
      <c r="K38" s="35">
        <f>VegBareResults!G35</f>
        <v>66.321547003999996</v>
      </c>
      <c r="L38" s="85">
        <f>VegBareResults!BA35</f>
        <v>81.661139666656339</v>
      </c>
      <c r="M38" s="35">
        <f>VegBareResults!H35</f>
        <v>0</v>
      </c>
      <c r="N38" s="36">
        <f>VegBareResults!BB35</f>
        <v>0</v>
      </c>
      <c r="O38" s="35">
        <f>VegBareResults!I35</f>
        <v>129.16631161000001</v>
      </c>
      <c r="P38" s="85">
        <f>VegBareResults!BC35</f>
        <v>96.415294237639529</v>
      </c>
      <c r="Q38" s="35">
        <f>VegBareResults!J35</f>
        <v>0</v>
      </c>
      <c r="R38" s="36">
        <f>VegBareResults!BD35</f>
        <v>0</v>
      </c>
      <c r="S38" s="35">
        <f>VegBareResults!K35</f>
        <v>0</v>
      </c>
      <c r="T38" s="36">
        <f>VegBareResults!BE35</f>
        <v>0</v>
      </c>
      <c r="U38" s="35">
        <f>VegBareResults!L35</f>
        <v>0</v>
      </c>
      <c r="V38" s="36">
        <f>VegBareResults!BF35</f>
        <v>0</v>
      </c>
      <c r="W38" s="35">
        <f>VegBareResults!M35</f>
        <v>0</v>
      </c>
      <c r="X38" s="36">
        <f>VegBareResults!BG35</f>
        <v>0</v>
      </c>
      <c r="Y38" s="80">
        <f t="shared" si="2"/>
        <v>31906.735271432513</v>
      </c>
      <c r="Z38" s="87">
        <f t="shared" si="3"/>
        <v>6.754130251494681</v>
      </c>
      <c r="AB38" s="62"/>
      <c r="AC38" s="62"/>
    </row>
    <row r="39" spans="1:29" x14ac:dyDescent="0.25">
      <c r="A39" s="13"/>
      <c r="B39" s="34" t="str">
        <f>LookupValues!$B$11</f>
        <v>Upland oakwood</v>
      </c>
      <c r="C39" s="35">
        <f>VegBareResults!C36</f>
        <v>36650.253188054288</v>
      </c>
      <c r="D39" s="85">
        <f>VegBareResults!AW36</f>
        <v>6.3653004343639248</v>
      </c>
      <c r="E39" s="35">
        <f>VegBareResults!D36</f>
        <v>5744.6144080485992</v>
      </c>
      <c r="F39" s="85">
        <f>VegBareResults!AX36</f>
        <v>15.46640379751053</v>
      </c>
      <c r="G39" s="35">
        <f>VegBareResults!E36</f>
        <v>680.41370416940003</v>
      </c>
      <c r="H39" s="85">
        <f>VegBareResults!AY36</f>
        <v>32.546342306669786</v>
      </c>
      <c r="I39" s="35">
        <f>VegBareResults!F36</f>
        <v>776.1408524167</v>
      </c>
      <c r="J39" s="85">
        <f>VegBareResults!AZ36</f>
        <v>40.462885002295707</v>
      </c>
      <c r="K39" s="35">
        <f>VegBareResults!G36</f>
        <v>44.465020686999999</v>
      </c>
      <c r="L39" s="85">
        <f>VegBareResults!BA36</f>
        <v>96.272341674343892</v>
      </c>
      <c r="M39" s="35">
        <f>VegBareResults!H36</f>
        <v>0</v>
      </c>
      <c r="N39" s="36">
        <f>VegBareResults!BB36</f>
        <v>0</v>
      </c>
      <c r="O39" s="35">
        <f>VegBareResults!I36</f>
        <v>0</v>
      </c>
      <c r="P39" s="36">
        <f>VegBareResults!BC36</f>
        <v>0</v>
      </c>
      <c r="Q39" s="35">
        <f>VegBareResults!J36</f>
        <v>118.46065194479999</v>
      </c>
      <c r="R39" s="85">
        <f>VegBareResults!BD36</f>
        <v>94.033524551994503</v>
      </c>
      <c r="S39" s="35">
        <f>VegBareResults!K36</f>
        <v>0</v>
      </c>
      <c r="T39" s="36">
        <f>VegBareResults!BE36</f>
        <v>0</v>
      </c>
      <c r="U39" s="35">
        <f>VegBareResults!L36</f>
        <v>13.146240881300001</v>
      </c>
      <c r="V39" s="85">
        <f>VegBareResults!BF36</f>
        <v>63.055240944856344</v>
      </c>
      <c r="W39" s="35">
        <f>VegBareResults!M36</f>
        <v>0</v>
      </c>
      <c r="X39" s="36">
        <f>VegBareResults!BG36</f>
        <v>0</v>
      </c>
      <c r="Y39" s="80">
        <f t="shared" si="2"/>
        <v>44027.494066202082</v>
      </c>
      <c r="Z39" s="87">
        <f t="shared" si="3"/>
        <v>5.7432208430867817</v>
      </c>
      <c r="AB39" s="62"/>
      <c r="AC39" s="62"/>
    </row>
    <row r="40" spans="1:29" x14ac:dyDescent="0.25">
      <c r="A40" s="13"/>
      <c r="B40" s="34" t="str">
        <f>LookupValues!$B$12</f>
        <v>Wet woodland</v>
      </c>
      <c r="C40" s="35">
        <f>VegBareResults!C37</f>
        <v>57906.3326719693</v>
      </c>
      <c r="D40" s="85">
        <f>VegBareResults!AW37</f>
        <v>4.9006801465216467</v>
      </c>
      <c r="E40" s="35">
        <f>VegBareResults!D37</f>
        <v>15289.645963053701</v>
      </c>
      <c r="F40" s="85">
        <f>VegBareResults!AX37</f>
        <v>11.262848494798696</v>
      </c>
      <c r="G40" s="35">
        <f>VegBareResults!E37</f>
        <v>2743.9742907737</v>
      </c>
      <c r="H40" s="85">
        <f>VegBareResults!AY37</f>
        <v>21.157739133448988</v>
      </c>
      <c r="I40" s="35">
        <f>VegBareResults!F37</f>
        <v>1188.6005226581001</v>
      </c>
      <c r="J40" s="85">
        <f>VegBareResults!AZ37</f>
        <v>34.411000640480893</v>
      </c>
      <c r="K40" s="35">
        <f>VegBareResults!G37</f>
        <v>360.93049332850001</v>
      </c>
      <c r="L40" s="85">
        <f>VegBareResults!BA37</f>
        <v>74.345904411867906</v>
      </c>
      <c r="M40" s="35">
        <f>VegBareResults!H37</f>
        <v>183.41769450679999</v>
      </c>
      <c r="N40" s="85">
        <f>VegBareResults!BB37</f>
        <v>86.990047913039533</v>
      </c>
      <c r="O40" s="35">
        <f>VegBareResults!I37</f>
        <v>44.282623545</v>
      </c>
      <c r="P40" s="85">
        <f>VegBareResults!BC37</f>
        <v>97.694257709132984</v>
      </c>
      <c r="Q40" s="35">
        <f>VegBareResults!J37</f>
        <v>0</v>
      </c>
      <c r="R40" s="36">
        <f>VegBareResults!BD37</f>
        <v>0</v>
      </c>
      <c r="S40" s="35">
        <f>VegBareResults!K37</f>
        <v>20.8891843022</v>
      </c>
      <c r="T40" s="85">
        <f>VegBareResults!BE37</f>
        <v>81.551192008468689</v>
      </c>
      <c r="U40" s="35">
        <f>VegBareResults!L37</f>
        <v>51.223647761400002</v>
      </c>
      <c r="V40" s="85">
        <f>VegBareResults!BF37</f>
        <v>94.249516789505719</v>
      </c>
      <c r="W40" s="35">
        <f>VegBareResults!M37</f>
        <v>0</v>
      </c>
      <c r="X40" s="36">
        <f>VegBareResults!BG37</f>
        <v>0</v>
      </c>
      <c r="Y40" s="80">
        <f t="shared" si="2"/>
        <v>77789.297091898712</v>
      </c>
      <c r="Z40" s="87">
        <f t="shared" si="3"/>
        <v>4.3830303334010514</v>
      </c>
      <c r="AB40" s="62"/>
      <c r="AC40" s="62"/>
    </row>
    <row r="41" spans="1:29" x14ac:dyDescent="0.25">
      <c r="A41" s="13"/>
      <c r="B41" s="34" t="str">
        <f>LookupValues!$B$13</f>
        <v>Wood Pasture &amp; Parkland</v>
      </c>
      <c r="C41" s="35">
        <f>VegBareResults!C38</f>
        <v>5455.6476222633992</v>
      </c>
      <c r="D41" s="85">
        <f>VegBareResults!AW38</f>
        <v>16.903097657701711</v>
      </c>
      <c r="E41" s="35">
        <f>VegBareResults!D38</f>
        <v>2216.9098607414003</v>
      </c>
      <c r="F41" s="85">
        <f>VegBareResults!AX38</f>
        <v>31.111537322170236</v>
      </c>
      <c r="G41" s="35">
        <f>VegBareResults!E38</f>
        <v>57.265407408999998</v>
      </c>
      <c r="H41" s="85">
        <f>VegBareResults!AY38</f>
        <v>93.431819593913218</v>
      </c>
      <c r="I41" s="35">
        <f>VegBareResults!F38</f>
        <v>0</v>
      </c>
      <c r="J41" s="36">
        <f>VegBareResults!AZ38</f>
        <v>0</v>
      </c>
      <c r="K41" s="35">
        <f>VegBareResults!G38</f>
        <v>0</v>
      </c>
      <c r="L41" s="36">
        <f>VegBareResults!BA38</f>
        <v>0</v>
      </c>
      <c r="M41" s="35">
        <f>VegBareResults!H38</f>
        <v>0</v>
      </c>
      <c r="N41" s="36">
        <f>VegBareResults!BB38</f>
        <v>0</v>
      </c>
      <c r="O41" s="35">
        <f>VegBareResults!I38</f>
        <v>0</v>
      </c>
      <c r="P41" s="36">
        <f>VegBareResults!BC38</f>
        <v>0</v>
      </c>
      <c r="Q41" s="35">
        <f>VegBareResults!J38</f>
        <v>0</v>
      </c>
      <c r="R41" s="36">
        <f>VegBareResults!BD38</f>
        <v>0</v>
      </c>
      <c r="S41" s="35">
        <f>VegBareResults!K38</f>
        <v>0</v>
      </c>
      <c r="T41" s="36">
        <f>VegBareResults!BE38</f>
        <v>0</v>
      </c>
      <c r="U41" s="35">
        <f>VegBareResults!L38</f>
        <v>0</v>
      </c>
      <c r="V41" s="36">
        <f>VegBareResults!BF38</f>
        <v>0</v>
      </c>
      <c r="W41" s="35">
        <f>VegBareResults!M38</f>
        <v>0</v>
      </c>
      <c r="X41" s="36">
        <f>VegBareResults!BG38</f>
        <v>0</v>
      </c>
      <c r="Y41" s="80">
        <f t="shared" si="2"/>
        <v>7729.8228904137986</v>
      </c>
      <c r="Z41" s="87">
        <f t="shared" si="3"/>
        <v>14.913807440560461</v>
      </c>
      <c r="AB41" s="62"/>
      <c r="AC41" s="62"/>
    </row>
    <row r="42" spans="1:29" x14ac:dyDescent="0.25">
      <c r="A42" s="13"/>
      <c r="B42" s="34" t="str">
        <f>LookupValues!$B$14</f>
        <v>Broadleaf habitat NOT classified as priority</v>
      </c>
      <c r="C42" s="35">
        <f>VegBareResults!C39</f>
        <v>15609.738752801102</v>
      </c>
      <c r="D42" s="85">
        <f>VegBareResults!AW39</f>
        <v>8.3609249194567408</v>
      </c>
      <c r="E42" s="35">
        <f>VegBareResults!D39</f>
        <v>2540.5629670656012</v>
      </c>
      <c r="F42" s="85">
        <f>VegBareResults!AX39</f>
        <v>17.674587728149763</v>
      </c>
      <c r="G42" s="35">
        <f>VegBareResults!E39</f>
        <v>455.34834526180003</v>
      </c>
      <c r="H42" s="85">
        <f>VegBareResults!AY39</f>
        <v>35.247162968270807</v>
      </c>
      <c r="I42" s="35">
        <f>VegBareResults!F39</f>
        <v>557.92040211180006</v>
      </c>
      <c r="J42" s="85">
        <f>VegBareResults!AZ39</f>
        <v>51.53736408549269</v>
      </c>
      <c r="K42" s="35">
        <f>VegBareResults!G39</f>
        <v>142.07291011449999</v>
      </c>
      <c r="L42" s="85">
        <f>VegBareResults!BA39</f>
        <v>85.488507574541586</v>
      </c>
      <c r="M42" s="35">
        <f>VegBareResults!H39</f>
        <v>75.008117307899994</v>
      </c>
      <c r="N42" s="85">
        <f>VegBareResults!BB39</f>
        <v>96.337581228804908</v>
      </c>
      <c r="O42" s="35">
        <f>VegBareResults!I39</f>
        <v>2.3546298429000001</v>
      </c>
      <c r="P42" s="85">
        <f>VegBareResults!BC39</f>
        <v>63.121818316412501</v>
      </c>
      <c r="Q42" s="35">
        <f>VegBareResults!J39</f>
        <v>0</v>
      </c>
      <c r="R42" s="36">
        <f>VegBareResults!BD39</f>
        <v>0</v>
      </c>
      <c r="S42" s="35">
        <f>VegBareResults!K39</f>
        <v>0</v>
      </c>
      <c r="T42" s="36">
        <f>VegBareResults!BE39</f>
        <v>0</v>
      </c>
      <c r="U42" s="35">
        <f>VegBareResults!L39</f>
        <v>17.893373769</v>
      </c>
      <c r="V42" s="85">
        <f>VegBareResults!BF39</f>
        <v>94.095802440735582</v>
      </c>
      <c r="W42" s="35">
        <f>VegBareResults!M39</f>
        <v>0</v>
      </c>
      <c r="X42" s="36">
        <f>VegBareResults!BG39</f>
        <v>0</v>
      </c>
      <c r="Y42" s="80">
        <f t="shared" si="2"/>
        <v>19400.899498274601</v>
      </c>
      <c r="Z42" s="87">
        <f t="shared" si="3"/>
        <v>7.3505109342648662</v>
      </c>
    </row>
    <row r="43" spans="1:29" x14ac:dyDescent="0.25">
      <c r="A43" s="13"/>
      <c r="B43" s="34" t="str">
        <f>LookupValues!$B$15</f>
        <v>Non-native coniferous woodland</v>
      </c>
      <c r="C43" s="35">
        <f>VegBareResults!C40</f>
        <v>272473.06069376739</v>
      </c>
      <c r="D43" s="85">
        <f>VegBareResults!AW40</f>
        <v>1.3100241642991879</v>
      </c>
      <c r="E43" s="35">
        <f>VegBareResults!D40</f>
        <v>43465.227556465099</v>
      </c>
      <c r="F43" s="85">
        <f>VegBareResults!AX40</f>
        <v>4.9533277879588855</v>
      </c>
      <c r="G43" s="35">
        <f>VegBareResults!E40</f>
        <v>5573.3902959215002</v>
      </c>
      <c r="H43" s="85">
        <f>VegBareResults!AY40</f>
        <v>13.140963072794747</v>
      </c>
      <c r="I43" s="35">
        <f>VegBareResults!F40</f>
        <v>2951.8009016896995</v>
      </c>
      <c r="J43" s="85">
        <f>VegBareResults!AZ40</f>
        <v>17.755790928657614</v>
      </c>
      <c r="K43" s="35">
        <f>VegBareResults!G40</f>
        <v>1023.2738498878998</v>
      </c>
      <c r="L43" s="85">
        <f>VegBareResults!BA40</f>
        <v>27.983351257820829</v>
      </c>
      <c r="M43" s="35">
        <f>VegBareResults!H40</f>
        <v>872.72210947110011</v>
      </c>
      <c r="N43" s="85">
        <f>VegBareResults!BB40</f>
        <v>34.478430621617875</v>
      </c>
      <c r="O43" s="35">
        <f>VegBareResults!I40</f>
        <v>273.32370220110005</v>
      </c>
      <c r="P43" s="85">
        <f>VegBareResults!BC40</f>
        <v>35.688656857260156</v>
      </c>
      <c r="Q43" s="35">
        <f>VegBareResults!J40</f>
        <v>303.39009162899998</v>
      </c>
      <c r="R43" s="85">
        <f>VegBareResults!BD40</f>
        <v>60.022337744003792</v>
      </c>
      <c r="S43" s="35">
        <f>VegBareResults!K40</f>
        <v>170.42525282560001</v>
      </c>
      <c r="T43" s="85">
        <f>VegBareResults!BE40</f>
        <v>79.203192730744846</v>
      </c>
      <c r="U43" s="35">
        <f>VegBareResults!L40</f>
        <v>429.19907637239999</v>
      </c>
      <c r="V43" s="85">
        <f>VegBareResults!BF40</f>
        <v>43.312611141657108</v>
      </c>
      <c r="W43" s="35">
        <f>VegBareResults!M40</f>
        <v>0</v>
      </c>
      <c r="X43" s="36">
        <f>VegBareResults!BG40</f>
        <v>0</v>
      </c>
      <c r="Y43" s="80">
        <f t="shared" si="2"/>
        <v>327535.81353023066</v>
      </c>
      <c r="Z43" s="87">
        <f t="shared" si="3"/>
        <v>1.3116067652971726</v>
      </c>
    </row>
    <row r="44" spans="1:29" x14ac:dyDescent="0.25">
      <c r="A44" s="13"/>
      <c r="B44" s="37" t="str">
        <f>LookupValues!$B$16</f>
        <v>Transition or felled</v>
      </c>
      <c r="C44" s="35">
        <f>VegBareResults!C41</f>
        <v>17116.974809183801</v>
      </c>
      <c r="D44" s="85">
        <f>VegBareResults!AW41</f>
        <v>8.7323870360898503</v>
      </c>
      <c r="E44" s="35">
        <f>VegBareResults!D41</f>
        <v>2579.9181201752999</v>
      </c>
      <c r="F44" s="85">
        <f>VegBareResults!AX41</f>
        <v>18.949991878717441</v>
      </c>
      <c r="G44" s="35">
        <f>VegBareResults!E41</f>
        <v>540.96371442190002</v>
      </c>
      <c r="H44" s="85">
        <f>VegBareResults!AY41</f>
        <v>37.110127533903523</v>
      </c>
      <c r="I44" s="35">
        <f>VegBareResults!F41</f>
        <v>754.67572938929993</v>
      </c>
      <c r="J44" s="85">
        <f>VegBareResults!AZ41</f>
        <v>44.705829261752271</v>
      </c>
      <c r="K44" s="35">
        <f>VegBareResults!G41</f>
        <v>91.293308269699992</v>
      </c>
      <c r="L44" s="85">
        <f>VegBareResults!BA41</f>
        <v>39.584756364628106</v>
      </c>
      <c r="M44" s="35">
        <f>VegBareResults!H41</f>
        <v>312.90086050600007</v>
      </c>
      <c r="N44" s="85">
        <f>VegBareResults!BB41</f>
        <v>79.631191878265938</v>
      </c>
      <c r="O44" s="35">
        <f>VegBareResults!I41</f>
        <v>274.1203471197</v>
      </c>
      <c r="P44" s="85">
        <f>VegBareResults!BC41</f>
        <v>76.921261220122773</v>
      </c>
      <c r="Q44" s="35">
        <f>VegBareResults!J41</f>
        <v>11.8742621908</v>
      </c>
      <c r="R44" s="85">
        <f>VegBareResults!BD41</f>
        <v>93.761620326400362</v>
      </c>
      <c r="S44" s="35">
        <f>VegBareResults!K41</f>
        <v>49.370240146800001</v>
      </c>
      <c r="T44" s="85">
        <f>VegBareResults!BE41</f>
        <v>75.042460308891179</v>
      </c>
      <c r="U44" s="35">
        <f>VegBareResults!L41</f>
        <v>235.14481822689999</v>
      </c>
      <c r="V44" s="85">
        <f>VegBareResults!BF41</f>
        <v>92.009849220049929</v>
      </c>
      <c r="W44" s="35">
        <f>VegBareResults!M41</f>
        <v>0</v>
      </c>
      <c r="X44" s="36">
        <f>VegBareResults!BG41</f>
        <v>0</v>
      </c>
      <c r="Y44" s="80">
        <f t="shared" si="2"/>
        <v>21967.236209630202</v>
      </c>
      <c r="Z44" s="87">
        <f t="shared" si="3"/>
        <v>7.5948587485681474</v>
      </c>
    </row>
    <row r="45" spans="1:29" x14ac:dyDescent="0.25">
      <c r="A45" s="13"/>
      <c r="B45" s="84" t="s">
        <v>194</v>
      </c>
      <c r="C45" s="82">
        <f>SUM(C33:C44)</f>
        <v>996006.88356712228</v>
      </c>
      <c r="D45" s="86">
        <f>IF(C45=0,0,SQRT(SUM((C33*D33)^2,(C34*D34)^2,(C35*D35)^2,(C36*D36)^2,(C37*D37)^2,(C38*D38)^2,(C39*D39)^2,(C40*D40)^2,(C41*D41)^2,(C42*D42)^2,(C43*D43)^2,(C44*D44)^2))/C45)</f>
        <v>0.95890569190100261</v>
      </c>
      <c r="E45" s="82">
        <f>SUM(E33:E44)</f>
        <v>265657.98970651597</v>
      </c>
      <c r="F45" s="86">
        <f>IF(E45=0,0,SQRT(SUM((E33*F33)^2,(E34*F34)^2,(E35*F35)^2,(E36*F36)^2,(E37*F37)^2,(E38*F38)^2,(E39*F39)^2,(E40*F40)^2,(E41*F41)^2,(E42*F42)^2,(E43*F43)^2,(E44*F44)^2))/E45)</f>
        <v>2.1922376789287839</v>
      </c>
      <c r="G45" s="82">
        <f>SUM(G33:G44)</f>
        <v>44442.191989416599</v>
      </c>
      <c r="H45" s="86">
        <f>IF(G45=0,0,SQRT(SUM((G33*H33)^2,(G34*H34)^2,(G35*H35)^2,(G36*H36)^2,(G37*H37)^2,(G38*H38)^2,(G39*H39)^2,(G40*H40)^2,(G41*H41)^2,(G42*H42)^2,(G43*H43)^2,(G44*H44)^2))/G45)</f>
        <v>5.3338736584160307</v>
      </c>
      <c r="I45" s="82">
        <f>SUM(I33:I44)</f>
        <v>17743.638853524699</v>
      </c>
      <c r="J45" s="86">
        <f>IF(I45=0,0,SQRT(SUM((I33*J33)^2,(I34*J34)^2,(I35*J35)^2,(I36*J36)^2,(I37*J37)^2,(I38*J38)^2,(I39*J39)^2,(I40*J40)^2,(I41*J41)^2,(I42*J42)^2,(I43*J43)^2,(I44*J44)^2))/I45)</f>
        <v>8.479009894180999</v>
      </c>
      <c r="K45" s="82">
        <f>SUM(K33:K44)</f>
        <v>6629.7796034757002</v>
      </c>
      <c r="L45" s="86">
        <f>IF(K45=0,0,SQRT(SUM((K33*L33)^2,(K34*L34)^2,(K35*L35)^2,(K36*L36)^2,(K37*L37)^2,(K38*L38)^2,(K39*L39)^2,(K40*L40)^2,(K41*L41)^2,(K42*L42)^2,(K43*L43)^2,(K44*L44)^2))/K45)</f>
        <v>13.73430682753288</v>
      </c>
      <c r="M45" s="82">
        <f>SUM(M33:M44)</f>
        <v>4738.2517597091</v>
      </c>
      <c r="N45" s="86">
        <f>IF(M45=0,0,SQRT(SUM((M33*N33)^2,(M34*N34)^2,(M35*N35)^2,(M36*N36)^2,(M37*N37)^2,(M38*N38)^2,(M39*N39)^2,(M40*N40)^2,(M41*N41)^2,(M42*N42)^2,(M43*N43)^2,(M44*N44)^2))/M45)</f>
        <v>16.999489975633121</v>
      </c>
      <c r="O45" s="82">
        <f>SUM(O33:O44)</f>
        <v>3660.7972589464998</v>
      </c>
      <c r="P45" s="86">
        <f>IF(O45=0,0,SQRT(SUM((O33*P33)^2,(O34*P34)^2,(O35*P35)^2,(O36*P36)^2,(O37*P37)^2,(O38*P38)^2,(O39*P39)^2,(O40*P40)^2,(O41*P41)^2,(O42*P42)^2,(O43*P43)^2,(O44*P44)^2))/O45)</f>
        <v>19.91622175631753</v>
      </c>
      <c r="Q45" s="82">
        <f>SUM(Q33:Q44)</f>
        <v>1118.0148943423999</v>
      </c>
      <c r="R45" s="86">
        <f>IF(Q45=0,0,SQRT(SUM((Q33*R33)^2,(Q34*R34)^2,(Q35*R35)^2,(Q36*R36)^2,(Q37*R37)^2,(Q38*R38)^2,(Q39*R39)^2,(Q40*R40)^2,(Q41*R41)^2,(Q42*R42)^2,(Q43*R43)^2,(Q44*R44)^2))/Q45)</f>
        <v>31.344376493724702</v>
      </c>
      <c r="S45" s="82">
        <f>SUM(S33:S44)</f>
        <v>1356.9272662289</v>
      </c>
      <c r="T45" s="86">
        <f>IF(S45=0,0,SQRT(SUM((S33*T33)^2,(S34*T34)^2,(S35*T35)^2,(S36*T36)^2,(S37*T37)^2,(S38*T38)^2,(S39*T39)^2,(S40*T40)^2,(S41*T41)^2,(S42*T42)^2,(S43*T43)^2,(S44*T44)^2))/S45)</f>
        <v>28.376473583697742</v>
      </c>
      <c r="U45" s="82">
        <f>SUM(U33:U44)</f>
        <v>1859.4819615091003</v>
      </c>
      <c r="V45" s="86">
        <f>IF(U45=0,0,SQRT(SUM((U33*V33)^2,(U34*V34)^2,(U35*V35)^2,(U36*V36)^2,(U37*V37)^2,(U38*V38)^2,(U39*V39)^2,(U40*V40)^2,(U41*V41)^2,(U42*V42)^2,(U43*V43)^2,(U44*V44)^2))/U45)</f>
        <v>29.147614028575177</v>
      </c>
      <c r="W45" s="82">
        <f>SUM(W33:W44)</f>
        <v>354.1114055777</v>
      </c>
      <c r="X45" s="86">
        <f>IF(W45=0,0,SQRT(SUM((W33*X33)^2,(W34*X34)^2,(W35*X35)^2,(W36*X36)^2,(W37*X37)^2,(W38*X38)^2,(W39*X39)^2,(W40*X40)^2,(W41*X41)^2,(W42*X42)^2,(W43*X43)^2,(W44*X44)^2))/W45)</f>
        <v>65.739355235938561</v>
      </c>
      <c r="Y45" s="82">
        <f>SUM(Y33:Y44)</f>
        <v>1343568.0682663689</v>
      </c>
      <c r="Z45" s="86">
        <f>IF(Y45=0,0,SQRT(SUM((Y33*Z33)^2,(Y34*Z34)^2,(Y35*Z35)^2,(Y36*Z36)^2,(Y37*Z37)^2,(Y38*Z38)^2,(Y39*Z39)^2,(Y40*Z40)^2,(Y41*Z41)^2,(Y42*Z42)^2,(Y43*Z43)^2,(Y44*Z44)^2))/Y45)</f>
        <v>0.86684853213404556</v>
      </c>
    </row>
    <row r="46" spans="1:29" x14ac:dyDescent="0.25">
      <c r="A46" s="13"/>
      <c r="B46" s="56"/>
      <c r="C46" s="57"/>
      <c r="D46" s="58"/>
      <c r="E46" s="57"/>
      <c r="F46" s="58"/>
      <c r="G46" s="57"/>
      <c r="H46" s="58"/>
      <c r="I46" s="57"/>
      <c r="J46" s="58"/>
      <c r="K46" s="57"/>
      <c r="L46" s="58"/>
      <c r="M46" s="57"/>
      <c r="N46" s="58"/>
      <c r="O46" s="57"/>
      <c r="P46" s="58"/>
      <c r="Q46" s="57"/>
      <c r="R46" s="58"/>
      <c r="S46" s="57"/>
      <c r="T46" s="58"/>
      <c r="U46" s="57"/>
      <c r="V46" s="88"/>
      <c r="W46" s="57"/>
      <c r="X46" s="58"/>
      <c r="Y46" s="58"/>
      <c r="Z46" s="58"/>
    </row>
    <row r="47" spans="1:29" x14ac:dyDescent="0.25">
      <c r="A47" s="13"/>
      <c r="B47" s="56"/>
      <c r="C47" s="57"/>
      <c r="D47" s="58"/>
      <c r="E47" s="57"/>
      <c r="F47" s="58"/>
      <c r="G47" s="57"/>
      <c r="H47" s="58"/>
      <c r="I47" s="57"/>
      <c r="J47" s="58"/>
      <c r="K47" s="57"/>
      <c r="L47" s="58"/>
      <c r="M47" s="57"/>
      <c r="N47" s="58"/>
      <c r="O47" s="57"/>
      <c r="P47" s="58"/>
      <c r="Q47" s="57"/>
      <c r="R47" s="58"/>
      <c r="S47" s="57"/>
      <c r="T47" s="58"/>
      <c r="U47" s="57"/>
      <c r="V47" s="58"/>
      <c r="W47" s="57"/>
      <c r="X47" s="58"/>
      <c r="Y47" s="58"/>
      <c r="Z47" s="58"/>
    </row>
    <row r="48" spans="1:29" x14ac:dyDescent="0.25">
      <c r="A48" s="13"/>
      <c r="B48" s="56"/>
      <c r="C48" s="57"/>
      <c r="D48" s="58"/>
      <c r="E48" s="57"/>
      <c r="F48" s="58"/>
      <c r="G48" s="57"/>
      <c r="H48" s="58"/>
      <c r="I48" s="57"/>
      <c r="J48" s="58"/>
      <c r="K48" s="57"/>
      <c r="L48" s="58"/>
      <c r="M48" s="57"/>
      <c r="N48" s="58"/>
      <c r="O48" s="57"/>
      <c r="P48" s="58"/>
      <c r="Q48" s="57"/>
      <c r="R48" s="58"/>
      <c r="S48" s="57"/>
      <c r="T48" s="58"/>
      <c r="U48" s="57"/>
      <c r="V48" s="58"/>
      <c r="W48" s="57"/>
      <c r="X48" s="58"/>
      <c r="Y48" s="58"/>
      <c r="Z48" s="58"/>
    </row>
    <row r="49" spans="1:26" x14ac:dyDescent="0.25">
      <c r="A49" s="19"/>
      <c r="B49" s="56"/>
      <c r="C49" s="57"/>
      <c r="D49" s="58"/>
      <c r="E49" s="57"/>
      <c r="F49" s="58"/>
      <c r="G49" s="57"/>
      <c r="H49" s="58"/>
      <c r="I49" s="57"/>
      <c r="J49" s="58"/>
      <c r="K49" s="57"/>
      <c r="L49" s="58"/>
      <c r="M49" s="57"/>
      <c r="N49" s="58"/>
      <c r="O49" s="57"/>
      <c r="P49" s="58"/>
      <c r="Q49" s="57"/>
      <c r="R49" s="58"/>
      <c r="S49" s="57"/>
      <c r="T49" s="58"/>
      <c r="U49" s="57"/>
      <c r="V49" s="58"/>
      <c r="W49" s="57"/>
      <c r="X49" s="58"/>
      <c r="Y49" s="58"/>
      <c r="Z49" s="58"/>
    </row>
    <row r="50" spans="1:26" x14ac:dyDescent="0.25">
      <c r="A50" s="13"/>
      <c r="B50" s="56"/>
      <c r="C50" s="57"/>
      <c r="D50" s="58"/>
      <c r="E50" s="57"/>
      <c r="F50" s="58"/>
      <c r="G50" s="57"/>
      <c r="H50" s="58"/>
      <c r="I50" s="57"/>
      <c r="J50" s="58"/>
      <c r="K50" s="57"/>
      <c r="L50" s="58"/>
      <c r="M50" s="57"/>
      <c r="N50" s="58"/>
      <c r="O50" s="57"/>
      <c r="P50" s="58"/>
      <c r="Q50" s="57"/>
      <c r="R50" s="58"/>
      <c r="S50" s="57"/>
      <c r="T50" s="58"/>
      <c r="U50" s="57"/>
      <c r="V50" s="58"/>
      <c r="W50" s="57"/>
      <c r="X50" s="58"/>
      <c r="Y50" s="58"/>
      <c r="Z50" s="58"/>
    </row>
    <row r="51" spans="1:26" x14ac:dyDescent="0.25">
      <c r="A51" s="13"/>
      <c r="B51" s="56"/>
      <c r="C51" s="57"/>
      <c r="D51" s="58"/>
      <c r="E51" s="57"/>
      <c r="F51" s="58"/>
      <c r="G51" s="57"/>
      <c r="H51" s="58"/>
      <c r="I51" s="57"/>
      <c r="J51" s="58"/>
      <c r="K51" s="57"/>
      <c r="L51" s="58"/>
      <c r="M51" s="57"/>
      <c r="N51" s="58"/>
      <c r="O51" s="57"/>
      <c r="P51" s="58"/>
      <c r="Q51" s="57"/>
      <c r="R51" s="58"/>
      <c r="S51" s="57"/>
      <c r="T51" s="58"/>
      <c r="U51" s="57"/>
      <c r="V51" s="58"/>
      <c r="W51" s="57"/>
      <c r="X51" s="58"/>
      <c r="Y51" s="58"/>
      <c r="Z51" s="58"/>
    </row>
    <row r="52" spans="1:26" x14ac:dyDescent="0.25">
      <c r="A52" s="29"/>
    </row>
    <row r="53" spans="1:26" x14ac:dyDescent="0.25">
      <c r="B53" s="13" t="s">
        <v>419</v>
      </c>
      <c r="C53" s="13" t="str">
        <f>VegBareResults!$B$2</f>
        <v>Vegetation Bare</v>
      </c>
    </row>
    <row r="54" spans="1:26" x14ac:dyDescent="0.25">
      <c r="B54" s="13"/>
    </row>
    <row r="56" spans="1:26" x14ac:dyDescent="0.25">
      <c r="A56" s="13" t="s">
        <v>188</v>
      </c>
      <c r="B56" s="101" t="str">
        <f>$B$2</f>
        <v>Habitat Type</v>
      </c>
      <c r="C56" s="103" t="str">
        <f>$AC$7</f>
        <v xml:space="preserve"> No Bare soil</v>
      </c>
      <c r="D56" s="104"/>
      <c r="E56" s="105" t="str">
        <f>$AC$8</f>
        <v xml:space="preserve">&gt; 0 and ≤ 10 </v>
      </c>
      <c r="F56" s="101"/>
      <c r="G56" s="105" t="str">
        <f>$AC$9</f>
        <v xml:space="preserve">&gt; 10 and ≤ 20 </v>
      </c>
      <c r="H56" s="101"/>
      <c r="I56" s="105" t="str">
        <f>$AC$10</f>
        <v xml:space="preserve">&gt; 20 and ≤ 30 </v>
      </c>
      <c r="J56" s="101"/>
      <c r="K56" s="103" t="str">
        <f>$AC$11</f>
        <v xml:space="preserve">&gt; 30 and ≤ 40 </v>
      </c>
      <c r="L56" s="104"/>
      <c r="M56" s="105" t="str">
        <f>$AC$12</f>
        <v xml:space="preserve">&gt; 40 and ≤ 50 </v>
      </c>
      <c r="N56" s="101"/>
      <c r="O56" s="105" t="str">
        <f>$AC$13</f>
        <v xml:space="preserve">&gt; 50 and ≤ 60 </v>
      </c>
      <c r="P56" s="101"/>
      <c r="Q56" s="105" t="str">
        <f>$AC$14</f>
        <v xml:space="preserve">&gt; 60 and ≤ 70 </v>
      </c>
      <c r="R56" s="101"/>
      <c r="S56" s="103" t="str">
        <f>$AC$15</f>
        <v xml:space="preserve">&gt; 70 and ≤ 80 </v>
      </c>
      <c r="T56" s="104"/>
      <c r="U56" s="105" t="str">
        <f>$AC$16</f>
        <v xml:space="preserve">&gt; 80 and ≤ 90 </v>
      </c>
      <c r="V56" s="101"/>
      <c r="W56" s="103" t="str">
        <f>$AC$17</f>
        <v xml:space="preserve">&gt; 90 </v>
      </c>
      <c r="X56" s="104"/>
      <c r="Y56" s="104" t="s">
        <v>194</v>
      </c>
      <c r="Z56" s="104"/>
    </row>
    <row r="57" spans="1:26" ht="25.5" x14ac:dyDescent="0.25">
      <c r="A57" s="13"/>
      <c r="B57" s="102"/>
      <c r="C57" s="32" t="s">
        <v>195</v>
      </c>
      <c r="D57" s="33" t="s">
        <v>196</v>
      </c>
      <c r="E57" s="32" t="s">
        <v>195</v>
      </c>
      <c r="F57" s="33" t="s">
        <v>196</v>
      </c>
      <c r="G57" s="32" t="s">
        <v>195</v>
      </c>
      <c r="H57" s="33" t="s">
        <v>196</v>
      </c>
      <c r="I57" s="32" t="s">
        <v>195</v>
      </c>
      <c r="J57" s="33" t="s">
        <v>196</v>
      </c>
      <c r="K57" s="32" t="s">
        <v>195</v>
      </c>
      <c r="L57" s="33" t="s">
        <v>196</v>
      </c>
      <c r="M57" s="32" t="s">
        <v>195</v>
      </c>
      <c r="N57" s="33" t="s">
        <v>196</v>
      </c>
      <c r="O57" s="32" t="s">
        <v>195</v>
      </c>
      <c r="P57" s="33" t="s">
        <v>196</v>
      </c>
      <c r="Q57" s="32" t="s">
        <v>195</v>
      </c>
      <c r="R57" s="33" t="s">
        <v>196</v>
      </c>
      <c r="S57" s="32" t="s">
        <v>195</v>
      </c>
      <c r="T57" s="33" t="s">
        <v>196</v>
      </c>
      <c r="U57" s="32" t="s">
        <v>195</v>
      </c>
      <c r="V57" s="33" t="s">
        <v>196</v>
      </c>
      <c r="W57" s="32" t="s">
        <v>195</v>
      </c>
      <c r="X57" s="33" t="s">
        <v>196</v>
      </c>
      <c r="Y57" s="32" t="s">
        <v>195</v>
      </c>
      <c r="Z57" s="33" t="s">
        <v>196</v>
      </c>
    </row>
    <row r="58" spans="1:26" x14ac:dyDescent="0.25">
      <c r="A58" s="13"/>
      <c r="B58" s="34" t="str">
        <f>LookupValues!$B$5</f>
        <v>Lowland beech/yew woodland</v>
      </c>
      <c r="C58" s="35">
        <f>VegBareResults!C53</f>
        <v>334.61895358300001</v>
      </c>
      <c r="D58" s="85">
        <f>VegBareResults!AW53</f>
        <v>70.098278509923915</v>
      </c>
      <c r="E58" s="35">
        <f>VegBareResults!D53</f>
        <v>385.66026183270003</v>
      </c>
      <c r="F58" s="85">
        <f>VegBareResults!AX53</f>
        <v>65.755207699247848</v>
      </c>
      <c r="G58" s="35">
        <f>VegBareResults!E53</f>
        <v>201.43815743569999</v>
      </c>
      <c r="H58" s="85">
        <f>VegBareResults!AY53</f>
        <v>90.719687289372715</v>
      </c>
      <c r="I58" s="35">
        <f>VegBareResults!F53</f>
        <v>0</v>
      </c>
      <c r="J58" s="36">
        <f>VegBareResults!AZ53</f>
        <v>0</v>
      </c>
      <c r="K58" s="35">
        <f>VegBareResults!G53</f>
        <v>0</v>
      </c>
      <c r="L58" s="36">
        <f>VegBareResults!BA53</f>
        <v>0</v>
      </c>
      <c r="M58" s="35">
        <f>VegBareResults!H53</f>
        <v>0</v>
      </c>
      <c r="N58" s="36">
        <f>VegBareResults!BB53</f>
        <v>0</v>
      </c>
      <c r="O58" s="35">
        <f>VegBareResults!I53</f>
        <v>96.422155519500009</v>
      </c>
      <c r="P58" s="85">
        <f>VegBareResults!BC53</f>
        <v>90.062860845753463</v>
      </c>
      <c r="Q58" s="35">
        <f>VegBareResults!J53</f>
        <v>0</v>
      </c>
      <c r="R58" s="36">
        <f>VegBareResults!BD53</f>
        <v>0</v>
      </c>
      <c r="S58" s="35">
        <f>VegBareResults!K53</f>
        <v>0</v>
      </c>
      <c r="T58" s="36">
        <f>VegBareResults!BE53</f>
        <v>0</v>
      </c>
      <c r="U58" s="35">
        <f>VegBareResults!L53</f>
        <v>0</v>
      </c>
      <c r="V58" s="36">
        <f>VegBareResults!BF53</f>
        <v>0</v>
      </c>
      <c r="W58" s="35">
        <f>VegBareResults!M53</f>
        <v>0</v>
      </c>
      <c r="X58" s="36">
        <f>VegBareResults!BG53</f>
        <v>0</v>
      </c>
      <c r="Y58" s="80">
        <f>SUM(C58,E58,G58,I58,K58,M58,O58,Q58,S58,U58,W58)</f>
        <v>1018.1395283709001</v>
      </c>
      <c r="Z58" s="87">
        <f>IF(Y58=0,0,SQRT(SUM((C58*D58)^2,(E58*F58)^2,(G58*H58)^2,(I58*J58)^2,(K58*L58)^2,(M58*N58)^2,(O58*P58)^2,(Q58*R58)^2,(S58*T58)^2,(U58*V58)^2,(W58*X58)^2))/Y58)</f>
        <v>39.319845324780644</v>
      </c>
    </row>
    <row r="59" spans="1:26" x14ac:dyDescent="0.25">
      <c r="A59" s="13"/>
      <c r="B59" s="34" t="str">
        <f>LookupValues!$B$6</f>
        <v>Lowland Mixed Deciduous Woodland</v>
      </c>
      <c r="C59" s="35">
        <f>VegBareResults!C54</f>
        <v>58778.841253038278</v>
      </c>
      <c r="D59" s="85">
        <f>VegBareResults!AW54</f>
        <v>4.5083983606394682</v>
      </c>
      <c r="E59" s="35">
        <f>VegBareResults!D54</f>
        <v>20075.575166423601</v>
      </c>
      <c r="F59" s="85">
        <f>VegBareResults!AX54</f>
        <v>8.4658969303331801</v>
      </c>
      <c r="G59" s="35">
        <f>VegBareResults!E54</f>
        <v>1220.1207661240999</v>
      </c>
      <c r="H59" s="85">
        <f>VegBareResults!AY54</f>
        <v>30.751669531724044</v>
      </c>
      <c r="I59" s="35">
        <f>VegBareResults!F54</f>
        <v>962.63961717220002</v>
      </c>
      <c r="J59" s="85">
        <f>VegBareResults!AZ54</f>
        <v>34.798464908169329</v>
      </c>
      <c r="K59" s="35">
        <f>VegBareResults!G54</f>
        <v>497.03251450499999</v>
      </c>
      <c r="L59" s="85">
        <f>VegBareResults!BA54</f>
        <v>56.917269675658183</v>
      </c>
      <c r="M59" s="35">
        <f>VegBareResults!H54</f>
        <v>203.05807331010001</v>
      </c>
      <c r="N59" s="85">
        <f>VegBareResults!BB54</f>
        <v>57.409571133910724</v>
      </c>
      <c r="O59" s="35">
        <f>VegBareResults!I54</f>
        <v>24.856177879999997</v>
      </c>
      <c r="P59" s="85">
        <f>VegBareResults!BC54</f>
        <v>59.758102546712131</v>
      </c>
      <c r="Q59" s="35">
        <f>VegBareResults!J54</f>
        <v>0</v>
      </c>
      <c r="R59" s="36">
        <f>VegBareResults!BD54</f>
        <v>0</v>
      </c>
      <c r="S59" s="35">
        <f>VegBareResults!K54</f>
        <v>111.23549405000001</v>
      </c>
      <c r="T59" s="85">
        <f>VegBareResults!BE54</f>
        <v>68.265365962191765</v>
      </c>
      <c r="U59" s="35">
        <f>VegBareResults!L54</f>
        <v>0</v>
      </c>
      <c r="V59" s="36">
        <f>VegBareResults!BF54</f>
        <v>0</v>
      </c>
      <c r="W59" s="35">
        <f>VegBareResults!M54</f>
        <v>72.678812758000007</v>
      </c>
      <c r="X59" s="85">
        <f>VegBareResults!BG54</f>
        <v>94.32590545307697</v>
      </c>
      <c r="Y59" s="80">
        <f t="shared" ref="Y59:Y69" si="4">SUM(C59,E59,G59,I59,K59,M59,O59,Q59,S59,U59,W59)</f>
        <v>81946.037875261274</v>
      </c>
      <c r="Z59" s="87">
        <f t="shared" ref="Z59:Z69" si="5">IF(Y59=0,0,SQRT(SUM((C59*D59)^2,(E59*F59)^2,(G59*H59)^2,(I59*J59)^2,(K59*L59)^2,(M59*N59)^2,(O59*P59)^2,(Q59*R59)^2,(S59*T59)^2,(U59*V59)^2,(W59*X59)^2))/Y59)</f>
        <v>3.9103978463847433</v>
      </c>
    </row>
    <row r="60" spans="1:26" x14ac:dyDescent="0.25">
      <c r="A60" s="13"/>
      <c r="B60" s="34" t="str">
        <f>LookupValues!$B$7</f>
        <v>Native pine woodlands</v>
      </c>
      <c r="C60" s="35">
        <f>VegBareResults!C55</f>
        <v>117364.23433492995</v>
      </c>
      <c r="D60" s="85">
        <f>VegBareResults!AW55</f>
        <v>3.6414653684938174</v>
      </c>
      <c r="E60" s="35">
        <f>VegBareResults!D55</f>
        <v>5177.7036029956007</v>
      </c>
      <c r="F60" s="85">
        <f>VegBareResults!AX55</f>
        <v>16.011451831390037</v>
      </c>
      <c r="G60" s="35">
        <f>VegBareResults!E55</f>
        <v>969.89203240639995</v>
      </c>
      <c r="H60" s="85">
        <f>VegBareResults!AY55</f>
        <v>37.128145989131305</v>
      </c>
      <c r="I60" s="35">
        <f>VegBareResults!F55</f>
        <v>0</v>
      </c>
      <c r="J60" s="36">
        <f>VegBareResults!AZ55</f>
        <v>0</v>
      </c>
      <c r="K60" s="35">
        <f>VegBareResults!G55</f>
        <v>51.046672782999998</v>
      </c>
      <c r="L60" s="85">
        <f>VegBareResults!BA55</f>
        <v>107.69010840378455</v>
      </c>
      <c r="M60" s="35">
        <f>VegBareResults!H55</f>
        <v>0</v>
      </c>
      <c r="N60" s="36">
        <f>VegBareResults!BB55</f>
        <v>0</v>
      </c>
      <c r="O60" s="35">
        <f>VegBareResults!I55</f>
        <v>0</v>
      </c>
      <c r="P60" s="36">
        <f>VegBareResults!BC55</f>
        <v>0</v>
      </c>
      <c r="Q60" s="35">
        <f>VegBareResults!J55</f>
        <v>0</v>
      </c>
      <c r="R60" s="36">
        <f>VegBareResults!BD55</f>
        <v>0</v>
      </c>
      <c r="S60" s="35">
        <f>VegBareResults!K55</f>
        <v>13.965117742</v>
      </c>
      <c r="T60" s="85">
        <f>VegBareResults!BE55</f>
        <v>55.789046908097347</v>
      </c>
      <c r="U60" s="35">
        <f>VegBareResults!L55</f>
        <v>0</v>
      </c>
      <c r="V60" s="36">
        <f>VegBareResults!BF55</f>
        <v>0</v>
      </c>
      <c r="W60" s="35">
        <f>VegBareResults!M55</f>
        <v>0</v>
      </c>
      <c r="X60" s="36">
        <f>VegBareResults!BG55</f>
        <v>0</v>
      </c>
      <c r="Y60" s="80">
        <f t="shared" si="4"/>
        <v>123576.84176085696</v>
      </c>
      <c r="Z60" s="87">
        <f t="shared" si="5"/>
        <v>3.5351795069187673</v>
      </c>
    </row>
    <row r="61" spans="1:26" x14ac:dyDescent="0.25">
      <c r="A61" s="13"/>
      <c r="B61" s="34" t="str">
        <f>LookupValues!$B$8</f>
        <v>Non-HAP native pinewood</v>
      </c>
      <c r="C61" s="35">
        <f>VegBareResults!C56</f>
        <v>37034.273940852894</v>
      </c>
      <c r="D61" s="85">
        <f>VegBareResults!AW56</f>
        <v>7.084336809515511</v>
      </c>
      <c r="E61" s="35">
        <f>VegBareResults!D56</f>
        <v>406.58531760100004</v>
      </c>
      <c r="F61" s="85">
        <f>VegBareResults!AX56</f>
        <v>57.126621933975031</v>
      </c>
      <c r="G61" s="35">
        <f>VegBareResults!E56</f>
        <v>232.382810084</v>
      </c>
      <c r="H61" s="85">
        <f>VegBareResults!AY56</f>
        <v>54.373471586364488</v>
      </c>
      <c r="I61" s="35">
        <f>VegBareResults!F56</f>
        <v>179.96133552000001</v>
      </c>
      <c r="J61" s="85">
        <f>VegBareResults!AZ56</f>
        <v>81.334875830130784</v>
      </c>
      <c r="K61" s="35">
        <f>VegBareResults!G56</f>
        <v>0</v>
      </c>
      <c r="L61" s="36">
        <f>VegBareResults!BA56</f>
        <v>0</v>
      </c>
      <c r="M61" s="35">
        <f>VegBareResults!H56</f>
        <v>79.237305813000006</v>
      </c>
      <c r="N61" s="85">
        <f>VegBareResults!BB56</f>
        <v>103.0332282330064</v>
      </c>
      <c r="O61" s="35">
        <f>VegBareResults!I56</f>
        <v>0</v>
      </c>
      <c r="P61" s="36">
        <f>VegBareResults!BC56</f>
        <v>0</v>
      </c>
      <c r="Q61" s="35">
        <f>VegBareResults!J56</f>
        <v>0</v>
      </c>
      <c r="R61" s="36">
        <f>VegBareResults!BD56</f>
        <v>0</v>
      </c>
      <c r="S61" s="35">
        <f>VegBareResults!K56</f>
        <v>0</v>
      </c>
      <c r="T61" s="36">
        <f>VegBareResults!BE56</f>
        <v>0</v>
      </c>
      <c r="U61" s="35">
        <f>VegBareResults!L56</f>
        <v>0</v>
      </c>
      <c r="V61" s="36">
        <f>VegBareResults!BF56</f>
        <v>0</v>
      </c>
      <c r="W61" s="35">
        <f>VegBareResults!M56</f>
        <v>0</v>
      </c>
      <c r="X61" s="36">
        <f>VegBareResults!BG56</f>
        <v>0</v>
      </c>
      <c r="Y61" s="80">
        <f t="shared" si="4"/>
        <v>37932.440709870891</v>
      </c>
      <c r="Z61" s="87">
        <f t="shared" si="5"/>
        <v>6.9656573083539461</v>
      </c>
    </row>
    <row r="62" spans="1:26" ht="30" customHeight="1" x14ac:dyDescent="0.25">
      <c r="A62" s="13"/>
      <c r="B62" s="89" t="str">
        <f>LookupValues!$B$9</f>
        <v>Upland birchwoods (Scot); birch dominated upland oakwoods (Eng, Wal)</v>
      </c>
      <c r="C62" s="35">
        <f>VegBareResults!C57</f>
        <v>110631.94589748055</v>
      </c>
      <c r="D62" s="85">
        <f>VegBareResults!AW57</f>
        <v>3.3184434538631837</v>
      </c>
      <c r="E62" s="35">
        <f>VegBareResults!D57</f>
        <v>8613.8937948946041</v>
      </c>
      <c r="F62" s="85">
        <f>VegBareResults!AX57</f>
        <v>12.832659175031733</v>
      </c>
      <c r="G62" s="35">
        <f>VegBareResults!E57</f>
        <v>641.91767713690001</v>
      </c>
      <c r="H62" s="85">
        <f>VegBareResults!AY57</f>
        <v>52.62737546554029</v>
      </c>
      <c r="I62" s="35">
        <f>VegBareResults!F57</f>
        <v>194.86879300000001</v>
      </c>
      <c r="J62" s="85">
        <f>VegBareResults!AZ57</f>
        <v>55.812392887884677</v>
      </c>
      <c r="K62" s="35">
        <f>VegBareResults!G57</f>
        <v>2.2489476928999999</v>
      </c>
      <c r="L62" s="85">
        <f>VegBareResults!BA57</f>
        <v>107.69010795287841</v>
      </c>
      <c r="M62" s="35">
        <f>VegBareResults!H57</f>
        <v>0</v>
      </c>
      <c r="N62" s="36">
        <f>VegBareResults!BB57</f>
        <v>0</v>
      </c>
      <c r="O62" s="35">
        <f>VegBareResults!I57</f>
        <v>0</v>
      </c>
      <c r="P62" s="36">
        <f>VegBareResults!BC57</f>
        <v>0</v>
      </c>
      <c r="Q62" s="35">
        <f>VegBareResults!J57</f>
        <v>0</v>
      </c>
      <c r="R62" s="36">
        <f>VegBareResults!BD57</f>
        <v>0</v>
      </c>
      <c r="S62" s="35">
        <f>VegBareResults!K57</f>
        <v>2.1814110619</v>
      </c>
      <c r="T62" s="85">
        <f>VegBareResults!BE57</f>
        <v>57.326594056806265</v>
      </c>
      <c r="U62" s="35">
        <f>VegBareResults!L57</f>
        <v>0</v>
      </c>
      <c r="V62" s="36">
        <f>VegBareResults!BF57</f>
        <v>0</v>
      </c>
      <c r="W62" s="35">
        <f>VegBareResults!M57</f>
        <v>0</v>
      </c>
      <c r="X62" s="36">
        <f>VegBareResults!BG57</f>
        <v>0</v>
      </c>
      <c r="Y62" s="80">
        <f t="shared" si="4"/>
        <v>120087.05652126686</v>
      </c>
      <c r="Z62" s="87">
        <f t="shared" si="5"/>
        <v>3.2063850760690094</v>
      </c>
    </row>
    <row r="63" spans="1:26" x14ac:dyDescent="0.25">
      <c r="A63" s="13"/>
      <c r="B63" s="34" t="str">
        <f>LookupValues!$B$10</f>
        <v>Upland mixed ashwoods</v>
      </c>
      <c r="C63" s="35">
        <f>VegBareResults!C58</f>
        <v>10796.510210844797</v>
      </c>
      <c r="D63" s="85">
        <f>VegBareResults!AW58</f>
        <v>11.299996503080495</v>
      </c>
      <c r="E63" s="35">
        <f>VegBareResults!D58</f>
        <v>3070.0769576921998</v>
      </c>
      <c r="F63" s="85">
        <f>VegBareResults!AX58</f>
        <v>20.565279989461377</v>
      </c>
      <c r="G63" s="35">
        <f>VegBareResults!E58</f>
        <v>458.65334753299999</v>
      </c>
      <c r="H63" s="85">
        <f>VegBareResults!AY58</f>
        <v>54.668103459891668</v>
      </c>
      <c r="I63" s="35">
        <f>VegBareResults!F58</f>
        <v>284.54982293500001</v>
      </c>
      <c r="J63" s="85">
        <f>VegBareResults!AZ58</f>
        <v>98.690216313574027</v>
      </c>
      <c r="K63" s="35">
        <f>VegBareResults!G58</f>
        <v>0</v>
      </c>
      <c r="L63" s="36">
        <f>VegBareResults!BA58</f>
        <v>0</v>
      </c>
      <c r="M63" s="35">
        <f>VegBareResults!H58</f>
        <v>24.490019400000001</v>
      </c>
      <c r="N63" s="85">
        <f>VegBareResults!BB58</f>
        <v>95.60304653723982</v>
      </c>
      <c r="O63" s="35">
        <f>VegBareResults!I58</f>
        <v>0</v>
      </c>
      <c r="P63" s="36">
        <f>VegBareResults!BC58</f>
        <v>0</v>
      </c>
      <c r="Q63" s="35">
        <f>VegBareResults!J58</f>
        <v>0</v>
      </c>
      <c r="R63" s="36">
        <f>VegBareResults!BD58</f>
        <v>0</v>
      </c>
      <c r="S63" s="35">
        <f>VegBareResults!K58</f>
        <v>0</v>
      </c>
      <c r="T63" s="36">
        <f>VegBareResults!BE58</f>
        <v>0</v>
      </c>
      <c r="U63" s="35">
        <f>VegBareResults!L58</f>
        <v>0</v>
      </c>
      <c r="V63" s="36">
        <f>VegBareResults!BF58</f>
        <v>0</v>
      </c>
      <c r="W63" s="35">
        <f>VegBareResults!M58</f>
        <v>0</v>
      </c>
      <c r="X63" s="36">
        <f>VegBareResults!BG58</f>
        <v>0</v>
      </c>
      <c r="Y63" s="80">
        <f t="shared" si="4"/>
        <v>14634.280358404996</v>
      </c>
      <c r="Z63" s="87">
        <f t="shared" si="5"/>
        <v>9.7342804040122957</v>
      </c>
    </row>
    <row r="64" spans="1:26" x14ac:dyDescent="0.25">
      <c r="A64" s="13"/>
      <c r="B64" s="34" t="str">
        <f>LookupValues!$B$11</f>
        <v>Upland oakwood</v>
      </c>
      <c r="C64" s="35">
        <f>VegBareResults!C59</f>
        <v>28552.557425117899</v>
      </c>
      <c r="D64" s="85">
        <f>VegBareResults!AW59</f>
        <v>6.9797013703241237</v>
      </c>
      <c r="E64" s="35">
        <f>VegBareResults!D59</f>
        <v>3931.8901464854998</v>
      </c>
      <c r="F64" s="85">
        <f>VegBareResults!AX59</f>
        <v>19.460793388044006</v>
      </c>
      <c r="G64" s="35">
        <f>VegBareResults!E59</f>
        <v>281.67620025140002</v>
      </c>
      <c r="H64" s="85">
        <f>VegBareResults!AY59</f>
        <v>76.440287908689641</v>
      </c>
      <c r="I64" s="35">
        <f>VegBareResults!F59</f>
        <v>0</v>
      </c>
      <c r="J64" s="36">
        <f>VegBareResults!AZ59</f>
        <v>0</v>
      </c>
      <c r="K64" s="35">
        <f>VegBareResults!G59</f>
        <v>168.18083963999999</v>
      </c>
      <c r="L64" s="85">
        <f>VegBareResults!BA59</f>
        <v>92.695342798419219</v>
      </c>
      <c r="M64" s="35">
        <f>VegBareResults!H59</f>
        <v>0</v>
      </c>
      <c r="N64" s="36">
        <f>VegBareResults!BB59</f>
        <v>0</v>
      </c>
      <c r="O64" s="35">
        <f>VegBareResults!I59</f>
        <v>0</v>
      </c>
      <c r="P64" s="36">
        <f>VegBareResults!BC59</f>
        <v>0</v>
      </c>
      <c r="Q64" s="35">
        <f>VegBareResults!J59</f>
        <v>0</v>
      </c>
      <c r="R64" s="36">
        <f>VegBareResults!BD59</f>
        <v>0</v>
      </c>
      <c r="S64" s="35">
        <f>VegBareResults!K59</f>
        <v>0</v>
      </c>
      <c r="T64" s="36">
        <f>VegBareResults!BE59</f>
        <v>0</v>
      </c>
      <c r="U64" s="35">
        <f>VegBareResults!L59</f>
        <v>0</v>
      </c>
      <c r="V64" s="36">
        <f>VegBareResults!BF59</f>
        <v>0</v>
      </c>
      <c r="W64" s="35">
        <f>VegBareResults!M59</f>
        <v>0</v>
      </c>
      <c r="X64" s="36">
        <f>VegBareResults!BG59</f>
        <v>0</v>
      </c>
      <c r="Y64" s="80">
        <f t="shared" si="4"/>
        <v>32934.304611494801</v>
      </c>
      <c r="Z64" s="87">
        <f t="shared" si="5"/>
        <v>6.5318488317641314</v>
      </c>
    </row>
    <row r="65" spans="1:26" x14ac:dyDescent="0.25">
      <c r="A65" s="13"/>
      <c r="B65" s="34" t="str">
        <f>LookupValues!$B$12</f>
        <v>Wet woodland</v>
      </c>
      <c r="C65" s="35">
        <f>VegBareResults!C60</f>
        <v>54276.772640320603</v>
      </c>
      <c r="D65" s="85">
        <f>VegBareResults!AW60</f>
        <v>5.2557506396158615</v>
      </c>
      <c r="E65" s="35">
        <f>VegBareResults!D60</f>
        <v>8376.6230935858985</v>
      </c>
      <c r="F65" s="85">
        <f>VegBareResults!AX60</f>
        <v>12.692550352438058</v>
      </c>
      <c r="G65" s="35">
        <f>VegBareResults!E60</f>
        <v>354.89294551939997</v>
      </c>
      <c r="H65" s="85">
        <f>VegBareResults!AY60</f>
        <v>36.733351674905798</v>
      </c>
      <c r="I65" s="35">
        <f>VegBareResults!F60</f>
        <v>397.21570231059997</v>
      </c>
      <c r="J65" s="85">
        <f>VegBareResults!AZ60</f>
        <v>34.731550523187252</v>
      </c>
      <c r="K65" s="35">
        <f>VegBareResults!G60</f>
        <v>0</v>
      </c>
      <c r="L65" s="36">
        <f>VegBareResults!BA60</f>
        <v>0</v>
      </c>
      <c r="M65" s="35">
        <f>VegBareResults!H60</f>
        <v>33.059396837999998</v>
      </c>
      <c r="N65" s="85">
        <f>VegBareResults!BB60</f>
        <v>107.69010903610545</v>
      </c>
      <c r="O65" s="35">
        <f>VegBareResults!I60</f>
        <v>0</v>
      </c>
      <c r="P65" s="36">
        <f>VegBareResults!BC60</f>
        <v>0</v>
      </c>
      <c r="Q65" s="35">
        <f>VegBareResults!J60</f>
        <v>0</v>
      </c>
      <c r="R65" s="36">
        <f>VegBareResults!BD60</f>
        <v>0</v>
      </c>
      <c r="S65" s="35">
        <f>VegBareResults!K60</f>
        <v>0</v>
      </c>
      <c r="T65" s="36">
        <f>VegBareResults!BE60</f>
        <v>0</v>
      </c>
      <c r="U65" s="35">
        <f>VegBareResults!L60</f>
        <v>0</v>
      </c>
      <c r="V65" s="36">
        <f>VegBareResults!BF60</f>
        <v>0</v>
      </c>
      <c r="W65" s="35">
        <f>VegBareResults!M60</f>
        <v>0</v>
      </c>
      <c r="X65" s="36">
        <f>VegBareResults!BG60</f>
        <v>0</v>
      </c>
      <c r="Y65" s="80">
        <f t="shared" si="4"/>
        <v>63438.563778574498</v>
      </c>
      <c r="Z65" s="87">
        <f t="shared" si="5"/>
        <v>4.808531579141091</v>
      </c>
    </row>
    <row r="66" spans="1:26" x14ac:dyDescent="0.25">
      <c r="A66" s="13"/>
      <c r="B66" s="34" t="str">
        <f>LookupValues!$B$13</f>
        <v>Wood Pasture &amp; Parkland</v>
      </c>
      <c r="C66" s="35">
        <f>VegBareResults!C61</f>
        <v>1943.865717568</v>
      </c>
      <c r="D66" s="85">
        <f>VegBareResults!AW61</f>
        <v>37.244370642294022</v>
      </c>
      <c r="E66" s="35">
        <f>VegBareResults!D61</f>
        <v>512.52497450999999</v>
      </c>
      <c r="F66" s="85">
        <f>VegBareResults!AX61</f>
        <v>47.021334790506906</v>
      </c>
      <c r="G66" s="35">
        <f>VegBareResults!E61</f>
        <v>132.6846845293</v>
      </c>
      <c r="H66" s="85">
        <f>VegBareResults!AY61</f>
        <v>95.041354102104791</v>
      </c>
      <c r="I66" s="35">
        <f>VegBareResults!F61</f>
        <v>0</v>
      </c>
      <c r="J66" s="36">
        <f>VegBareResults!AZ61</f>
        <v>0</v>
      </c>
      <c r="K66" s="35">
        <f>VegBareResults!G61</f>
        <v>89.791060318999996</v>
      </c>
      <c r="L66" s="85">
        <f>VegBareResults!BA61</f>
        <v>95.603047420861685</v>
      </c>
      <c r="M66" s="35">
        <f>VegBareResults!H61</f>
        <v>0</v>
      </c>
      <c r="N66" s="36">
        <f>VegBareResults!BB61</f>
        <v>0</v>
      </c>
      <c r="O66" s="35">
        <f>VegBareResults!I61</f>
        <v>0</v>
      </c>
      <c r="P66" s="36">
        <f>VegBareResults!BC61</f>
        <v>0</v>
      </c>
      <c r="Q66" s="35">
        <f>VegBareResults!J61</f>
        <v>0</v>
      </c>
      <c r="R66" s="36">
        <f>VegBareResults!BD61</f>
        <v>0</v>
      </c>
      <c r="S66" s="35">
        <f>VegBareResults!K61</f>
        <v>0</v>
      </c>
      <c r="T66" s="36">
        <f>VegBareResults!BE61</f>
        <v>0</v>
      </c>
      <c r="U66" s="35">
        <f>VegBareResults!L61</f>
        <v>0</v>
      </c>
      <c r="V66" s="36">
        <f>VegBareResults!BF61</f>
        <v>0</v>
      </c>
      <c r="W66" s="35">
        <f>VegBareResults!M61</f>
        <v>0</v>
      </c>
      <c r="X66" s="36">
        <f>VegBareResults!BG61</f>
        <v>0</v>
      </c>
      <c r="Y66" s="80">
        <f>SUM(C66,E66,G66,I66,K66,M66,O66,Q66,S66,U66,W66)</f>
        <v>2678.8664369262997</v>
      </c>
      <c r="Z66" s="87">
        <f t="shared" si="5"/>
        <v>29.047280819574862</v>
      </c>
    </row>
    <row r="67" spans="1:26" x14ac:dyDescent="0.25">
      <c r="A67" s="13"/>
      <c r="B67" s="34" t="str">
        <f>LookupValues!$B$14</f>
        <v>Broadleaf habitat NOT classified as priority</v>
      </c>
      <c r="C67" s="35">
        <f>VegBareResults!C62</f>
        <v>17379.562195123497</v>
      </c>
      <c r="D67" s="85">
        <f>VegBareResults!AW62</f>
        <v>8.8981142821543067</v>
      </c>
      <c r="E67" s="35">
        <f>VegBareResults!D62</f>
        <v>2809.9489141425997</v>
      </c>
      <c r="F67" s="85">
        <f>VegBareResults!AX62</f>
        <v>21.025213323384879</v>
      </c>
      <c r="G67" s="35">
        <f>VegBareResults!E62</f>
        <v>427.04350328200002</v>
      </c>
      <c r="H67" s="85">
        <f>VegBareResults!AY62</f>
        <v>45.367513735352695</v>
      </c>
      <c r="I67" s="35">
        <f>VegBareResults!F62</f>
        <v>103.12599627419999</v>
      </c>
      <c r="J67" s="85">
        <f>VegBareResults!AZ62</f>
        <v>65.070551874463789</v>
      </c>
      <c r="K67" s="35">
        <f>VegBareResults!G62</f>
        <v>144.61058254220001</v>
      </c>
      <c r="L67" s="85">
        <f>VegBareResults!BA62</f>
        <v>51.318510381567165</v>
      </c>
      <c r="M67" s="35">
        <f>VegBareResults!H62</f>
        <v>402.92996481599994</v>
      </c>
      <c r="N67" s="85">
        <f>VegBareResults!BB62</f>
        <v>62.07632781195764</v>
      </c>
      <c r="O67" s="35">
        <f>VegBareResults!I62</f>
        <v>128.44105959999999</v>
      </c>
      <c r="P67" s="85">
        <f>VegBareResults!BC62</f>
        <v>100.90718196951612</v>
      </c>
      <c r="Q67" s="35">
        <f>VegBareResults!J62</f>
        <v>0</v>
      </c>
      <c r="R67" s="36">
        <f>VegBareResults!BD62</f>
        <v>0</v>
      </c>
      <c r="S67" s="35">
        <f>VegBareResults!K62</f>
        <v>0</v>
      </c>
      <c r="T67" s="36">
        <f>VegBareResults!BE62</f>
        <v>0</v>
      </c>
      <c r="U67" s="35">
        <f>VegBareResults!L62</f>
        <v>0</v>
      </c>
      <c r="V67" s="36">
        <f>VegBareResults!BF62</f>
        <v>0</v>
      </c>
      <c r="W67" s="35">
        <f>VegBareResults!M62</f>
        <v>0</v>
      </c>
      <c r="X67" s="36">
        <f>VegBareResults!BG62</f>
        <v>0</v>
      </c>
      <c r="Y67" s="80">
        <f t="shared" si="4"/>
        <v>21395.662215780496</v>
      </c>
      <c r="Z67" s="87">
        <f t="shared" si="5"/>
        <v>7.9144971138896736</v>
      </c>
    </row>
    <row r="68" spans="1:26" x14ac:dyDescent="0.25">
      <c r="A68" s="13"/>
      <c r="B68" s="34" t="str">
        <f>LookupValues!$B$15</f>
        <v>Non-native coniferous woodland</v>
      </c>
      <c r="C68" s="35">
        <f>VegBareResults!C63</f>
        <v>704443.07374530553</v>
      </c>
      <c r="D68" s="85">
        <f>VegBareResults!AW63</f>
        <v>0.92797560928090261</v>
      </c>
      <c r="E68" s="35">
        <f>VegBareResults!D63</f>
        <v>98616.214421376499</v>
      </c>
      <c r="F68" s="85">
        <f>VegBareResults!AX63</f>
        <v>3.7973995348586795</v>
      </c>
      <c r="G68" s="35">
        <f>VegBareResults!E63</f>
        <v>9533.0656014935994</v>
      </c>
      <c r="H68" s="85">
        <f>VegBareResults!AY63</f>
        <v>10.893976661041856</v>
      </c>
      <c r="I68" s="35">
        <f>VegBareResults!F63</f>
        <v>2186.6438377668896</v>
      </c>
      <c r="J68" s="85">
        <f>VegBareResults!AZ63</f>
        <v>16.889758920033682</v>
      </c>
      <c r="K68" s="35">
        <f>VegBareResults!G63</f>
        <v>1821.0444729469998</v>
      </c>
      <c r="L68" s="85">
        <f>VegBareResults!BA63</f>
        <v>14.453147525690046</v>
      </c>
      <c r="M68" s="35">
        <f>VegBareResults!H63</f>
        <v>1221.9567080084</v>
      </c>
      <c r="N68" s="85">
        <f>VegBareResults!BB63</f>
        <v>30.982555897931611</v>
      </c>
      <c r="O68" s="35">
        <f>VegBareResults!I63</f>
        <v>532.47207499499996</v>
      </c>
      <c r="P68" s="85">
        <f>VegBareResults!BC63</f>
        <v>38.572676337125529</v>
      </c>
      <c r="Q68" s="35">
        <f>VegBareResults!J63</f>
        <v>369.60476155700002</v>
      </c>
      <c r="R68" s="85">
        <f>VegBareResults!BD63</f>
        <v>27.698290332764351</v>
      </c>
      <c r="S68" s="35">
        <f>VegBareResults!K63</f>
        <v>241.17397775719999</v>
      </c>
      <c r="T68" s="85">
        <f>VegBareResults!BE63</f>
        <v>47.408615648615509</v>
      </c>
      <c r="U68" s="35">
        <f>VegBareResults!L63</f>
        <v>123.13107558</v>
      </c>
      <c r="V68" s="85">
        <f>VegBareResults!BF63</f>
        <v>107.6901089947348</v>
      </c>
      <c r="W68" s="35">
        <f>VegBareResults!M63</f>
        <v>299.2408901993</v>
      </c>
      <c r="X68" s="85">
        <f>VegBareResults!BG63</f>
        <v>54.751948903714712</v>
      </c>
      <c r="Y68" s="80">
        <f t="shared" si="4"/>
        <v>819387.62156698643</v>
      </c>
      <c r="Z68" s="87">
        <f t="shared" si="5"/>
        <v>0.93180583721365318</v>
      </c>
    </row>
    <row r="69" spans="1:26" x14ac:dyDescent="0.25">
      <c r="A69" s="13"/>
      <c r="B69" s="37" t="str">
        <f>LookupValues!$B$16</f>
        <v>Transition or felled</v>
      </c>
      <c r="C69" s="35">
        <f>VegBareResults!C64</f>
        <v>58490.68557687501</v>
      </c>
      <c r="D69" s="85">
        <f>VegBareResults!AW64</f>
        <v>9.6152140949026723</v>
      </c>
      <c r="E69" s="35">
        <f>VegBareResults!D64</f>
        <v>8396.1306180555002</v>
      </c>
      <c r="F69" s="85">
        <f>VegBareResults!AX64</f>
        <v>8.9366765231170362</v>
      </c>
      <c r="G69" s="35">
        <f>VegBareResults!E64</f>
        <v>1640.1555598429002</v>
      </c>
      <c r="H69" s="85">
        <f>VegBareResults!AY64</f>
        <v>15.642803340321684</v>
      </c>
      <c r="I69" s="35">
        <f>VegBareResults!F64</f>
        <v>613.94378404240001</v>
      </c>
      <c r="J69" s="85">
        <f>VegBareResults!AZ64</f>
        <v>28.282131538930937</v>
      </c>
      <c r="K69" s="35">
        <f>VegBareResults!G64</f>
        <v>221.06753463299998</v>
      </c>
      <c r="L69" s="85">
        <f>VegBareResults!BA64</f>
        <v>49.230364527241356</v>
      </c>
      <c r="M69" s="35">
        <f>VegBareResults!H64</f>
        <v>274.96956928100002</v>
      </c>
      <c r="N69" s="85">
        <f>VegBareResults!BB64</f>
        <v>43.899292312479126</v>
      </c>
      <c r="O69" s="35">
        <f>VegBareResults!I64</f>
        <v>0</v>
      </c>
      <c r="P69" s="36">
        <f>VegBareResults!BC64</f>
        <v>0</v>
      </c>
      <c r="Q69" s="35">
        <f>VegBareResults!J64</f>
        <v>0</v>
      </c>
      <c r="R69" s="36">
        <f>VegBareResults!BD64</f>
        <v>0</v>
      </c>
      <c r="S69" s="35">
        <f>VegBareResults!K64</f>
        <v>6.7922942157000001</v>
      </c>
      <c r="T69" s="85">
        <f>VegBareResults!BE64</f>
        <v>52.236678414095223</v>
      </c>
      <c r="U69" s="35">
        <f>VegBareResults!L64</f>
        <v>217.65897007000001</v>
      </c>
      <c r="V69" s="85">
        <f>VegBareResults!BF64</f>
        <v>55.163778914720254</v>
      </c>
      <c r="W69" s="35">
        <f>VegBareResults!M64</f>
        <v>0</v>
      </c>
      <c r="X69" s="36">
        <f>VegBareResults!BG64</f>
        <v>0</v>
      </c>
      <c r="Y69" s="80">
        <f t="shared" si="4"/>
        <v>69861.403907015512</v>
      </c>
      <c r="Z69" s="87">
        <f t="shared" si="5"/>
        <v>8.13880258056267</v>
      </c>
    </row>
    <row r="70" spans="1:26" x14ac:dyDescent="0.25">
      <c r="A70" s="13"/>
      <c r="B70" s="84" t="s">
        <v>194</v>
      </c>
      <c r="C70" s="82">
        <f>SUM(C58:C69)</f>
        <v>1200026.94189104</v>
      </c>
      <c r="D70" s="86">
        <f>IF(C70=0,0,SQRT(SUM((C58*D58)^2,(C59*D59)^2,(C60*D60)^2,(C61*D61)^2,(C62*D62)^2,(C63*D63)^2,(C64*D64)^2,(C65*D65)^2,(C66*D66)^2,(C67*D67)^2,(C68*D68)^2,(C69*D69)^2))/C70)</f>
        <v>0.97387376047724106</v>
      </c>
      <c r="E70" s="82">
        <f>SUM(E58:E69)</f>
        <v>160372.8272695957</v>
      </c>
      <c r="F70" s="86">
        <f>IF(E70=0,0,SQRT(SUM((E58*F58)^2,(E59*F59)^2,(E60*F60)^2,(E61*F61)^2,(E62*F62)^2,(E63*F63)^2,(E64*F64)^2,(E65*F65)^2,(E66*F66)^2,(E67*F67)^2,(E68*F68)^2,(E69*F69)^2))/E70)</f>
        <v>2.9263272680462968</v>
      </c>
      <c r="G70" s="82">
        <f>SUM(G58:G69)</f>
        <v>16093.923285638699</v>
      </c>
      <c r="H70" s="86">
        <f>IF(G70=0,0,SQRT(SUM((G58*H58)^2,(G59*H59)^2,(G60*H60)^2,(G61*H61)^2,(G62*H62)^2,(G63*H63)^2,(G64*H64)^2,(G65*H65)^2,(G66*H66)^2,(G67*H67)^2,(G68*H68)^2,(G69*H69)^2))/G70)</f>
        <v>8.2384249319912612</v>
      </c>
      <c r="I70" s="82">
        <f>SUM(I58:I69)</f>
        <v>4922.9488890212897</v>
      </c>
      <c r="J70" s="86">
        <f>IF(I70=0,0,SQRT(SUM((I58*J58)^2,(I59*J59)^2,(I60*J60)^2,(I61*J61)^2,(I62*J62)^2,(I63*J63)^2,(I64*J64)^2,(I65*J65)^2,(I66*J66)^2,(I67*J67)^2,(I68*J68)^2,(I69*J69)^2))/I70)</f>
        <v>13.076462341518438</v>
      </c>
      <c r="K70" s="82">
        <f>SUM(K58:K69)</f>
        <v>2995.0226250620999</v>
      </c>
      <c r="L70" s="86">
        <f>IF(K70=0,0,SQRT(SUM((K58*L58)^2,(K59*L59)^2,(K60*L60)^2,(K61*L61)^2,(K62*L62)^2,(K63*L63)^2,(K64*L64)^2,(K65*L65)^2,(K66*L66)^2,(K67*L67)^2,(K68*L68)^2,(K69*L69)^2))/K70)</f>
        <v>14.98244414785135</v>
      </c>
      <c r="M70" s="82">
        <f>SUM(M58:M69)</f>
        <v>2239.7010374665001</v>
      </c>
      <c r="N70" s="86">
        <f>IF(M70=0,0,SQRT(SUM((M58*N58)^2,(M59*N59)^2,(M60*N60)^2,(M61*N61)^2,(M62*N62)^2,(M63*N63)^2,(M64*N64)^2,(M65*N65)^2,(M66*N66)^2,(M67*N67)^2,(M68*N68)^2,(M69*N69)^2))/M70)</f>
        <v>21.988643791015683</v>
      </c>
      <c r="O70" s="82">
        <f>SUM(O58:O69)</f>
        <v>782.19146799449993</v>
      </c>
      <c r="P70" s="86">
        <f>IF(O70=0,0,SQRT(SUM((O58*P58)^2,(O59*P59)^2,(O60*P60)^2,(O61*P61)^2,(O62*P62)^2,(O63*P63)^2,(O64*P64)^2,(O65*P65)^2,(O66*P66)^2,(O67*P67)^2,(O68*P68)^2,(O69*P69)^2))/O70)</f>
        <v>33.028873541357342</v>
      </c>
      <c r="Q70" s="82">
        <f>SUM(Q58:Q69)</f>
        <v>369.60476155700002</v>
      </c>
      <c r="R70" s="86">
        <f>IF(Q70=0,0,SQRT(SUM((Q58*R58)^2,(Q59*R59)^2,(Q60*R60)^2,(Q61*R61)^2,(Q62*R62)^2,(Q63*R63)^2,(Q64*R64)^2,(Q65*R65)^2,(Q66*R66)^2,(Q67*R67)^2,(Q68*R68)^2,(Q69*R69)^2))/Q70)</f>
        <v>27.698290332764351</v>
      </c>
      <c r="S70" s="82">
        <f>SUM(S58:S69)</f>
        <v>375.34829482679999</v>
      </c>
      <c r="T70" s="86">
        <f>IF(S70=0,0,SQRT(SUM((S58*T58)^2,(S59*T59)^2,(S60*T60)^2,(S61*T61)^2,(S62*T62)^2,(S63*T63)^2,(S64*T64)^2,(S65*T65)^2,(S66*T66)^2,(S67*T67)^2,(S68*T68)^2,(S69*T69)^2))/S70)</f>
        <v>36.640179409240353</v>
      </c>
      <c r="U70" s="82">
        <f>SUM(U58:U69)</f>
        <v>340.79004565000002</v>
      </c>
      <c r="V70" s="86">
        <f>IF(U70=0,0,SQRT(SUM((U58*V58)^2,(U59*V59)^2,(U60*V60)^2,(U61*V61)^2,(U62*V62)^2,(U63*V63)^2,(U64*V64)^2,(U65*V65)^2,(U66*V66)^2,(U67*V67)^2,(U68*V68)^2,(U69*V69)^2))/U70)</f>
        <v>52.490818604655473</v>
      </c>
      <c r="W70" s="82">
        <f>SUM(W58:W69)</f>
        <v>371.91970295729999</v>
      </c>
      <c r="X70" s="86">
        <f>IF(W70=0,0,SQRT(SUM((W58*X58)^2,(W59*X59)^2,(W60*X60)^2,(W61*X61)^2,(W62*X62)^2,(W63*X63)^2,(W64*X64)^2,(W65*X65)^2,(W66*X66)^2,(W67*X67)^2,(W68*X68)^2,(W69*X69)^2))/W70)</f>
        <v>47.753483102929493</v>
      </c>
      <c r="Y70" s="82">
        <f>SUM(Y58:Y69)</f>
        <v>1388891.21927081</v>
      </c>
      <c r="Z70" s="86">
        <f>IF(Y70=0,0,SQRT(SUM((Y58*Z58)^2,(Y59*Z59)^2,(Y60*Z60)^2,(Y61*Z61)^2,(Y62*Z62)^2,(Y63*Z63)^2,(Y64*Z64)^2,(Y65*Z65)^2,(Y66*Z66)^2,(Y67*Z67)^2,(Y68*Z68)^2,(Y69*Z69)^2))/Y70)</f>
        <v>0.9146552244538303</v>
      </c>
    </row>
    <row r="71" spans="1:26" x14ac:dyDescent="0.25">
      <c r="A71" s="13"/>
      <c r="B71" s="56"/>
      <c r="C71" s="57"/>
      <c r="D71" s="58"/>
      <c r="E71" s="57"/>
      <c r="F71" s="58"/>
      <c r="G71" s="57"/>
      <c r="H71" s="58"/>
      <c r="I71" s="57"/>
      <c r="J71" s="58"/>
      <c r="K71" s="57"/>
      <c r="L71" s="58"/>
      <c r="M71" s="57"/>
      <c r="N71" s="58"/>
      <c r="O71" s="57"/>
      <c r="P71" s="58"/>
      <c r="Q71" s="57"/>
      <c r="R71" s="58"/>
      <c r="S71" s="57"/>
      <c r="T71" s="58"/>
      <c r="U71" s="57"/>
      <c r="V71" s="58"/>
      <c r="W71" s="57"/>
      <c r="X71" s="58"/>
      <c r="Y71" s="58"/>
      <c r="Z71" s="58"/>
    </row>
    <row r="72" spans="1:26" x14ac:dyDescent="0.25">
      <c r="A72" s="13"/>
      <c r="B72" s="56"/>
      <c r="C72" s="57"/>
      <c r="D72" s="58"/>
      <c r="E72" s="57"/>
      <c r="F72" s="58"/>
      <c r="G72" s="57"/>
      <c r="H72" s="58"/>
      <c r="I72" s="57"/>
      <c r="J72" s="58"/>
      <c r="K72" s="57"/>
      <c r="L72" s="58"/>
      <c r="M72" s="57"/>
      <c r="N72" s="58"/>
      <c r="O72" s="57"/>
      <c r="P72" s="58"/>
      <c r="Q72" s="57"/>
      <c r="R72" s="58"/>
      <c r="S72" s="57"/>
      <c r="T72" s="58"/>
      <c r="U72" s="57"/>
      <c r="V72" s="58"/>
      <c r="W72" s="57"/>
      <c r="X72" s="58"/>
      <c r="Y72" s="58"/>
      <c r="Z72" s="58"/>
    </row>
    <row r="73" spans="1:26" x14ac:dyDescent="0.25">
      <c r="A73" s="19"/>
      <c r="B73" s="56"/>
      <c r="C73" s="57"/>
      <c r="D73" s="58"/>
      <c r="E73" s="57"/>
      <c r="F73" s="58"/>
      <c r="G73" s="57"/>
      <c r="H73" s="58"/>
      <c r="I73" s="57"/>
      <c r="J73" s="58"/>
      <c r="K73" s="57"/>
      <c r="L73" s="58"/>
      <c r="M73" s="57"/>
      <c r="N73" s="58"/>
      <c r="O73" s="57"/>
      <c r="P73" s="58"/>
      <c r="Q73" s="57"/>
      <c r="R73" s="58"/>
      <c r="S73" s="57"/>
      <c r="T73" s="58"/>
      <c r="U73" s="57"/>
      <c r="V73" s="58"/>
      <c r="W73" s="57"/>
      <c r="X73" s="58"/>
      <c r="Y73" s="58"/>
      <c r="Z73" s="58"/>
    </row>
    <row r="74" spans="1:26" x14ac:dyDescent="0.25">
      <c r="A74" s="13"/>
      <c r="B74" s="56"/>
      <c r="C74" s="57"/>
      <c r="D74" s="58"/>
      <c r="E74" s="57"/>
      <c r="F74" s="58"/>
      <c r="G74" s="57"/>
      <c r="H74" s="58"/>
      <c r="I74" s="57"/>
      <c r="J74" s="58"/>
      <c r="K74" s="57"/>
      <c r="L74" s="58"/>
      <c r="M74" s="57"/>
      <c r="N74" s="58"/>
      <c r="O74" s="57"/>
      <c r="P74" s="58"/>
      <c r="Q74" s="57"/>
      <c r="R74" s="58"/>
      <c r="S74" s="57"/>
      <c r="T74" s="58"/>
      <c r="U74" s="57"/>
      <c r="V74" s="58"/>
      <c r="W74" s="57"/>
      <c r="X74" s="58"/>
      <c r="Y74" s="58"/>
      <c r="Z74" s="58"/>
    </row>
    <row r="75" spans="1:26" x14ac:dyDescent="0.25">
      <c r="A75" s="13"/>
      <c r="B75" s="56"/>
      <c r="C75" s="57"/>
      <c r="D75" s="58"/>
      <c r="E75" s="57"/>
      <c r="F75" s="58"/>
      <c r="G75" s="57"/>
      <c r="H75" s="58"/>
      <c r="I75" s="57"/>
      <c r="J75" s="58"/>
      <c r="K75" s="57"/>
      <c r="L75" s="58"/>
      <c r="M75" s="57"/>
      <c r="N75" s="58"/>
      <c r="O75" s="57"/>
      <c r="P75" s="58"/>
      <c r="Q75" s="57"/>
      <c r="R75" s="58"/>
      <c r="S75" s="57"/>
      <c r="T75" s="58"/>
      <c r="U75" s="57"/>
      <c r="V75" s="58"/>
      <c r="W75" s="57"/>
      <c r="X75" s="58"/>
      <c r="Y75" s="58"/>
      <c r="Z75" s="58"/>
    </row>
    <row r="76" spans="1:26" x14ac:dyDescent="0.25">
      <c r="A76" s="29"/>
      <c r="B76" s="56"/>
      <c r="C76" s="57"/>
      <c r="D76" s="58"/>
      <c r="E76" s="57"/>
      <c r="F76" s="58"/>
      <c r="G76" s="57"/>
      <c r="H76" s="58"/>
      <c r="I76" s="57"/>
      <c r="J76" s="58"/>
      <c r="K76" s="57"/>
      <c r="L76" s="58"/>
      <c r="M76" s="57"/>
      <c r="N76" s="58"/>
      <c r="O76" s="57"/>
      <c r="P76" s="58"/>
      <c r="Q76" s="57"/>
      <c r="R76" s="58"/>
      <c r="S76" s="57"/>
      <c r="T76" s="58"/>
      <c r="U76" s="57"/>
      <c r="V76" s="58"/>
      <c r="W76" s="57"/>
      <c r="X76" s="58"/>
      <c r="Y76" s="58"/>
      <c r="Z76" s="58"/>
    </row>
    <row r="78" spans="1:26" x14ac:dyDescent="0.25">
      <c r="B78" s="13" t="s">
        <v>419</v>
      </c>
      <c r="C78" s="13" t="str">
        <f>VegBareResults!$B$2</f>
        <v>Vegetation Bare</v>
      </c>
    </row>
    <row r="79" spans="1:26" x14ac:dyDescent="0.25">
      <c r="A79" s="13"/>
      <c r="B79" s="13"/>
    </row>
    <row r="81" spans="1:26" x14ac:dyDescent="0.25">
      <c r="A81" s="13" t="s">
        <v>116</v>
      </c>
      <c r="B81" s="101" t="str">
        <f>$B$2</f>
        <v>Habitat Type</v>
      </c>
      <c r="C81" s="103" t="str">
        <f>$AC$7</f>
        <v xml:space="preserve"> No Bare soil</v>
      </c>
      <c r="D81" s="104"/>
      <c r="E81" s="105" t="str">
        <f>$AC$8</f>
        <v xml:space="preserve">&gt; 0 and ≤ 10 </v>
      </c>
      <c r="F81" s="101"/>
      <c r="G81" s="105" t="str">
        <f>$AC$9</f>
        <v xml:space="preserve">&gt; 10 and ≤ 20 </v>
      </c>
      <c r="H81" s="101"/>
      <c r="I81" s="105" t="str">
        <f>$AC$10</f>
        <v xml:space="preserve">&gt; 20 and ≤ 30 </v>
      </c>
      <c r="J81" s="101"/>
      <c r="K81" s="103" t="str">
        <f>$AC$11</f>
        <v xml:space="preserve">&gt; 30 and ≤ 40 </v>
      </c>
      <c r="L81" s="104"/>
      <c r="M81" s="105" t="str">
        <f>$AC$12</f>
        <v xml:space="preserve">&gt; 40 and ≤ 50 </v>
      </c>
      <c r="N81" s="101"/>
      <c r="O81" s="105" t="str">
        <f>$AC$13</f>
        <v xml:space="preserve">&gt; 50 and ≤ 60 </v>
      </c>
      <c r="P81" s="101"/>
      <c r="Q81" s="105" t="str">
        <f>$AC$14</f>
        <v xml:space="preserve">&gt; 60 and ≤ 70 </v>
      </c>
      <c r="R81" s="101"/>
      <c r="S81" s="103" t="str">
        <f>$AC$15</f>
        <v xml:space="preserve">&gt; 70 and ≤ 80 </v>
      </c>
      <c r="T81" s="104"/>
      <c r="U81" s="105" t="str">
        <f>$AC$16</f>
        <v xml:space="preserve">&gt; 80 and ≤ 90 </v>
      </c>
      <c r="V81" s="101"/>
      <c r="W81" s="103" t="str">
        <f>$AC$17</f>
        <v xml:space="preserve">&gt; 90 </v>
      </c>
      <c r="X81" s="104"/>
      <c r="Y81" s="104" t="s">
        <v>194</v>
      </c>
      <c r="Z81" s="104"/>
    </row>
    <row r="82" spans="1:26" ht="25.5" x14ac:dyDescent="0.25">
      <c r="A82" s="13"/>
      <c r="B82" s="102"/>
      <c r="C82" s="32" t="s">
        <v>195</v>
      </c>
      <c r="D82" s="33" t="s">
        <v>196</v>
      </c>
      <c r="E82" s="32" t="s">
        <v>195</v>
      </c>
      <c r="F82" s="33" t="s">
        <v>196</v>
      </c>
      <c r="G82" s="32" t="s">
        <v>195</v>
      </c>
      <c r="H82" s="33" t="s">
        <v>196</v>
      </c>
      <c r="I82" s="32" t="s">
        <v>195</v>
      </c>
      <c r="J82" s="33" t="s">
        <v>196</v>
      </c>
      <c r="K82" s="32" t="s">
        <v>195</v>
      </c>
      <c r="L82" s="33" t="s">
        <v>196</v>
      </c>
      <c r="M82" s="32" t="s">
        <v>195</v>
      </c>
      <c r="N82" s="33" t="s">
        <v>196</v>
      </c>
      <c r="O82" s="32" t="s">
        <v>195</v>
      </c>
      <c r="P82" s="33" t="s">
        <v>196</v>
      </c>
      <c r="Q82" s="32" t="s">
        <v>195</v>
      </c>
      <c r="R82" s="33" t="s">
        <v>196</v>
      </c>
      <c r="S82" s="32" t="s">
        <v>195</v>
      </c>
      <c r="T82" s="33" t="s">
        <v>196</v>
      </c>
      <c r="U82" s="32" t="s">
        <v>195</v>
      </c>
      <c r="V82" s="33" t="s">
        <v>196</v>
      </c>
      <c r="W82" s="32" t="s">
        <v>195</v>
      </c>
      <c r="X82" s="33" t="s">
        <v>196</v>
      </c>
      <c r="Y82" s="32" t="s">
        <v>195</v>
      </c>
      <c r="Z82" s="33" t="s">
        <v>196</v>
      </c>
    </row>
    <row r="83" spans="1:26" x14ac:dyDescent="0.25">
      <c r="A83" s="13"/>
      <c r="B83" s="34" t="str">
        <f>LookupValues!$B$5</f>
        <v>Lowland beech/yew woodland</v>
      </c>
      <c r="C83" s="35">
        <f>VegBareResults!C76</f>
        <v>4449.1939472703998</v>
      </c>
      <c r="D83" s="85">
        <f>VegBareResults!AW76</f>
        <v>15.134538102870307</v>
      </c>
      <c r="E83" s="35">
        <f>VegBareResults!D76</f>
        <v>1596.0913521184998</v>
      </c>
      <c r="F83" s="85">
        <f>VegBareResults!AX76</f>
        <v>28.317581489932977</v>
      </c>
      <c r="G83" s="35">
        <f>VegBareResults!E76</f>
        <v>87.878470304200007</v>
      </c>
      <c r="H83" s="85">
        <f>VegBareResults!AY76</f>
        <v>90.479227466225908</v>
      </c>
      <c r="I83" s="35">
        <f>VegBareResults!F76</f>
        <v>224.23187662560002</v>
      </c>
      <c r="J83" s="85">
        <f>VegBareResults!AZ76</f>
        <v>87.7965296201359</v>
      </c>
      <c r="K83" s="35">
        <f>VegBareResults!G76</f>
        <v>49.409998373000001</v>
      </c>
      <c r="L83" s="85">
        <f>VegBareResults!BA76</f>
        <v>98.796919357184166</v>
      </c>
      <c r="M83" s="35">
        <f>VegBareResults!H76</f>
        <v>17.594085977999999</v>
      </c>
      <c r="N83" s="85">
        <f>VegBareResults!BB76</f>
        <v>117.14757308219768</v>
      </c>
      <c r="O83" s="35">
        <f>VegBareResults!I76</f>
        <v>0</v>
      </c>
      <c r="P83" s="85">
        <f>VegBareResults!BC76</f>
        <v>0</v>
      </c>
      <c r="Q83" s="35">
        <f>VegBareResults!J76</f>
        <v>0</v>
      </c>
      <c r="R83" s="85">
        <f>VegBareResults!BD76</f>
        <v>0</v>
      </c>
      <c r="S83" s="35">
        <f>VegBareResults!K76</f>
        <v>0</v>
      </c>
      <c r="T83" s="85">
        <f>VegBareResults!BE76</f>
        <v>0</v>
      </c>
      <c r="U83" s="35">
        <f>VegBareResults!L76</f>
        <v>0</v>
      </c>
      <c r="V83" s="36">
        <f>VegBareResults!BF76</f>
        <v>0</v>
      </c>
      <c r="W83" s="35">
        <f>VegBareResults!M76</f>
        <v>0</v>
      </c>
      <c r="X83" s="85">
        <f>VegBareResults!BG76</f>
        <v>0</v>
      </c>
      <c r="Y83" s="80">
        <f>SUM(C83,E83,G83,I83,K83,M83,O83,Q83,S83,U83,W83)</f>
        <v>6424.3997306697001</v>
      </c>
      <c r="Z83" s="87">
        <f>IF(Y83=0,0,SQRT(SUM((C83*D83)^2,(E83*F83)^2,(G83*H83)^2,(I83*J83)^2,(K83*L83)^2,(M83*N83)^2,(O83*P83)^2,(Q83*R83)^2,(S83*T83)^2,(U83*V83)^2,(W83*X83)^2))/Y83)</f>
        <v>13.075041351812251</v>
      </c>
    </row>
    <row r="84" spans="1:26" x14ac:dyDescent="0.25">
      <c r="A84" s="13"/>
      <c r="B84" s="34" t="str">
        <f>LookupValues!$B$6</f>
        <v>Lowland Mixed Deciduous Woodland</v>
      </c>
      <c r="C84" s="35">
        <f>VegBareResults!C77</f>
        <v>50732.391487651701</v>
      </c>
      <c r="D84" s="85">
        <f>VegBareResults!AW77</f>
        <v>4.5066245722914395</v>
      </c>
      <c r="E84" s="35">
        <f>VegBareResults!D77</f>
        <v>20593.792785860998</v>
      </c>
      <c r="F84" s="85">
        <f>VegBareResults!AX77</f>
        <v>7.4165461123613774</v>
      </c>
      <c r="G84" s="35">
        <f>VegBareResults!E77</f>
        <v>4064.2147562939999</v>
      </c>
      <c r="H84" s="85">
        <f>VegBareResults!AY77</f>
        <v>17.015078701460588</v>
      </c>
      <c r="I84" s="35">
        <f>VegBareResults!F77</f>
        <v>2147.2298140024009</v>
      </c>
      <c r="J84" s="85">
        <f>VegBareResults!AZ77</f>
        <v>24.321757835036756</v>
      </c>
      <c r="K84" s="35">
        <f>VegBareResults!G77</f>
        <v>827.75171800299995</v>
      </c>
      <c r="L84" s="85">
        <f>VegBareResults!BA77</f>
        <v>32.777493162356784</v>
      </c>
      <c r="M84" s="35">
        <f>VegBareResults!H77</f>
        <v>390.64959706920001</v>
      </c>
      <c r="N84" s="85">
        <f>VegBareResults!BB77</f>
        <v>59.416455440340847</v>
      </c>
      <c r="O84" s="35">
        <f>VegBareResults!I77</f>
        <v>219.64962525449999</v>
      </c>
      <c r="P84" s="85">
        <f>VegBareResults!BC77</f>
        <v>82.068832343975828</v>
      </c>
      <c r="Q84" s="35">
        <f>VegBareResults!J77</f>
        <v>193.1952570398</v>
      </c>
      <c r="R84" s="85">
        <f>VegBareResults!BD77</f>
        <v>90.988719044851862</v>
      </c>
      <c r="S84" s="35">
        <f>VegBareResults!K77</f>
        <v>0</v>
      </c>
      <c r="T84" s="85">
        <f>VegBareResults!BE77</f>
        <v>0</v>
      </c>
      <c r="U84" s="35">
        <f>VegBareResults!L77</f>
        <v>0</v>
      </c>
      <c r="V84" s="36">
        <f>VegBareResults!BF77</f>
        <v>0</v>
      </c>
      <c r="W84" s="35">
        <f>VegBareResults!M77</f>
        <v>42.339185215000001</v>
      </c>
      <c r="X84" s="85">
        <f>VegBareResults!BG77</f>
        <v>98.796919389128504</v>
      </c>
      <c r="Y84" s="80">
        <f t="shared" ref="Y84:Y90" si="6">SUM(C84,E84,G84,I84,K84,M84,O84,Q84,S84,U84,W84)</f>
        <v>79211.214226390599</v>
      </c>
      <c r="Z84" s="87">
        <f t="shared" ref="Z84:Z94" si="7">IF(Y84=0,0,SQRT(SUM((C84*D84)^2,(E84*F84)^2,(G84*H84)^2,(I84*J84)^2,(K84*L84)^2,(M84*N84)^2,(O84*P84)^2,(Q84*R84)^2,(S84*T84)^2,(U84*V84)^2,(W84*X84)^2))/Y84)</f>
        <v>3.6814209742291268</v>
      </c>
    </row>
    <row r="85" spans="1:26" x14ac:dyDescent="0.25">
      <c r="A85" s="13"/>
      <c r="B85" s="34" t="str">
        <f>LookupValues!$B$7</f>
        <v>Native pine woodlands</v>
      </c>
      <c r="C85" s="35">
        <f>VegBareResults!C78</f>
        <v>0</v>
      </c>
      <c r="D85" s="36">
        <f>VegBareResults!AW78</f>
        <v>0</v>
      </c>
      <c r="E85" s="35">
        <f>VegBareResults!D78</f>
        <v>0</v>
      </c>
      <c r="F85" s="36">
        <f>VegBareResults!AX78</f>
        <v>0</v>
      </c>
      <c r="G85" s="35">
        <f>VegBareResults!E78</f>
        <v>0</v>
      </c>
      <c r="H85" s="85">
        <f>VegBareResults!AY78</f>
        <v>0</v>
      </c>
      <c r="I85" s="35">
        <f>VegBareResults!F78</f>
        <v>0</v>
      </c>
      <c r="J85" s="85">
        <f>VegBareResults!AZ78</f>
        <v>0</v>
      </c>
      <c r="K85" s="35">
        <f>VegBareResults!G78</f>
        <v>0</v>
      </c>
      <c r="L85" s="85">
        <f>VegBareResults!BA78</f>
        <v>0</v>
      </c>
      <c r="M85" s="35">
        <f>VegBareResults!H78</f>
        <v>0</v>
      </c>
      <c r="N85" s="85">
        <f>VegBareResults!BB78</f>
        <v>0</v>
      </c>
      <c r="O85" s="35">
        <f>VegBareResults!I78</f>
        <v>0</v>
      </c>
      <c r="P85" s="85">
        <f>VegBareResults!BC78</f>
        <v>0</v>
      </c>
      <c r="Q85" s="35">
        <f>VegBareResults!J78</f>
        <v>0</v>
      </c>
      <c r="R85" s="85">
        <f>VegBareResults!BD78</f>
        <v>0</v>
      </c>
      <c r="S85" s="35">
        <f>VegBareResults!K78</f>
        <v>0</v>
      </c>
      <c r="T85" s="85">
        <f>VegBareResults!BE78</f>
        <v>0</v>
      </c>
      <c r="U85" s="35">
        <f>VegBareResults!L78</f>
        <v>0</v>
      </c>
      <c r="V85" s="36">
        <f>VegBareResults!BF78</f>
        <v>0</v>
      </c>
      <c r="W85" s="35">
        <f>VegBareResults!M78</f>
        <v>0</v>
      </c>
      <c r="X85" s="85">
        <f>VegBareResults!BG78</f>
        <v>0</v>
      </c>
      <c r="Y85" s="80">
        <f t="shared" si="6"/>
        <v>0</v>
      </c>
      <c r="Z85" s="87">
        <f t="shared" si="7"/>
        <v>0</v>
      </c>
    </row>
    <row r="86" spans="1:26" x14ac:dyDescent="0.25">
      <c r="A86" s="13"/>
      <c r="B86" s="34" t="str">
        <f>LookupValues!$B$8</f>
        <v>Non-HAP native pinewood</v>
      </c>
      <c r="C86" s="35">
        <f>VegBareResults!C79</f>
        <v>0</v>
      </c>
      <c r="D86" s="36">
        <f>VegBareResults!AW79</f>
        <v>0</v>
      </c>
      <c r="E86" s="35">
        <f>VegBareResults!D79</f>
        <v>0</v>
      </c>
      <c r="F86" s="36">
        <f>VegBareResults!AX79</f>
        <v>0</v>
      </c>
      <c r="G86" s="35">
        <f>VegBareResults!E79</f>
        <v>0</v>
      </c>
      <c r="H86" s="85">
        <f>VegBareResults!AY79</f>
        <v>0</v>
      </c>
      <c r="I86" s="35">
        <f>VegBareResults!F79</f>
        <v>0</v>
      </c>
      <c r="J86" s="85">
        <f>VegBareResults!AZ79</f>
        <v>0</v>
      </c>
      <c r="K86" s="35">
        <f>VegBareResults!G79</f>
        <v>0</v>
      </c>
      <c r="L86" s="85">
        <f>VegBareResults!BA79</f>
        <v>0</v>
      </c>
      <c r="M86" s="35">
        <f>VegBareResults!H79</f>
        <v>0</v>
      </c>
      <c r="N86" s="85">
        <f>VegBareResults!BB79</f>
        <v>0</v>
      </c>
      <c r="O86" s="35">
        <f>VegBareResults!I79</f>
        <v>0</v>
      </c>
      <c r="P86" s="85">
        <f>VegBareResults!BC79</f>
        <v>0</v>
      </c>
      <c r="Q86" s="35">
        <f>VegBareResults!J79</f>
        <v>0</v>
      </c>
      <c r="R86" s="85">
        <f>VegBareResults!BD79</f>
        <v>0</v>
      </c>
      <c r="S86" s="35">
        <f>VegBareResults!K79</f>
        <v>0</v>
      </c>
      <c r="T86" s="85">
        <f>VegBareResults!BE79</f>
        <v>0</v>
      </c>
      <c r="U86" s="35">
        <f>VegBareResults!L79</f>
        <v>0</v>
      </c>
      <c r="V86" s="36">
        <f>VegBareResults!BF79</f>
        <v>0</v>
      </c>
      <c r="W86" s="35">
        <f>VegBareResults!M79</f>
        <v>0</v>
      </c>
      <c r="X86" s="85">
        <f>VegBareResults!BG79</f>
        <v>0</v>
      </c>
      <c r="Y86" s="80">
        <f t="shared" si="6"/>
        <v>0</v>
      </c>
      <c r="Z86" s="87">
        <f t="shared" si="7"/>
        <v>0</v>
      </c>
    </row>
    <row r="87" spans="1:26" ht="30" customHeight="1" x14ac:dyDescent="0.25">
      <c r="A87" s="13"/>
      <c r="B87" s="89" t="str">
        <f>LookupValues!$B$9</f>
        <v>Upland birchwoods (Scot); birch dominated upland oakwoods (Eng, Wal)</v>
      </c>
      <c r="C87" s="35">
        <f>VegBareResults!C80</f>
        <v>1975.8704223350001</v>
      </c>
      <c r="D87" s="85">
        <f>VegBareResults!AW80</f>
        <v>23.001511991115414</v>
      </c>
      <c r="E87" s="35">
        <f>VegBareResults!D80</f>
        <v>194.79485629330003</v>
      </c>
      <c r="F87" s="85">
        <f>VegBareResults!AX80</f>
        <v>98.809836887958284</v>
      </c>
      <c r="G87" s="35">
        <f>VegBareResults!E80</f>
        <v>0</v>
      </c>
      <c r="H87" s="85">
        <f>VegBareResults!AY80</f>
        <v>0</v>
      </c>
      <c r="I87" s="35">
        <f>VegBareResults!F80</f>
        <v>30.964162773999998</v>
      </c>
      <c r="J87" s="85">
        <f>VegBareResults!AZ80</f>
        <v>99.93672951155493</v>
      </c>
      <c r="K87" s="35">
        <f>VegBareResults!G80</f>
        <v>19.372737941</v>
      </c>
      <c r="L87" s="85">
        <f>VegBareResults!BA80</f>
        <v>99.936729497028523</v>
      </c>
      <c r="M87" s="35">
        <f>VegBareResults!H80</f>
        <v>0</v>
      </c>
      <c r="N87" s="85">
        <f>VegBareResults!BB80</f>
        <v>0</v>
      </c>
      <c r="O87" s="35">
        <f>VegBareResults!I80</f>
        <v>0</v>
      </c>
      <c r="P87" s="85">
        <f>VegBareResults!BC80</f>
        <v>0</v>
      </c>
      <c r="Q87" s="35">
        <f>VegBareResults!J80</f>
        <v>0</v>
      </c>
      <c r="R87" s="85">
        <f>VegBareResults!BD80</f>
        <v>0</v>
      </c>
      <c r="S87" s="35">
        <f>VegBareResults!K80</f>
        <v>0</v>
      </c>
      <c r="T87" s="85">
        <f>VegBareResults!BE80</f>
        <v>0</v>
      </c>
      <c r="U87" s="35">
        <f>VegBareResults!L80</f>
        <v>0</v>
      </c>
      <c r="V87" s="36">
        <f>VegBareResults!BF80</f>
        <v>0</v>
      </c>
      <c r="W87" s="35">
        <f>VegBareResults!M80</f>
        <v>0</v>
      </c>
      <c r="X87" s="85">
        <f>VegBareResults!BG80</f>
        <v>0</v>
      </c>
      <c r="Y87" s="80">
        <f t="shared" si="6"/>
        <v>2221.0021793433007</v>
      </c>
      <c r="Z87" s="87">
        <f t="shared" si="7"/>
        <v>22.282993660167609</v>
      </c>
    </row>
    <row r="88" spans="1:26" x14ac:dyDescent="0.25">
      <c r="A88" s="13"/>
      <c r="B88" s="34" t="str">
        <f>LookupValues!$B$10</f>
        <v>Upland mixed ashwoods</v>
      </c>
      <c r="C88" s="35">
        <f>VegBareResults!C81</f>
        <v>4357.9465970130004</v>
      </c>
      <c r="D88" s="85">
        <f>VegBareResults!AW81</f>
        <v>17.120885989973669</v>
      </c>
      <c r="E88" s="35">
        <f>VegBareResults!D81</f>
        <v>1746.4201294882</v>
      </c>
      <c r="F88" s="85">
        <f>VegBareResults!AX81</f>
        <v>24.86884613373557</v>
      </c>
      <c r="G88" s="35">
        <f>VegBareResults!E81</f>
        <v>402.81266128699997</v>
      </c>
      <c r="H88" s="85">
        <f>VegBareResults!AY81</f>
        <v>45.032997036967849</v>
      </c>
      <c r="I88" s="35">
        <f>VegBareResults!F81</f>
        <v>0</v>
      </c>
      <c r="J88" s="85">
        <f>VegBareResults!AZ81</f>
        <v>0</v>
      </c>
      <c r="K88" s="35">
        <f>VegBareResults!G81</f>
        <v>378.16872496600001</v>
      </c>
      <c r="L88" s="85">
        <f>VegBareResults!BA81</f>
        <v>61.380070965626025</v>
      </c>
      <c r="M88" s="35">
        <f>VegBareResults!H81</f>
        <v>87.459665619999996</v>
      </c>
      <c r="N88" s="85">
        <f>VegBareResults!BB81</f>
        <v>98.866361553426174</v>
      </c>
      <c r="O88" s="35">
        <f>VegBareResults!I81</f>
        <v>171.50224002569999</v>
      </c>
      <c r="P88" s="85">
        <f>VegBareResults!BC81</f>
        <v>97.400047112442053</v>
      </c>
      <c r="Q88" s="35">
        <f>VegBareResults!J81</f>
        <v>0</v>
      </c>
      <c r="R88" s="85">
        <f>VegBareResults!BD81</f>
        <v>0</v>
      </c>
      <c r="S88" s="35">
        <f>VegBareResults!K81</f>
        <v>0</v>
      </c>
      <c r="T88" s="85">
        <f>VegBareResults!BE81</f>
        <v>0</v>
      </c>
      <c r="U88" s="35">
        <f>VegBareResults!L81</f>
        <v>0</v>
      </c>
      <c r="V88" s="36">
        <f>VegBareResults!BF81</f>
        <v>0</v>
      </c>
      <c r="W88" s="35">
        <f>VegBareResults!M81</f>
        <v>0</v>
      </c>
      <c r="X88" s="85">
        <f>VegBareResults!BG81</f>
        <v>0</v>
      </c>
      <c r="Y88" s="80">
        <f t="shared" si="6"/>
        <v>7144.3100183999013</v>
      </c>
      <c r="Z88" s="87">
        <f t="shared" si="7"/>
        <v>13.036815085071238</v>
      </c>
    </row>
    <row r="89" spans="1:26" x14ac:dyDescent="0.25">
      <c r="A89" s="13"/>
      <c r="B89" s="34" t="str">
        <f>LookupValues!$B$11</f>
        <v>Upland oakwood</v>
      </c>
      <c r="C89" s="35">
        <f>VegBareResults!C82</f>
        <v>16952.531588320406</v>
      </c>
      <c r="D89" s="85">
        <f>VegBareResults!AW82</f>
        <v>8.3740148007040336</v>
      </c>
      <c r="E89" s="35">
        <f>VegBareResults!D82</f>
        <v>6743.6921102346005</v>
      </c>
      <c r="F89" s="85">
        <f>VegBareResults!AX82</f>
        <v>13.510160088589457</v>
      </c>
      <c r="G89" s="35">
        <f>VegBareResults!E82</f>
        <v>1173.3632061452001</v>
      </c>
      <c r="H89" s="85">
        <f>VegBareResults!AY82</f>
        <v>37.39103830743273</v>
      </c>
      <c r="I89" s="35">
        <f>VegBareResults!F82</f>
        <v>403.48508809800001</v>
      </c>
      <c r="J89" s="85">
        <f>VegBareResults!AZ82</f>
        <v>60.324986187623011</v>
      </c>
      <c r="K89" s="35">
        <f>VegBareResults!G82</f>
        <v>363.04747639300001</v>
      </c>
      <c r="L89" s="85">
        <f>VegBareResults!BA82</f>
        <v>51.581430215396608</v>
      </c>
      <c r="M89" s="35">
        <f>VegBareResults!H82</f>
        <v>360.60092682999999</v>
      </c>
      <c r="N89" s="85">
        <f>VegBareResults!BB82</f>
        <v>69.802436345571834</v>
      </c>
      <c r="O89" s="35">
        <f>VegBareResults!I82</f>
        <v>109.5376481588</v>
      </c>
      <c r="P89" s="85">
        <f>VegBareResults!BC82</f>
        <v>97.069305063347997</v>
      </c>
      <c r="Q89" s="35">
        <f>VegBareResults!J82</f>
        <v>0</v>
      </c>
      <c r="R89" s="85">
        <f>VegBareResults!BD82</f>
        <v>0</v>
      </c>
      <c r="S89" s="35">
        <f>VegBareResults!K82</f>
        <v>19.511992893999999</v>
      </c>
      <c r="T89" s="85">
        <f>VegBareResults!BE82</f>
        <v>84.077821367862143</v>
      </c>
      <c r="U89" s="35">
        <f>VegBareResults!L82</f>
        <v>0</v>
      </c>
      <c r="V89" s="36">
        <f>VegBareResults!BF82</f>
        <v>0</v>
      </c>
      <c r="W89" s="35">
        <f>VegBareResults!M82</f>
        <v>0</v>
      </c>
      <c r="X89" s="85">
        <f>VegBareResults!BG82</f>
        <v>0</v>
      </c>
      <c r="Y89" s="80">
        <f t="shared" si="6"/>
        <v>26125.770037074006</v>
      </c>
      <c r="Z89" s="87">
        <f t="shared" si="7"/>
        <v>6.8546685110237178</v>
      </c>
    </row>
    <row r="90" spans="1:26" x14ac:dyDescent="0.25">
      <c r="A90" s="13"/>
      <c r="B90" s="34" t="str">
        <f>LookupValues!$B$12</f>
        <v>Wet woodland</v>
      </c>
      <c r="C90" s="35">
        <f>VegBareResults!C83</f>
        <v>17456.695855230006</v>
      </c>
      <c r="D90" s="85">
        <f>VegBareResults!AW83</f>
        <v>7.9087916886595835</v>
      </c>
      <c r="E90" s="35">
        <f>VegBareResults!D83</f>
        <v>9666.3953565482989</v>
      </c>
      <c r="F90" s="85">
        <f>VegBareResults!AX83</f>
        <v>11.728111798144235</v>
      </c>
      <c r="G90" s="35">
        <f>VegBareResults!E83</f>
        <v>570.16070802670004</v>
      </c>
      <c r="H90" s="85">
        <f>VegBareResults!AY83</f>
        <v>42.906044834117665</v>
      </c>
      <c r="I90" s="35">
        <f>VegBareResults!F83</f>
        <v>206.62632301299999</v>
      </c>
      <c r="J90" s="85">
        <f>VegBareResults!AZ83</f>
        <v>86.555438685650145</v>
      </c>
      <c r="K90" s="35">
        <f>VegBareResults!G83</f>
        <v>209.09863308200002</v>
      </c>
      <c r="L90" s="85">
        <f>VegBareResults!BA83</f>
        <v>85.599258541851881</v>
      </c>
      <c r="M90" s="35">
        <f>VegBareResults!H83</f>
        <v>0</v>
      </c>
      <c r="N90" s="85">
        <f>VegBareResults!BB83</f>
        <v>0</v>
      </c>
      <c r="O90" s="35">
        <f>VegBareResults!I83</f>
        <v>0</v>
      </c>
      <c r="P90" s="85">
        <f>VegBareResults!BC83</f>
        <v>0</v>
      </c>
      <c r="Q90" s="35">
        <f>VegBareResults!J83</f>
        <v>32.056380221200001</v>
      </c>
      <c r="R90" s="85">
        <f>VegBareResults!BD83</f>
        <v>85.756623035394838</v>
      </c>
      <c r="S90" s="35">
        <f>VegBareResults!K83</f>
        <v>33.933040794</v>
      </c>
      <c r="T90" s="85">
        <f>VegBareResults!BE83</f>
        <v>98.806593732557232</v>
      </c>
      <c r="U90" s="35">
        <f>VegBareResults!L83</f>
        <v>0</v>
      </c>
      <c r="V90" s="36">
        <f>VegBareResults!BF83</f>
        <v>0</v>
      </c>
      <c r="W90" s="35">
        <f>VegBareResults!M83</f>
        <v>0</v>
      </c>
      <c r="X90" s="85">
        <f>VegBareResults!BG83</f>
        <v>0</v>
      </c>
      <c r="Y90" s="80">
        <f t="shared" si="6"/>
        <v>28174.966296915201</v>
      </c>
      <c r="Z90" s="87">
        <f t="shared" si="7"/>
        <v>6.4642016912807696</v>
      </c>
    </row>
    <row r="91" spans="1:26" x14ac:dyDescent="0.25">
      <c r="A91" s="13"/>
      <c r="B91" s="34" t="str">
        <f>LookupValues!$B$13</f>
        <v>Wood Pasture &amp; Parkland</v>
      </c>
      <c r="C91" s="35">
        <f>VegBareResults!C84</f>
        <v>350.70055360319998</v>
      </c>
      <c r="D91" s="85">
        <f>VegBareResults!AW84</f>
        <v>64.278244019128735</v>
      </c>
      <c r="E91" s="35">
        <f>VegBareResults!D84</f>
        <v>135.22581686999999</v>
      </c>
      <c r="F91" s="85">
        <f>VegBareResults!AX84</f>
        <v>98.796919220768004</v>
      </c>
      <c r="G91" s="35">
        <f>VegBareResults!E84</f>
        <v>0</v>
      </c>
      <c r="H91" s="85">
        <f>VegBareResults!AY84</f>
        <v>0</v>
      </c>
      <c r="I91" s="35">
        <f>VegBareResults!F84</f>
        <v>0</v>
      </c>
      <c r="J91" s="85">
        <f>VegBareResults!AZ84</f>
        <v>0</v>
      </c>
      <c r="K91" s="35">
        <f>VegBareResults!G84</f>
        <v>0</v>
      </c>
      <c r="L91" s="85">
        <f>VegBareResults!BA84</f>
        <v>0</v>
      </c>
      <c r="M91" s="35">
        <f>VegBareResults!H84</f>
        <v>0</v>
      </c>
      <c r="N91" s="85">
        <f>VegBareResults!BB84</f>
        <v>0</v>
      </c>
      <c r="O91" s="35">
        <f>VegBareResults!I84</f>
        <v>0</v>
      </c>
      <c r="P91" s="85">
        <f>VegBareResults!BC84</f>
        <v>0</v>
      </c>
      <c r="Q91" s="35">
        <f>VegBareResults!J84</f>
        <v>0</v>
      </c>
      <c r="R91" s="85">
        <f>VegBareResults!BD84</f>
        <v>0</v>
      </c>
      <c r="S91" s="35">
        <f>VegBareResults!K84</f>
        <v>0</v>
      </c>
      <c r="T91" s="85">
        <f>VegBareResults!BE84</f>
        <v>0</v>
      </c>
      <c r="U91" s="35">
        <f>VegBareResults!L84</f>
        <v>0</v>
      </c>
      <c r="V91" s="36">
        <f>VegBareResults!BF84</f>
        <v>0</v>
      </c>
      <c r="W91" s="35">
        <f>VegBareResults!M84</f>
        <v>0</v>
      </c>
      <c r="X91" s="85">
        <f>VegBareResults!BG84</f>
        <v>0</v>
      </c>
      <c r="Y91" s="80">
        <f>SUM(C91,E91,G91,I91,K91,M91,O91,Q91,S91,U91,W91)</f>
        <v>485.9263704732</v>
      </c>
      <c r="Z91" s="87">
        <f t="shared" si="7"/>
        <v>53.925773528956064</v>
      </c>
    </row>
    <row r="92" spans="1:26" x14ac:dyDescent="0.25">
      <c r="A92" s="13"/>
      <c r="B92" s="34" t="str">
        <f>LookupValues!$B$14</f>
        <v>Broadleaf habitat NOT classified as priority</v>
      </c>
      <c r="C92" s="35">
        <f>VegBareResults!C85</f>
        <v>8665.3578162699996</v>
      </c>
      <c r="D92" s="85">
        <f>VegBareResults!AW85</f>
        <v>10.319435799141504</v>
      </c>
      <c r="E92" s="35">
        <f>VegBareResults!D85</f>
        <v>3169.375218395</v>
      </c>
      <c r="F92" s="85">
        <f>VegBareResults!AX85</f>
        <v>17.943417047469708</v>
      </c>
      <c r="G92" s="35">
        <f>VegBareResults!E85</f>
        <v>207.19233778299997</v>
      </c>
      <c r="H92" s="85">
        <f>VegBareResults!AY85</f>
        <v>63.520121966185016</v>
      </c>
      <c r="I92" s="35">
        <f>VegBareResults!F85</f>
        <v>19.251689317</v>
      </c>
      <c r="J92" s="85">
        <f>VegBareResults!AZ85</f>
        <v>97.968329022440827</v>
      </c>
      <c r="K92" s="35">
        <f>VegBareResults!G85</f>
        <v>148.55945915000001</v>
      </c>
      <c r="L92" s="85">
        <f>VegBareResults!BA85</f>
        <v>60.682930496455995</v>
      </c>
      <c r="M92" s="35">
        <f>VegBareResults!H85</f>
        <v>13.999489669000001</v>
      </c>
      <c r="N92" s="85">
        <f>VegBareResults!BB85</f>
        <v>117.21203132072337</v>
      </c>
      <c r="O92" s="35">
        <f>VegBareResults!I85</f>
        <v>0</v>
      </c>
      <c r="P92" s="85">
        <f>VegBareResults!BC85</f>
        <v>0</v>
      </c>
      <c r="Q92" s="35">
        <f>VegBareResults!J85</f>
        <v>0</v>
      </c>
      <c r="R92" s="85">
        <f>VegBareResults!BD85</f>
        <v>0</v>
      </c>
      <c r="S92" s="35">
        <f>VegBareResults!K85</f>
        <v>0</v>
      </c>
      <c r="T92" s="85">
        <f>VegBareResults!BE85</f>
        <v>0</v>
      </c>
      <c r="U92" s="35">
        <f>VegBareResults!L85</f>
        <v>0</v>
      </c>
      <c r="V92" s="36">
        <f>VegBareResults!BF85</f>
        <v>0</v>
      </c>
      <c r="W92" s="35">
        <f>VegBareResults!M85</f>
        <v>0</v>
      </c>
      <c r="X92" s="85">
        <f>VegBareResults!BG85</f>
        <v>0</v>
      </c>
      <c r="Y92" s="80">
        <f t="shared" ref="Y92:Y94" si="8">SUM(C92,E92,G92,I92,K92,M92,O92,Q92,S92,U92,W92)</f>
        <v>12223.736010584</v>
      </c>
      <c r="Z92" s="87">
        <f t="shared" si="7"/>
        <v>8.7695342581222935</v>
      </c>
    </row>
    <row r="93" spans="1:26" x14ac:dyDescent="0.25">
      <c r="A93" s="13"/>
      <c r="B93" s="34" t="str">
        <f>LookupValues!$B$15</f>
        <v>Non-native coniferous woodland</v>
      </c>
      <c r="C93" s="35">
        <f>VegBareResults!C86</f>
        <v>113246.025748727</v>
      </c>
      <c r="D93" s="85">
        <f>VegBareResults!AW86</f>
        <v>1.8892195497081907</v>
      </c>
      <c r="E93" s="35">
        <f>VegBareResults!D86</f>
        <v>25792.109862569199</v>
      </c>
      <c r="F93" s="85">
        <f>VegBareResults!AX86</f>
        <v>6.3298098897506199</v>
      </c>
      <c r="G93" s="35">
        <f>VegBareResults!E86</f>
        <v>3421.8688539425998</v>
      </c>
      <c r="H93" s="85">
        <f>VegBareResults!AY86</f>
        <v>18.106700278734234</v>
      </c>
      <c r="I93" s="35">
        <f>VegBareResults!F86</f>
        <v>938.84631778850007</v>
      </c>
      <c r="J93" s="85">
        <f>VegBareResults!AZ86</f>
        <v>31.185008568274391</v>
      </c>
      <c r="K93" s="35">
        <f>VegBareResults!G86</f>
        <v>875.5305071291001</v>
      </c>
      <c r="L93" s="85">
        <f>VegBareResults!BA86</f>
        <v>40.843501079939365</v>
      </c>
      <c r="M93" s="35">
        <f>VegBareResults!H86</f>
        <v>91.853077315999997</v>
      </c>
      <c r="N93" s="85">
        <f>VegBareResults!BB86</f>
        <v>90.448355114916723</v>
      </c>
      <c r="O93" s="35">
        <f>VegBareResults!I86</f>
        <v>468.26380236659998</v>
      </c>
      <c r="P93" s="85">
        <f>VegBareResults!BC86</f>
        <v>34.140533523825106</v>
      </c>
      <c r="Q93" s="35">
        <f>VegBareResults!J86</f>
        <v>48.229385174000001</v>
      </c>
      <c r="R93" s="85">
        <f>VegBareResults!BD86</f>
        <v>87.868351305801866</v>
      </c>
      <c r="S93" s="35">
        <f>VegBareResults!K86</f>
        <v>111.35858851</v>
      </c>
      <c r="T93" s="85">
        <f>VegBareResults!BE86</f>
        <v>96.422368583750654</v>
      </c>
      <c r="U93" s="35">
        <f>VegBareResults!L86</f>
        <v>0</v>
      </c>
      <c r="V93" s="36">
        <f>VegBareResults!BF86</f>
        <v>0</v>
      </c>
      <c r="W93" s="35">
        <f>VegBareResults!M86</f>
        <v>197.948274828</v>
      </c>
      <c r="X93" s="85">
        <f>VegBareResults!BG86</f>
        <v>54.590320525511558</v>
      </c>
      <c r="Y93" s="80">
        <f t="shared" si="8"/>
        <v>145192.03441835096</v>
      </c>
      <c r="Z93" s="87">
        <f t="shared" si="7"/>
        <v>1.9355537350391814</v>
      </c>
    </row>
    <row r="94" spans="1:26" x14ac:dyDescent="0.25">
      <c r="A94" s="13"/>
      <c r="B94" s="37" t="str">
        <f>LookupValues!$B$16</f>
        <v>Transition or felled</v>
      </c>
      <c r="C94" s="35">
        <f>VegBareResults!C87</f>
        <v>5179.3190224359996</v>
      </c>
      <c r="D94" s="85">
        <f>VegBareResults!AW87</f>
        <v>11.08930007907726</v>
      </c>
      <c r="E94" s="35">
        <f>VegBareResults!D87</f>
        <v>188.1437645071</v>
      </c>
      <c r="F94" s="85">
        <f>VegBareResults!AX87</f>
        <v>46.650281375989088</v>
      </c>
      <c r="G94" s="35">
        <f>VegBareResults!E87</f>
        <v>215.35998194570001</v>
      </c>
      <c r="H94" s="85">
        <f>VegBareResults!AY87</f>
        <v>76.807274140256993</v>
      </c>
      <c r="I94" s="35">
        <f>VegBareResults!F87</f>
        <v>1.682235417</v>
      </c>
      <c r="J94" s="85">
        <f>VegBareResults!AZ87</f>
        <v>108.75609539604795</v>
      </c>
      <c r="K94" s="35">
        <f>VegBareResults!G87</f>
        <v>27.652092971000002</v>
      </c>
      <c r="L94" s="85">
        <f>VegBareResults!BA87</f>
        <v>70.047983060797279</v>
      </c>
      <c r="M94" s="35">
        <f>VegBareResults!H87</f>
        <v>0</v>
      </c>
      <c r="N94" s="85">
        <f>VegBareResults!BB87</f>
        <v>0</v>
      </c>
      <c r="O94" s="35">
        <f>VegBareResults!I87</f>
        <v>0</v>
      </c>
      <c r="P94" s="85">
        <f>VegBareResults!BC87</f>
        <v>0</v>
      </c>
      <c r="Q94" s="35">
        <f>VegBareResults!J87</f>
        <v>8.6637904486000004</v>
      </c>
      <c r="R94" s="85">
        <f>VegBareResults!BD87</f>
        <v>60.620174291811182</v>
      </c>
      <c r="S94" s="35">
        <f>VegBareResults!K87</f>
        <v>6.9714344789</v>
      </c>
      <c r="T94" s="85">
        <f>VegBareResults!BE87</f>
        <v>73.555702373553714</v>
      </c>
      <c r="U94" s="35">
        <f>VegBareResults!L87</f>
        <v>0</v>
      </c>
      <c r="V94" s="36">
        <f>VegBareResults!BF87</f>
        <v>0</v>
      </c>
      <c r="W94" s="35">
        <f>VegBareResults!M87</f>
        <v>0</v>
      </c>
      <c r="X94" s="85">
        <f>VegBareResults!BG87</f>
        <v>0</v>
      </c>
      <c r="Y94" s="80">
        <f t="shared" si="8"/>
        <v>5627.7923222043</v>
      </c>
      <c r="Z94" s="87">
        <f t="shared" si="7"/>
        <v>10.740673467944456</v>
      </c>
    </row>
    <row r="95" spans="1:26" x14ac:dyDescent="0.25">
      <c r="A95" s="13"/>
      <c r="B95" s="84" t="s">
        <v>194</v>
      </c>
      <c r="C95" s="82">
        <f>SUM(C83:C94)</f>
        <v>223366.03303885669</v>
      </c>
      <c r="D95" s="86">
        <f>IF(C95=0,0,SQRT(SUM((C83*D83)^2,(C84*D84)^2,(C85*D85)^2,(C86*D86)^2,(C87*D87)^2,(C88*D88)^2,(C89*D89)^2,(C90*D90)^2,(C91*D91)^2,(C92*D92)^2,(C93*D93)^2,(C94*D94)^2))/C95)</f>
        <v>1.7976487786520612</v>
      </c>
      <c r="E95" s="82">
        <f>SUM(E83:E94)</f>
        <v>69826.041252885203</v>
      </c>
      <c r="F95" s="86">
        <f>IF(E95=0,0,SQRT(SUM((E83*F83)^2,(E84*F84)^2,(E85*F85)^2,(E86*F86)^2,(E87*F87)^2,(E88*F88)^2,(E89*F89)^2,(E90*F90)^2,(E91*F91)^2,(E92*F92)^2,(E93*F93)^2,(E94*F94)^2))/E95)</f>
        <v>4.0233401348975146</v>
      </c>
      <c r="G95" s="82">
        <f>SUM(G83:G94)</f>
        <v>10142.850975728399</v>
      </c>
      <c r="H95" s="86">
        <f>IF(G95=0,0,SQRT(SUM((G83*H83)^2,(G84*H84)^2,(G85*H85)^2,(G86*H86)^2,(G87*H87)^2,(G88*H88)^2,(G89*H89)^2,(G90*H90)^2,(G91*H91)^2,(G92*H92)^2,(G93*H93)^2,(G94*H94)^2))/G95)</f>
        <v>10.792710712108397</v>
      </c>
      <c r="I95" s="82">
        <f>SUM(I83:I94)</f>
        <v>3972.317507035501</v>
      </c>
      <c r="J95" s="86">
        <f>IF(I95=0,0,SQRT(SUM((I83*J83)^2,(I84*J84)^2,(I85*J85)^2,(I86*J86)^2,(I87*J87)^2,(I88*J88)^2,(I89*J89)^2,(I90*J90)^2,(I91*J91)^2,(I92*J92)^2,(I93*J93)^2,(I94*J94)^2))/I95)</f>
        <v>17.617689498802235</v>
      </c>
      <c r="K95" s="82">
        <f>SUM(K83:K94)</f>
        <v>2898.5913480081003</v>
      </c>
      <c r="L95" s="86">
        <f>IF(K95=0,0,SQRT(SUM((K83*L83)^2,(K84*L84)^2,(K85*L85)^2,(K86*L86)^2,(K87*L87)^2,(K88*L88)^2,(K89*L89)^2,(K90*L90)^2,(K91*L91)^2,(K92*L92)^2,(K93*L93)^2,(K94*L94)^2))/K95)</f>
        <v>19.930233782605129</v>
      </c>
      <c r="M95" s="82">
        <f>SUM(M83:M94)</f>
        <v>962.15684248220009</v>
      </c>
      <c r="N95" s="86">
        <f>IF(M95=0,0,SQRT(SUM((M83*N83)^2,(M84*N84)^2,(M85*N85)^2,(M86*N86)^2,(M87*N87)^2,(M88*N88)^2,(M89*N89)^2,(M90*N90)^2,(M91*N91)^2,(M92*N92)^2,(M93*N93)^2,(M94*N94)^2))/M95)</f>
        <v>37.804419496665751</v>
      </c>
      <c r="O95" s="82">
        <f>SUM(O83:O94)</f>
        <v>968.95331580559991</v>
      </c>
      <c r="P95" s="86">
        <f>IF(O95=0,0,SQRT(SUM((O83*P83)^2,(O84*P84)^2,(O85*P85)^2,(O86*P86)^2,(O87*P87)^2,(O88*P88)^2,(O89*P89)^2,(O90*P90)^2,(O91*P91)^2,(O92*P92)^2,(O93*P93)^2,(O94*P94)^2))/O95)</f>
        <v>32.186086256654143</v>
      </c>
      <c r="Q95" s="82">
        <f>SUM(Q83:Q94)</f>
        <v>282.14481288360003</v>
      </c>
      <c r="R95" s="86">
        <f>IF(Q95=0,0,SQRT(SUM((Q83*R83)^2,(Q84*R84)^2,(Q85*R85)^2,(Q86*R86)^2,(Q87*R87)^2,(Q88*R88)^2,(Q89*R89)^2,(Q90*R90)^2,(Q91*R91)^2,(Q92*R92)^2,(Q93*R93)^2,(Q94*R94)^2))/Q95)</f>
        <v>64.851510885275886</v>
      </c>
      <c r="S95" s="82">
        <f>SUM(S83:S94)</f>
        <v>171.77505667689999</v>
      </c>
      <c r="T95" s="86">
        <f>IF(S95=0,0,SQRT(SUM((S83*T83)^2,(S84*T84)^2,(S85*T85)^2,(S86*T86)^2,(S87*T87)^2,(S88*T88)^2,(S89*T89)^2,(S90*T90)^2,(S91*T91)^2,(S92*T92)^2,(S93*T93)^2,(S94*T94)^2))/S95)</f>
        <v>66.245396783851817</v>
      </c>
      <c r="U95" s="82">
        <f>SUM(U83:U94)</f>
        <v>0</v>
      </c>
      <c r="V95" s="83">
        <f>IF(U95=0,0,SQRT(SUM((U83*V83)^2,(U84*V84)^2,(U85*V85)^2,(U86*V86)^2,(U87*V87)^2,(U88*V88)^2,(U89*V89)^2,(U90*V90)^2,(U91*V91)^2,(U92*V92)^2,(U93*V93)^2,(U94*V94)^2))/U95)</f>
        <v>0</v>
      </c>
      <c r="W95" s="82">
        <f>SUM(W83:W94)</f>
        <v>240.28746004300001</v>
      </c>
      <c r="X95" s="86">
        <f>IF(W95=0,0,SQRT(SUM((W83*X83)^2,(W84*X84)^2,(W85*X85)^2,(W86*X86)^2,(W87*X87)^2,(W88*X88)^2,(W89*X89)^2,(W90*X90)^2,(W91*X91)^2,(W92*X92)^2,(W93*X93)^2,(W94*X94)^2))/W95)</f>
        <v>48.22314949224581</v>
      </c>
      <c r="Y95" s="82">
        <f>SUM(Y83:Y94)</f>
        <v>312831.15161040513</v>
      </c>
      <c r="Z95" s="86">
        <f>IF(Y95=0,0,SQRT(SUM((Y83*Z83)^2,(Y84*Z84)^2,(Y85*Z85)^2,(Y86*Z86)^2,(Y87*Z87)^2,(Y88*Z88)^2,(Y89*Z89)^2,(Y90*Z90)^2,(Y91*Z91)^2,(Y92*Z92)^2,(Y93*Z93)^2,(Y94*Z94)^2))/Y95)</f>
        <v>1.6401637277168191</v>
      </c>
    </row>
    <row r="96" spans="1:26" x14ac:dyDescent="0.25">
      <c r="A96" s="13"/>
      <c r="B96" s="56"/>
      <c r="C96" s="57"/>
      <c r="D96" s="58"/>
      <c r="E96" s="57"/>
      <c r="F96" s="58"/>
      <c r="G96" s="57"/>
      <c r="H96" s="58"/>
      <c r="I96" s="57"/>
      <c r="J96" s="58"/>
      <c r="K96" s="57"/>
      <c r="L96" s="58"/>
      <c r="M96" s="57"/>
      <c r="N96" s="58"/>
      <c r="O96" s="57"/>
      <c r="P96" s="58"/>
      <c r="Q96" s="57"/>
      <c r="R96" s="58"/>
      <c r="S96" s="57"/>
      <c r="T96" s="58"/>
      <c r="U96" s="57"/>
      <c r="V96" s="58"/>
      <c r="W96" s="57"/>
      <c r="X96" s="88"/>
      <c r="Y96" s="58"/>
      <c r="Z96" s="88"/>
    </row>
    <row r="97" spans="1:26" x14ac:dyDescent="0.25">
      <c r="A97" s="13"/>
      <c r="B97" s="56"/>
      <c r="C97" s="57"/>
      <c r="D97" s="58"/>
      <c r="E97" s="57"/>
      <c r="F97" s="58"/>
      <c r="G97" s="57"/>
      <c r="H97" s="58"/>
      <c r="I97" s="57"/>
      <c r="J97" s="58"/>
      <c r="K97" s="57"/>
      <c r="L97" s="58"/>
      <c r="M97" s="57"/>
      <c r="N97" s="58"/>
      <c r="O97" s="57"/>
      <c r="P97" s="58"/>
      <c r="Q97" s="57"/>
      <c r="R97" s="58"/>
      <c r="S97" s="57"/>
      <c r="T97" s="58"/>
      <c r="U97" s="57"/>
      <c r="V97" s="58"/>
      <c r="W97" s="57"/>
      <c r="X97" s="58"/>
      <c r="Y97" s="58"/>
      <c r="Z97" s="58"/>
    </row>
    <row r="98" spans="1:26" x14ac:dyDescent="0.25">
      <c r="A98" s="19"/>
      <c r="B98" s="56"/>
      <c r="C98" s="57"/>
      <c r="D98" s="58"/>
      <c r="E98" s="57"/>
      <c r="F98" s="58"/>
      <c r="G98" s="57"/>
      <c r="H98" s="58"/>
      <c r="I98" s="57"/>
      <c r="J98" s="58"/>
      <c r="K98" s="57"/>
      <c r="L98" s="58"/>
      <c r="M98" s="57"/>
      <c r="N98" s="58"/>
      <c r="O98" s="57"/>
      <c r="P98" s="58"/>
      <c r="Q98" s="57"/>
      <c r="R98" s="58"/>
      <c r="S98" s="57"/>
      <c r="T98" s="58"/>
      <c r="U98" s="57"/>
      <c r="V98" s="58"/>
      <c r="W98" s="57"/>
      <c r="X98" s="58"/>
      <c r="Y98" s="58"/>
      <c r="Z98" s="58"/>
    </row>
    <row r="99" spans="1:26" x14ac:dyDescent="0.25">
      <c r="A99" s="13"/>
      <c r="B99" s="56"/>
      <c r="C99" s="57"/>
      <c r="D99" s="58"/>
      <c r="E99" s="57"/>
      <c r="F99" s="58"/>
      <c r="G99" s="57"/>
      <c r="H99" s="58"/>
      <c r="I99" s="57"/>
      <c r="J99" s="58"/>
      <c r="K99" s="57"/>
      <c r="L99" s="58"/>
      <c r="M99" s="57"/>
      <c r="N99" s="58"/>
      <c r="O99" s="57"/>
      <c r="P99" s="58"/>
      <c r="Q99" s="57"/>
      <c r="R99" s="58"/>
      <c r="S99" s="57"/>
      <c r="T99" s="58"/>
      <c r="U99" s="57"/>
      <c r="V99" s="58"/>
      <c r="W99" s="57"/>
      <c r="X99" s="58"/>
      <c r="Y99" s="58"/>
      <c r="Z99" s="58"/>
    </row>
    <row r="100" spans="1:26" x14ac:dyDescent="0.25">
      <c r="A100" s="13"/>
      <c r="B100" s="56"/>
      <c r="C100" s="57"/>
      <c r="D100" s="58"/>
      <c r="E100" s="57"/>
      <c r="F100" s="58"/>
      <c r="G100" s="57"/>
      <c r="H100" s="58"/>
      <c r="I100" s="57"/>
      <c r="J100" s="58"/>
      <c r="K100" s="57"/>
      <c r="L100" s="58"/>
      <c r="M100" s="57"/>
      <c r="N100" s="58"/>
      <c r="O100" s="57"/>
      <c r="P100" s="58"/>
      <c r="Q100" s="57"/>
      <c r="R100" s="58"/>
      <c r="S100" s="57"/>
      <c r="T100" s="58"/>
      <c r="U100" s="57"/>
      <c r="V100" s="58"/>
      <c r="W100" s="57"/>
      <c r="X100" s="58"/>
      <c r="Y100" s="58"/>
      <c r="Z100" s="58"/>
    </row>
    <row r="101" spans="1:26" x14ac:dyDescent="0.25">
      <c r="A101" s="29"/>
      <c r="B101" s="56"/>
      <c r="C101" s="57"/>
      <c r="D101" s="58"/>
      <c r="E101" s="57"/>
      <c r="F101" s="58"/>
      <c r="G101" s="57"/>
      <c r="H101" s="58"/>
      <c r="I101" s="57"/>
      <c r="J101" s="58"/>
      <c r="K101" s="57"/>
      <c r="L101" s="58"/>
      <c r="M101" s="57"/>
      <c r="N101" s="58"/>
      <c r="O101" s="57"/>
      <c r="P101" s="58"/>
      <c r="Q101" s="57"/>
      <c r="R101" s="58"/>
      <c r="S101" s="57"/>
      <c r="T101" s="58"/>
      <c r="U101" s="57"/>
      <c r="V101" s="58"/>
      <c r="W101" s="57"/>
      <c r="X101" s="58"/>
      <c r="Y101" s="58"/>
      <c r="Z101" s="58"/>
    </row>
    <row r="103" spans="1:26" x14ac:dyDescent="0.25">
      <c r="B103" s="13" t="s">
        <v>419</v>
      </c>
      <c r="C103" s="13" t="str">
        <f>VegBareResults!$B$2</f>
        <v>Vegetation Bare</v>
      </c>
    </row>
    <row r="104" spans="1:26" x14ac:dyDescent="0.25">
      <c r="A104" s="13"/>
      <c r="B104" s="13"/>
    </row>
    <row r="106" spans="1:26" x14ac:dyDescent="0.25">
      <c r="A106" s="13" t="s">
        <v>142</v>
      </c>
      <c r="B106" s="101" t="str">
        <f>$B$2</f>
        <v>Habitat Type</v>
      </c>
      <c r="C106" s="103" t="str">
        <f>$AC$7</f>
        <v xml:space="preserve"> No Bare soil</v>
      </c>
      <c r="D106" s="104"/>
      <c r="E106" s="105" t="str">
        <f>$AC$8</f>
        <v xml:space="preserve">&gt; 0 and ≤ 10 </v>
      </c>
      <c r="F106" s="101"/>
      <c r="G106" s="105" t="str">
        <f>$AC$9</f>
        <v xml:space="preserve">&gt; 10 and ≤ 20 </v>
      </c>
      <c r="H106" s="101"/>
      <c r="I106" s="105" t="str">
        <f>$AC$10</f>
        <v xml:space="preserve">&gt; 20 and ≤ 30 </v>
      </c>
      <c r="J106" s="101"/>
      <c r="K106" s="103" t="str">
        <f>$AC$11</f>
        <v xml:space="preserve">&gt; 30 and ≤ 40 </v>
      </c>
      <c r="L106" s="104"/>
      <c r="M106" s="105" t="str">
        <f>$AC$12</f>
        <v xml:space="preserve">&gt; 40 and ≤ 50 </v>
      </c>
      <c r="N106" s="101"/>
      <c r="O106" s="105" t="str">
        <f>$AC$13</f>
        <v xml:space="preserve">&gt; 50 and ≤ 60 </v>
      </c>
      <c r="P106" s="101"/>
      <c r="Q106" s="105" t="str">
        <f>$AC$14</f>
        <v xml:space="preserve">&gt; 60 and ≤ 70 </v>
      </c>
      <c r="R106" s="101"/>
      <c r="S106" s="103" t="str">
        <f>$AC$15</f>
        <v xml:space="preserve">&gt; 70 and ≤ 80 </v>
      </c>
      <c r="T106" s="104"/>
      <c r="U106" s="105" t="str">
        <f>$AC$16</f>
        <v xml:space="preserve">&gt; 80 and ≤ 90 </v>
      </c>
      <c r="V106" s="101"/>
      <c r="W106" s="103" t="str">
        <f>$AC$17</f>
        <v xml:space="preserve">&gt; 90 </v>
      </c>
      <c r="X106" s="104"/>
      <c r="Y106" s="104" t="s">
        <v>194</v>
      </c>
      <c r="Z106" s="104"/>
    </row>
    <row r="107" spans="1:26" ht="25.5" x14ac:dyDescent="0.25">
      <c r="A107" s="13"/>
      <c r="B107" s="102"/>
      <c r="C107" s="32" t="s">
        <v>195</v>
      </c>
      <c r="D107" s="33" t="s">
        <v>196</v>
      </c>
      <c r="E107" s="32" t="s">
        <v>195</v>
      </c>
      <c r="F107" s="33" t="s">
        <v>196</v>
      </c>
      <c r="G107" s="32" t="s">
        <v>195</v>
      </c>
      <c r="H107" s="33" t="s">
        <v>196</v>
      </c>
      <c r="I107" s="32" t="s">
        <v>195</v>
      </c>
      <c r="J107" s="33" t="s">
        <v>196</v>
      </c>
      <c r="K107" s="32" t="s">
        <v>195</v>
      </c>
      <c r="L107" s="33" t="s">
        <v>196</v>
      </c>
      <c r="M107" s="32" t="s">
        <v>195</v>
      </c>
      <c r="N107" s="33" t="s">
        <v>196</v>
      </c>
      <c r="O107" s="32" t="s">
        <v>195</v>
      </c>
      <c r="P107" s="33" t="s">
        <v>196</v>
      </c>
      <c r="Q107" s="32" t="s">
        <v>195</v>
      </c>
      <c r="R107" s="33" t="s">
        <v>196</v>
      </c>
      <c r="S107" s="32" t="s">
        <v>195</v>
      </c>
      <c r="T107" s="33" t="s">
        <v>196</v>
      </c>
      <c r="U107" s="32" t="s">
        <v>195</v>
      </c>
      <c r="V107" s="33" t="s">
        <v>196</v>
      </c>
      <c r="W107" s="32" t="s">
        <v>195</v>
      </c>
      <c r="X107" s="33" t="s">
        <v>196</v>
      </c>
      <c r="Y107" s="32" t="s">
        <v>195</v>
      </c>
      <c r="Z107" s="33" t="s">
        <v>196</v>
      </c>
    </row>
    <row r="108" spans="1:26" x14ac:dyDescent="0.25">
      <c r="A108" s="13"/>
      <c r="B108" s="34" t="str">
        <f>LookupValues!$B$5</f>
        <v>Lowland beech/yew woodland</v>
      </c>
      <c r="C108" s="35">
        <f>VegBareResults!C99</f>
        <v>2685.8111403098001</v>
      </c>
      <c r="D108" s="85">
        <f>VegBareResults!AW99</f>
        <v>22.161626802653593</v>
      </c>
      <c r="E108" s="35">
        <f>VegBareResults!D99</f>
        <v>8.0094994558000003</v>
      </c>
      <c r="F108" s="85">
        <f>VegBareResults!AX99</f>
        <v>92.367466058642194</v>
      </c>
      <c r="G108" s="35">
        <f>VegBareResults!E99</f>
        <v>178.28672533</v>
      </c>
      <c r="H108" s="85">
        <f>VegBareResults!AY99</f>
        <v>92.915395671291705</v>
      </c>
      <c r="I108" s="35">
        <f>VegBareResults!F99</f>
        <v>76.217322652999997</v>
      </c>
      <c r="J108" s="85">
        <f>VegBareResults!AZ99</f>
        <v>92.915395658294798</v>
      </c>
      <c r="K108" s="35">
        <f>VegBareResults!G99</f>
        <v>0</v>
      </c>
      <c r="L108" s="85">
        <f>VegBareResults!BA99</f>
        <v>0</v>
      </c>
      <c r="M108" s="35">
        <f>VegBareResults!H99</f>
        <v>0</v>
      </c>
      <c r="N108" s="85">
        <f>VegBareResults!BB99</f>
        <v>0</v>
      </c>
      <c r="O108" s="35">
        <f>VegBareResults!I99</f>
        <v>31.991118419799999</v>
      </c>
      <c r="P108" s="85">
        <f>VegBareResults!BC99</f>
        <v>129.18983197359577</v>
      </c>
      <c r="Q108" s="35">
        <f>VegBareResults!J99</f>
        <v>0</v>
      </c>
      <c r="R108" s="36">
        <f>VegBareResults!BD99</f>
        <v>0</v>
      </c>
      <c r="S108" s="35">
        <f>VegBareResults!K99</f>
        <v>0</v>
      </c>
      <c r="T108" s="85">
        <f>VegBareResults!BE99</f>
        <v>0</v>
      </c>
      <c r="U108" s="35">
        <f>VegBareResults!L99</f>
        <v>0</v>
      </c>
      <c r="V108" s="85">
        <f>VegBareResults!BF99</f>
        <v>0</v>
      </c>
      <c r="W108" s="35">
        <f>VegBareResults!M99</f>
        <v>0</v>
      </c>
      <c r="X108" s="36">
        <f>VegBareResults!BG99</f>
        <v>0</v>
      </c>
      <c r="Y108" s="80">
        <f>SUM(C108,E108,G108,I108,K108,M108,O108,Q108,S108,U108,W108)</f>
        <v>2980.3158061683998</v>
      </c>
      <c r="Z108" s="87">
        <f>IF(Y108=0,0,SQRT(SUM((C108*D108)^2,(E108*F108)^2,(G108*H108)^2,(I108*J108)^2,(K108*L108)^2,(M108*N108)^2,(O108*P108)^2,(Q108*R108)^2,(S108*T108)^2,(U108*V108)^2,(W108*X108)^2))/Y108)</f>
        <v>20.913975033215475</v>
      </c>
    </row>
    <row r="109" spans="1:26" x14ac:dyDescent="0.25">
      <c r="A109" s="13"/>
      <c r="B109" s="34" t="str">
        <f>LookupValues!$B$6</f>
        <v>Lowland Mixed Deciduous Woodland</v>
      </c>
      <c r="C109" s="35">
        <f>VegBareResults!C100</f>
        <v>40194.786934229604</v>
      </c>
      <c r="D109" s="85">
        <f>VegBareResults!AW100</f>
        <v>6.3305178230351826</v>
      </c>
      <c r="E109" s="35">
        <f>VegBareResults!D100</f>
        <v>3324.4803022203005</v>
      </c>
      <c r="F109" s="85">
        <f>VegBareResults!AX100</f>
        <v>18.447861545058821</v>
      </c>
      <c r="G109" s="35">
        <f>VegBareResults!E100</f>
        <v>1298.9052537718001</v>
      </c>
      <c r="H109" s="85">
        <f>VegBareResults!AY100</f>
        <v>27.413666763929523</v>
      </c>
      <c r="I109" s="35">
        <f>VegBareResults!F100</f>
        <v>233.42163450999999</v>
      </c>
      <c r="J109" s="85">
        <f>VegBareResults!AZ100</f>
        <v>73.565017042234885</v>
      </c>
      <c r="K109" s="35">
        <f>VegBareResults!G100</f>
        <v>60.659528262199998</v>
      </c>
      <c r="L109" s="85">
        <f>VegBareResults!BA100</f>
        <v>91.610049766221081</v>
      </c>
      <c r="M109" s="35">
        <f>VegBareResults!H100</f>
        <v>232.84275567</v>
      </c>
      <c r="N109" s="85">
        <f>VegBareResults!BB100</f>
        <v>92.915395753606376</v>
      </c>
      <c r="O109" s="35">
        <f>VegBareResults!I100</f>
        <v>232.84276316</v>
      </c>
      <c r="P109" s="85">
        <f>VegBareResults!BC100</f>
        <v>92.915395759292252</v>
      </c>
      <c r="Q109" s="35">
        <f>VegBareResults!J100</f>
        <v>0</v>
      </c>
      <c r="R109" s="36">
        <f>VegBareResults!BD100</f>
        <v>0</v>
      </c>
      <c r="S109" s="35">
        <f>VegBareResults!K100</f>
        <v>0</v>
      </c>
      <c r="T109" s="85">
        <f>VegBareResults!BE100</f>
        <v>0</v>
      </c>
      <c r="U109" s="35">
        <f>VegBareResults!L100</f>
        <v>0</v>
      </c>
      <c r="V109" s="85">
        <f>VegBareResults!BF100</f>
        <v>0</v>
      </c>
      <c r="W109" s="35">
        <f>VegBareResults!M100</f>
        <v>0</v>
      </c>
      <c r="X109" s="36">
        <f>VegBareResults!BG100</f>
        <v>0</v>
      </c>
      <c r="Y109" s="80">
        <f t="shared" ref="Y109:Y115" si="9">SUM(C109,E109,G109,I109,K109,M109,O109,Q109,S109,U109,W109)</f>
        <v>45577.939171823899</v>
      </c>
      <c r="Z109" s="87">
        <f t="shared" ref="Z109:Z119" si="10">IF(Y109=0,0,SQRT(SUM((C109*D109)^2,(E109*F109)^2,(G109*H109)^2,(I109*J109)^2,(K109*L109)^2,(M109*N109)^2,(O109*P109)^2,(Q109*R109)^2,(S109*T109)^2,(U109*V109)^2,(W109*X109)^2))/Y109)</f>
        <v>5.8477685510803683</v>
      </c>
    </row>
    <row r="110" spans="1:26" x14ac:dyDescent="0.25">
      <c r="A110" s="13"/>
      <c r="B110" s="34" t="str">
        <f>LookupValues!$B$7</f>
        <v>Native pine woodlands</v>
      </c>
      <c r="C110" s="35">
        <f>VegBareResults!C101</f>
        <v>0</v>
      </c>
      <c r="D110" s="85">
        <f>VegBareResults!AW101</f>
        <v>0</v>
      </c>
      <c r="E110" s="35">
        <f>VegBareResults!D101</f>
        <v>0</v>
      </c>
      <c r="F110" s="85">
        <f>VegBareResults!AX101</f>
        <v>0</v>
      </c>
      <c r="G110" s="35">
        <f>VegBareResults!E101</f>
        <v>0</v>
      </c>
      <c r="H110" s="85">
        <f>VegBareResults!AY101</f>
        <v>0</v>
      </c>
      <c r="I110" s="35">
        <f>VegBareResults!F101</f>
        <v>0</v>
      </c>
      <c r="J110" s="85">
        <f>VegBareResults!AZ101</f>
        <v>0</v>
      </c>
      <c r="K110" s="35">
        <f>VegBareResults!G101</f>
        <v>0</v>
      </c>
      <c r="L110" s="85">
        <f>VegBareResults!BA101</f>
        <v>0</v>
      </c>
      <c r="M110" s="35">
        <f>VegBareResults!H101</f>
        <v>0</v>
      </c>
      <c r="N110" s="85">
        <f>VegBareResults!BB101</f>
        <v>0</v>
      </c>
      <c r="O110" s="35">
        <f>VegBareResults!I101</f>
        <v>0</v>
      </c>
      <c r="P110" s="85">
        <f>VegBareResults!BC101</f>
        <v>0</v>
      </c>
      <c r="Q110" s="35">
        <f>VegBareResults!J101</f>
        <v>0</v>
      </c>
      <c r="R110" s="36">
        <f>VegBareResults!BD101</f>
        <v>0</v>
      </c>
      <c r="S110" s="35">
        <f>VegBareResults!K101</f>
        <v>0</v>
      </c>
      <c r="T110" s="85">
        <f>VegBareResults!BE101</f>
        <v>0</v>
      </c>
      <c r="U110" s="35">
        <f>VegBareResults!L101</f>
        <v>0</v>
      </c>
      <c r="V110" s="85">
        <f>VegBareResults!BF101</f>
        <v>0</v>
      </c>
      <c r="W110" s="35">
        <f>VegBareResults!M101</f>
        <v>0</v>
      </c>
      <c r="X110" s="36">
        <f>VegBareResults!BG101</f>
        <v>0</v>
      </c>
      <c r="Y110" s="80">
        <f t="shared" si="9"/>
        <v>0</v>
      </c>
      <c r="Z110" s="87">
        <f t="shared" si="10"/>
        <v>0</v>
      </c>
    </row>
    <row r="111" spans="1:26" x14ac:dyDescent="0.25">
      <c r="A111" s="13"/>
      <c r="B111" s="34" t="str">
        <f>LookupValues!$B$8</f>
        <v>Non-HAP native pinewood</v>
      </c>
      <c r="C111" s="35">
        <f>VegBareResults!C102</f>
        <v>0</v>
      </c>
      <c r="D111" s="85">
        <f>VegBareResults!AW102</f>
        <v>0</v>
      </c>
      <c r="E111" s="35">
        <f>VegBareResults!D102</f>
        <v>0</v>
      </c>
      <c r="F111" s="85">
        <f>VegBareResults!AX102</f>
        <v>0</v>
      </c>
      <c r="G111" s="35">
        <f>VegBareResults!E102</f>
        <v>0</v>
      </c>
      <c r="H111" s="85">
        <f>VegBareResults!AY102</f>
        <v>0</v>
      </c>
      <c r="I111" s="35">
        <f>VegBareResults!F102</f>
        <v>0</v>
      </c>
      <c r="J111" s="85">
        <f>VegBareResults!AZ102</f>
        <v>0</v>
      </c>
      <c r="K111" s="35">
        <f>VegBareResults!G102</f>
        <v>0</v>
      </c>
      <c r="L111" s="85">
        <f>VegBareResults!BA102</f>
        <v>0</v>
      </c>
      <c r="M111" s="35">
        <f>VegBareResults!H102</f>
        <v>0</v>
      </c>
      <c r="N111" s="85">
        <f>VegBareResults!BB102</f>
        <v>0</v>
      </c>
      <c r="O111" s="35">
        <f>VegBareResults!I102</f>
        <v>0</v>
      </c>
      <c r="P111" s="85">
        <f>VegBareResults!BC102</f>
        <v>0</v>
      </c>
      <c r="Q111" s="35">
        <f>VegBareResults!J102</f>
        <v>0</v>
      </c>
      <c r="R111" s="36">
        <f>VegBareResults!BD102</f>
        <v>0</v>
      </c>
      <c r="S111" s="35">
        <f>VegBareResults!K102</f>
        <v>0</v>
      </c>
      <c r="T111" s="85">
        <f>VegBareResults!BE102</f>
        <v>0</v>
      </c>
      <c r="U111" s="35">
        <f>VegBareResults!L102</f>
        <v>0</v>
      </c>
      <c r="V111" s="85">
        <f>VegBareResults!BF102</f>
        <v>0</v>
      </c>
      <c r="W111" s="35">
        <f>VegBareResults!M102</f>
        <v>0</v>
      </c>
      <c r="X111" s="36">
        <f>VegBareResults!BG102</f>
        <v>0</v>
      </c>
      <c r="Y111" s="80">
        <f t="shared" si="9"/>
        <v>0</v>
      </c>
      <c r="Z111" s="87">
        <f t="shared" si="10"/>
        <v>0</v>
      </c>
    </row>
    <row r="112" spans="1:26" ht="30" customHeight="1" x14ac:dyDescent="0.25">
      <c r="A112" s="13"/>
      <c r="B112" s="89" t="str">
        <f>LookupValues!$B$9</f>
        <v>Upland birchwoods (Scot); birch dominated upland oakwoods (Eng, Wal)</v>
      </c>
      <c r="C112" s="35">
        <f>VegBareResults!C103</f>
        <v>3757.198014005</v>
      </c>
      <c r="D112" s="85">
        <f>VegBareResults!AW103</f>
        <v>21.901235285084148</v>
      </c>
      <c r="E112" s="35">
        <f>VegBareResults!D103</f>
        <v>197.61313483839999</v>
      </c>
      <c r="F112" s="85">
        <f>VegBareResults!AX103</f>
        <v>91.659853931373817</v>
      </c>
      <c r="G112" s="35">
        <f>VegBareResults!E103</f>
        <v>0</v>
      </c>
      <c r="H112" s="85">
        <f>VegBareResults!AY103</f>
        <v>0</v>
      </c>
      <c r="I112" s="35">
        <f>VegBareResults!F103</f>
        <v>0</v>
      </c>
      <c r="J112" s="85">
        <f>VegBareResults!AZ103</f>
        <v>0</v>
      </c>
      <c r="K112" s="35">
        <f>VegBareResults!G103</f>
        <v>0</v>
      </c>
      <c r="L112" s="85">
        <f>VegBareResults!BA103</f>
        <v>0</v>
      </c>
      <c r="M112" s="35">
        <f>VegBareResults!H103</f>
        <v>48.771742441499995</v>
      </c>
      <c r="N112" s="85">
        <f>VegBareResults!BB103</f>
        <v>83.75468331120166</v>
      </c>
      <c r="O112" s="35">
        <f>VegBareResults!I103</f>
        <v>0</v>
      </c>
      <c r="P112" s="85">
        <f>VegBareResults!BC103</f>
        <v>0</v>
      </c>
      <c r="Q112" s="35">
        <f>VegBareResults!J103</f>
        <v>0</v>
      </c>
      <c r="R112" s="36">
        <f>VegBareResults!BD103</f>
        <v>0</v>
      </c>
      <c r="S112" s="35">
        <f>VegBareResults!K103</f>
        <v>0</v>
      </c>
      <c r="T112" s="85">
        <f>VegBareResults!BE103</f>
        <v>0</v>
      </c>
      <c r="U112" s="35">
        <f>VegBareResults!L103</f>
        <v>0</v>
      </c>
      <c r="V112" s="85">
        <f>VegBareResults!BF103</f>
        <v>0</v>
      </c>
      <c r="W112" s="35">
        <f>VegBareResults!M103</f>
        <v>0</v>
      </c>
      <c r="X112" s="36">
        <f>VegBareResults!BG103</f>
        <v>0</v>
      </c>
      <c r="Y112" s="80">
        <f t="shared" si="9"/>
        <v>4003.5828912849001</v>
      </c>
      <c r="Z112" s="87">
        <f t="shared" si="10"/>
        <v>21.070179008954163</v>
      </c>
    </row>
    <row r="113" spans="1:26" x14ac:dyDescent="0.25">
      <c r="A113" s="13"/>
      <c r="B113" s="34" t="str">
        <f>LookupValues!$B$10</f>
        <v>Upland mixed ashwoods</v>
      </c>
      <c r="C113" s="35">
        <f>VegBareResults!C104</f>
        <v>4535.2119464099987</v>
      </c>
      <c r="D113" s="85">
        <f>VegBareResults!AW104</f>
        <v>17.888600767136978</v>
      </c>
      <c r="E113" s="35">
        <f>VegBareResults!D104</f>
        <v>334.49730910019997</v>
      </c>
      <c r="F113" s="85">
        <f>VegBareResults!AX104</f>
        <v>52.196103952479866</v>
      </c>
      <c r="G113" s="35">
        <f>VegBareResults!E104</f>
        <v>32.858495315399999</v>
      </c>
      <c r="H113" s="85">
        <f>VegBareResults!AY104</f>
        <v>85.669931284679777</v>
      </c>
      <c r="I113" s="35">
        <f>VegBareResults!F104</f>
        <v>198.22489560690002</v>
      </c>
      <c r="J113" s="85">
        <f>VegBareResults!AZ104</f>
        <v>92.770843439305708</v>
      </c>
      <c r="K113" s="35">
        <f>VegBareResults!G104</f>
        <v>0</v>
      </c>
      <c r="L113" s="85">
        <f>VegBareResults!BA104</f>
        <v>0</v>
      </c>
      <c r="M113" s="35">
        <f>VegBareResults!H104</f>
        <v>0</v>
      </c>
      <c r="N113" s="85">
        <f>VegBareResults!BB104</f>
        <v>0</v>
      </c>
      <c r="O113" s="35">
        <f>VegBareResults!I104</f>
        <v>0</v>
      </c>
      <c r="P113" s="85">
        <f>VegBareResults!BC104</f>
        <v>0</v>
      </c>
      <c r="Q113" s="35">
        <f>VegBareResults!J104</f>
        <v>0</v>
      </c>
      <c r="R113" s="36">
        <f>VegBareResults!BD104</f>
        <v>0</v>
      </c>
      <c r="S113" s="35">
        <f>VegBareResults!K104</f>
        <v>0</v>
      </c>
      <c r="T113" s="85">
        <f>VegBareResults!BE104</f>
        <v>0</v>
      </c>
      <c r="U113" s="35">
        <f>VegBareResults!L104</f>
        <v>0</v>
      </c>
      <c r="V113" s="85">
        <f>VegBareResults!BF104</f>
        <v>0</v>
      </c>
      <c r="W113" s="35">
        <f>VegBareResults!M104</f>
        <v>0</v>
      </c>
      <c r="X113" s="36">
        <f>VegBareResults!BG104</f>
        <v>0</v>
      </c>
      <c r="Y113" s="80">
        <f t="shared" si="9"/>
        <v>5100.7926464324992</v>
      </c>
      <c r="Z113" s="87">
        <f t="shared" si="10"/>
        <v>16.673045461682861</v>
      </c>
    </row>
    <row r="114" spans="1:26" x14ac:dyDescent="0.25">
      <c r="A114" s="13"/>
      <c r="B114" s="34" t="str">
        <f>LookupValues!$B$11</f>
        <v>Upland oakwood</v>
      </c>
      <c r="C114" s="35">
        <f>VegBareResults!C105</f>
        <v>8407.750100837</v>
      </c>
      <c r="D114" s="85">
        <f>VegBareResults!AW105</f>
        <v>12.92131255864154</v>
      </c>
      <c r="E114" s="35">
        <f>VegBareResults!D105</f>
        <v>943.32172803399999</v>
      </c>
      <c r="F114" s="85">
        <f>VegBareResults!AX105</f>
        <v>45.496034908658899</v>
      </c>
      <c r="G114" s="35">
        <f>VegBareResults!E105</f>
        <v>0</v>
      </c>
      <c r="H114" s="85">
        <f>VegBareResults!AY105</f>
        <v>0</v>
      </c>
      <c r="I114" s="35">
        <f>VegBareResults!F105</f>
        <v>0</v>
      </c>
      <c r="J114" s="85">
        <f>VegBareResults!AZ105</f>
        <v>0</v>
      </c>
      <c r="K114" s="35">
        <f>VegBareResults!G105</f>
        <v>0</v>
      </c>
      <c r="L114" s="85">
        <f>VegBareResults!BA105</f>
        <v>0</v>
      </c>
      <c r="M114" s="35">
        <f>VegBareResults!H105</f>
        <v>0</v>
      </c>
      <c r="N114" s="85">
        <f>VegBareResults!BB105</f>
        <v>0</v>
      </c>
      <c r="O114" s="35">
        <f>VegBareResults!I105</f>
        <v>0</v>
      </c>
      <c r="P114" s="85">
        <f>VegBareResults!BC105</f>
        <v>0</v>
      </c>
      <c r="Q114" s="35">
        <f>VegBareResults!J105</f>
        <v>0</v>
      </c>
      <c r="R114" s="36">
        <f>VegBareResults!BD105</f>
        <v>0</v>
      </c>
      <c r="S114" s="35">
        <f>VegBareResults!K105</f>
        <v>0</v>
      </c>
      <c r="T114" s="85">
        <f>VegBareResults!BE105</f>
        <v>0</v>
      </c>
      <c r="U114" s="35">
        <f>VegBareResults!L105</f>
        <v>0</v>
      </c>
      <c r="V114" s="85">
        <f>VegBareResults!BF105</f>
        <v>0</v>
      </c>
      <c r="W114" s="35">
        <f>VegBareResults!M105</f>
        <v>0</v>
      </c>
      <c r="X114" s="36">
        <f>VegBareResults!BG105</f>
        <v>0</v>
      </c>
      <c r="Y114" s="80">
        <f t="shared" si="9"/>
        <v>9351.0718288709995</v>
      </c>
      <c r="Z114" s="87">
        <f t="shared" si="10"/>
        <v>12.49152258654518</v>
      </c>
    </row>
    <row r="115" spans="1:26" x14ac:dyDescent="0.25">
      <c r="A115" s="13"/>
      <c r="B115" s="34" t="str">
        <f>LookupValues!$B$12</f>
        <v>Wet woodland</v>
      </c>
      <c r="C115" s="35">
        <f>VegBareResults!C106</f>
        <v>7133.002259584001</v>
      </c>
      <c r="D115" s="85">
        <f>VegBareResults!AW106</f>
        <v>13.35945968811682</v>
      </c>
      <c r="E115" s="35">
        <f>VegBareResults!D106</f>
        <v>760.6551106108999</v>
      </c>
      <c r="F115" s="85">
        <f>VegBareResults!AX106</f>
        <v>35.356074566001375</v>
      </c>
      <c r="G115" s="35">
        <f>VegBareResults!E106</f>
        <v>47.651952323000003</v>
      </c>
      <c r="H115" s="85">
        <f>VegBareResults!AY106</f>
        <v>54.605956396367418</v>
      </c>
      <c r="I115" s="35">
        <f>VegBareResults!F106</f>
        <v>140.07830676769998</v>
      </c>
      <c r="J115" s="85">
        <f>VegBareResults!AZ106</f>
        <v>90.938023972380009</v>
      </c>
      <c r="K115" s="35">
        <f>VegBareResults!G106</f>
        <v>0</v>
      </c>
      <c r="L115" s="85">
        <f>VegBareResults!BA106</f>
        <v>0</v>
      </c>
      <c r="M115" s="35">
        <f>VegBareResults!H106</f>
        <v>0</v>
      </c>
      <c r="N115" s="85">
        <f>VegBareResults!BB106</f>
        <v>0</v>
      </c>
      <c r="O115" s="35">
        <f>VegBareResults!I106</f>
        <v>0</v>
      </c>
      <c r="P115" s="85">
        <f>VegBareResults!BC106</f>
        <v>0</v>
      </c>
      <c r="Q115" s="35">
        <f>VegBareResults!J106</f>
        <v>0</v>
      </c>
      <c r="R115" s="36">
        <f>VegBareResults!BD106</f>
        <v>0</v>
      </c>
      <c r="S115" s="35">
        <f>VegBareResults!K106</f>
        <v>0</v>
      </c>
      <c r="T115" s="85">
        <f>VegBareResults!BE106</f>
        <v>0</v>
      </c>
      <c r="U115" s="35">
        <f>VegBareResults!L106</f>
        <v>0</v>
      </c>
      <c r="V115" s="85">
        <f>VegBareResults!BF106</f>
        <v>0</v>
      </c>
      <c r="W115" s="35">
        <f>VegBareResults!M106</f>
        <v>0</v>
      </c>
      <c r="X115" s="36">
        <f>VegBareResults!BG106</f>
        <v>0</v>
      </c>
      <c r="Y115" s="80">
        <f t="shared" si="9"/>
        <v>8081.3876292856012</v>
      </c>
      <c r="Z115" s="87">
        <f t="shared" si="10"/>
        <v>12.3574461787404</v>
      </c>
    </row>
    <row r="116" spans="1:26" x14ac:dyDescent="0.25">
      <c r="A116" s="13"/>
      <c r="B116" s="34" t="str">
        <f>LookupValues!$B$13</f>
        <v>Wood Pasture &amp; Parkland</v>
      </c>
      <c r="C116" s="35">
        <f>VegBareResults!C107</f>
        <v>264.35169073999998</v>
      </c>
      <c r="D116" s="85">
        <f>VegBareResults!AW107</f>
        <v>82.542966813911079</v>
      </c>
      <c r="E116" s="35">
        <f>VegBareResults!D107</f>
        <v>0</v>
      </c>
      <c r="F116" s="85">
        <f>VegBareResults!AX107</f>
        <v>0</v>
      </c>
      <c r="G116" s="35">
        <f>VegBareResults!E107</f>
        <v>0</v>
      </c>
      <c r="H116" s="85">
        <f>VegBareResults!AY107</f>
        <v>0</v>
      </c>
      <c r="I116" s="35">
        <f>VegBareResults!F107</f>
        <v>0</v>
      </c>
      <c r="J116" s="85">
        <f>VegBareResults!AZ107</f>
        <v>0</v>
      </c>
      <c r="K116" s="35">
        <f>VegBareResults!G107</f>
        <v>0</v>
      </c>
      <c r="L116" s="85">
        <f>VegBareResults!BA107</f>
        <v>0</v>
      </c>
      <c r="M116" s="35">
        <f>VegBareResults!H107</f>
        <v>0</v>
      </c>
      <c r="N116" s="85">
        <f>VegBareResults!BB107</f>
        <v>0</v>
      </c>
      <c r="O116" s="35">
        <f>VegBareResults!I107</f>
        <v>0</v>
      </c>
      <c r="P116" s="85">
        <f>VegBareResults!BC107</f>
        <v>0</v>
      </c>
      <c r="Q116" s="35">
        <f>VegBareResults!J107</f>
        <v>0</v>
      </c>
      <c r="R116" s="36">
        <f>VegBareResults!BD107</f>
        <v>0</v>
      </c>
      <c r="S116" s="35">
        <f>VegBareResults!K107</f>
        <v>0</v>
      </c>
      <c r="T116" s="85">
        <f>VegBareResults!BE107</f>
        <v>0</v>
      </c>
      <c r="U116" s="35">
        <f>VegBareResults!L107</f>
        <v>0</v>
      </c>
      <c r="V116" s="85">
        <f>VegBareResults!BF107</f>
        <v>0</v>
      </c>
      <c r="W116" s="35">
        <f>VegBareResults!M107</f>
        <v>0</v>
      </c>
      <c r="X116" s="36">
        <f>VegBareResults!BG107</f>
        <v>0</v>
      </c>
      <c r="Y116" s="80">
        <f>SUM(C116,E116,G116,I116,K116,M116,O116,Q116,S116,U116,W116)</f>
        <v>264.35169073999998</v>
      </c>
      <c r="Z116" s="87">
        <f t="shared" si="10"/>
        <v>82.542966813911079</v>
      </c>
    </row>
    <row r="117" spans="1:26" x14ac:dyDescent="0.25">
      <c r="A117" s="13"/>
      <c r="B117" s="34" t="str">
        <f>LookupValues!$B$14</f>
        <v>Broadleaf habitat NOT classified as priority</v>
      </c>
      <c r="C117" s="35">
        <f>VegBareResults!C108</f>
        <v>4047.3096913185009</v>
      </c>
      <c r="D117" s="85">
        <f>VegBareResults!AW108</f>
        <v>17.012993470196491</v>
      </c>
      <c r="E117" s="35">
        <f>VegBareResults!D108</f>
        <v>225.18121243590002</v>
      </c>
      <c r="F117" s="85">
        <f>VegBareResults!AX108</f>
        <v>41.953463687398063</v>
      </c>
      <c r="G117" s="35">
        <f>VegBareResults!E108</f>
        <v>83.089627175000004</v>
      </c>
      <c r="H117" s="85">
        <f>VegBareResults!AY108</f>
        <v>77.434004349121992</v>
      </c>
      <c r="I117" s="35">
        <f>VegBareResults!F108</f>
        <v>0</v>
      </c>
      <c r="J117" s="85">
        <f>VegBareResults!AZ108</f>
        <v>0</v>
      </c>
      <c r="K117" s="35">
        <f>VegBareResults!G108</f>
        <v>0</v>
      </c>
      <c r="L117" s="85">
        <f>VegBareResults!BA108</f>
        <v>0</v>
      </c>
      <c r="M117" s="35">
        <f>VegBareResults!H108</f>
        <v>0</v>
      </c>
      <c r="N117" s="85">
        <f>VegBareResults!BB108</f>
        <v>0</v>
      </c>
      <c r="O117" s="35">
        <f>VegBareResults!I108</f>
        <v>0</v>
      </c>
      <c r="P117" s="85">
        <f>VegBareResults!BC108</f>
        <v>0</v>
      </c>
      <c r="Q117" s="35">
        <f>VegBareResults!J108</f>
        <v>0</v>
      </c>
      <c r="R117" s="36">
        <f>VegBareResults!BD108</f>
        <v>0</v>
      </c>
      <c r="S117" s="35">
        <f>VegBareResults!K108</f>
        <v>0</v>
      </c>
      <c r="T117" s="85">
        <f>VegBareResults!BE108</f>
        <v>0</v>
      </c>
      <c r="U117" s="35">
        <f>VegBareResults!L108</f>
        <v>0</v>
      </c>
      <c r="V117" s="85">
        <f>VegBareResults!BF108</f>
        <v>0</v>
      </c>
      <c r="W117" s="35">
        <f>VegBareResults!M108</f>
        <v>0</v>
      </c>
      <c r="X117" s="36">
        <f>VegBareResults!BG108</f>
        <v>0</v>
      </c>
      <c r="Y117" s="80">
        <f t="shared" ref="Y117:Y119" si="11">SUM(C117,E117,G117,I117,K117,M117,O117,Q117,S117,U117,W117)</f>
        <v>4355.580530929401</v>
      </c>
      <c r="Z117" s="87">
        <f t="shared" si="10"/>
        <v>16.025205210882294</v>
      </c>
    </row>
    <row r="118" spans="1:26" x14ac:dyDescent="0.25">
      <c r="A118" s="13"/>
      <c r="B118" s="34" t="str">
        <f>LookupValues!$B$15</f>
        <v>Non-native coniferous woodland</v>
      </c>
      <c r="C118" s="35">
        <f>VegBareResults!C109</f>
        <v>36798.900097630009</v>
      </c>
      <c r="D118" s="85">
        <f>VegBareResults!AW109</f>
        <v>3.4662138630038495</v>
      </c>
      <c r="E118" s="35">
        <f>VegBareResults!D109</f>
        <v>1564.3167896779</v>
      </c>
      <c r="F118" s="85">
        <f>VegBareResults!AX109</f>
        <v>31.817125579219827</v>
      </c>
      <c r="G118" s="35">
        <f>VegBareResults!E109</f>
        <v>84.231236237700003</v>
      </c>
      <c r="H118" s="85">
        <f>VegBareResults!AY109</f>
        <v>52.876162069492679</v>
      </c>
      <c r="I118" s="35">
        <f>VegBareResults!F109</f>
        <v>104.41509124640001</v>
      </c>
      <c r="J118" s="85">
        <f>VegBareResults!AZ109</f>
        <v>61.805853357239855</v>
      </c>
      <c r="K118" s="35">
        <f>VegBareResults!G109</f>
        <v>0</v>
      </c>
      <c r="L118" s="85">
        <f>VegBareResults!BA109</f>
        <v>0</v>
      </c>
      <c r="M118" s="35">
        <f>VegBareResults!H109</f>
        <v>210.31859444</v>
      </c>
      <c r="N118" s="85">
        <f>VegBareResults!BB109</f>
        <v>58.45276358342192</v>
      </c>
      <c r="O118" s="35">
        <f>VegBareResults!I109</f>
        <v>0</v>
      </c>
      <c r="P118" s="85">
        <f>VegBareResults!BC109</f>
        <v>0</v>
      </c>
      <c r="Q118" s="35">
        <f>VegBareResults!J109</f>
        <v>0</v>
      </c>
      <c r="R118" s="36">
        <f>VegBareResults!BD109</f>
        <v>0</v>
      </c>
      <c r="S118" s="35">
        <f>VegBareResults!K109</f>
        <v>112.4069269296</v>
      </c>
      <c r="T118" s="85">
        <f>VegBareResults!BE109</f>
        <v>115.96520478291907</v>
      </c>
      <c r="U118" s="35">
        <f>VegBareResults!L109</f>
        <v>210.31859444</v>
      </c>
      <c r="V118" s="85">
        <f>VegBareResults!BF109</f>
        <v>58.45276358342192</v>
      </c>
      <c r="W118" s="35">
        <f>VegBareResults!M109</f>
        <v>0</v>
      </c>
      <c r="X118" s="36">
        <f>VegBareResults!BG109</f>
        <v>0</v>
      </c>
      <c r="Y118" s="80">
        <f t="shared" si="11"/>
        <v>39084.907330601614</v>
      </c>
      <c r="Z118" s="87">
        <f t="shared" si="10"/>
        <v>3.5526456486170233</v>
      </c>
    </row>
    <row r="119" spans="1:26" x14ac:dyDescent="0.25">
      <c r="A119" s="13"/>
      <c r="B119" s="37" t="str">
        <f>LookupValues!$B$16</f>
        <v>Transition or felled</v>
      </c>
      <c r="C119" s="35">
        <f>VegBareResults!C110</f>
        <v>1913.1123464901998</v>
      </c>
      <c r="D119" s="85">
        <f>VegBareResults!AW110</f>
        <v>22.423296015159885</v>
      </c>
      <c r="E119" s="35">
        <f>VegBareResults!D110</f>
        <v>100.10991232870001</v>
      </c>
      <c r="F119" s="85">
        <f>VegBareResults!AX110</f>
        <v>62.814116208648329</v>
      </c>
      <c r="G119" s="35">
        <f>VegBareResults!E110</f>
        <v>136.9385947392</v>
      </c>
      <c r="H119" s="85">
        <f>VegBareResults!AY110</f>
        <v>65.815305842581623</v>
      </c>
      <c r="I119" s="35">
        <f>VegBareResults!F110</f>
        <v>0</v>
      </c>
      <c r="J119" s="85">
        <f>VegBareResults!AZ110</f>
        <v>0</v>
      </c>
      <c r="K119" s="35">
        <f>VegBareResults!G110</f>
        <v>0</v>
      </c>
      <c r="L119" s="85">
        <f>VegBareResults!BA110</f>
        <v>0</v>
      </c>
      <c r="M119" s="35">
        <f>VegBareResults!H110</f>
        <v>0</v>
      </c>
      <c r="N119" s="85">
        <f>VegBareResults!BB110</f>
        <v>0</v>
      </c>
      <c r="O119" s="35">
        <f>VegBareResults!I110</f>
        <v>225.33153304000001</v>
      </c>
      <c r="P119" s="85">
        <f>VegBareResults!BC110</f>
        <v>92.915396034731472</v>
      </c>
      <c r="Q119" s="35">
        <f>VegBareResults!J110</f>
        <v>0</v>
      </c>
      <c r="R119" s="36">
        <f>VegBareResults!BD110</f>
        <v>0</v>
      </c>
      <c r="S119" s="35">
        <f>VegBareResults!K110</f>
        <v>0</v>
      </c>
      <c r="T119" s="85">
        <f>VegBareResults!BE110</f>
        <v>0</v>
      </c>
      <c r="U119" s="35">
        <f>VegBareResults!L110</f>
        <v>232.84287879999999</v>
      </c>
      <c r="V119" s="85">
        <f>VegBareResults!BF110</f>
        <v>92.915395585800113</v>
      </c>
      <c r="W119" s="35">
        <f>VegBareResults!M110</f>
        <v>0</v>
      </c>
      <c r="X119" s="36">
        <f>VegBareResults!BG110</f>
        <v>0</v>
      </c>
      <c r="Y119" s="80">
        <f t="shared" si="11"/>
        <v>2608.3352653981001</v>
      </c>
      <c r="Z119" s="87">
        <f t="shared" si="10"/>
        <v>20.529760592087985</v>
      </c>
    </row>
    <row r="120" spans="1:26" x14ac:dyDescent="0.25">
      <c r="A120" s="13"/>
      <c r="B120" s="84" t="s">
        <v>194</v>
      </c>
      <c r="C120" s="82">
        <f>SUM(C108:C119)</f>
        <v>109737.43422155411</v>
      </c>
      <c r="D120" s="86">
        <f>IF(C120=0,0,SQRT(SUM((C108*D108)^2,(C109*D109)^2,(C110*D110)^2,(C111*D111)^2,(C112*D112)^2,(C113*D113)^2,(C114*D114)^2,(C115*D115)^2,(C116*D116)^2,(C117*D117)^2,(C118*D118)^2,(C119*D119)^2))/C120)</f>
        <v>3.2327897439322508</v>
      </c>
      <c r="E120" s="82">
        <f>SUM(E108:E119)</f>
        <v>7458.1849987021014</v>
      </c>
      <c r="F120" s="86">
        <f>IF(E120=0,0,SQRT(SUM((E108*F108)^2,(E109*F109)^2,(E110*F110)^2,(E111*F111)^2,(E112*F112)^2,(E113*F113)^2,(E114*F114)^2,(E115*F115)^2,(E116*F116)^2,(E117*F117)^2,(E118*F118)^2,(E119*F119)^2))/E120)</f>
        <v>13.113911665881316</v>
      </c>
      <c r="G120" s="82">
        <f>SUM(G108:G119)</f>
        <v>1861.9618848921</v>
      </c>
      <c r="H120" s="86">
        <f>IF(G120=0,0,SQRT(SUM((G108*H108)^2,(G109*H109)^2,(G110*H110)^2,(G111*H111)^2,(G112*H112)^2,(G113*H113)^2,(G114*H114)^2,(G115*H115)^2,(G116*H116)^2,(G117*H117)^2,(G118*H118)^2,(G119*H119)^2))/G120)</f>
        <v>22.140530565546577</v>
      </c>
      <c r="I120" s="82">
        <f>SUM(I108:I119)</f>
        <v>752.35725078400003</v>
      </c>
      <c r="J120" s="86">
        <f>IF(I120=0,0,SQRT(SUM((I108*J108)^2,(I109*J109)^2,(I110*J110)^2,(I111*J111)^2,(I112*J112)^2,(I113*J113)^2,(I114*J114)^2,(I115*J115)^2,(I116*J116)^2,(I117*J117)^2,(I118*J118)^2,(I119*J119)^2))/I120)</f>
        <v>39.588008403721368</v>
      </c>
      <c r="K120" s="82">
        <f>SUM(K108:K119)</f>
        <v>60.659528262199998</v>
      </c>
      <c r="L120" s="86">
        <f>IF(K120=0,0,SQRT(SUM((K108*L108)^2,(K109*L109)^2,(K110*L110)^2,(K111*L111)^2,(K112*L112)^2,(K113*L113)^2,(K114*L114)^2,(K115*L115)^2,(K116*L116)^2,(K117*L117)^2,(K118*L118)^2,(K119*L119)^2))/K120)</f>
        <v>91.610049766221081</v>
      </c>
      <c r="M120" s="82">
        <f>SUM(M108:M119)</f>
        <v>491.93309255149995</v>
      </c>
      <c r="N120" s="86">
        <f>IF(M120=0,0,SQRT(SUM((M108*N108)^2,(M109*N109)^2,(M110*N110)^2,(M111*N111)^2,(M112*N112)^2,(M113*N113)^2,(M114*N114)^2,(M115*N115)^2,(M116*N116)^2,(M117*N117)^2,(M118*N118)^2,(M119*N119)^2))/M120)</f>
        <v>51.26036627727219</v>
      </c>
      <c r="O120" s="82">
        <f>SUM(O108:O119)</f>
        <v>490.1654146198</v>
      </c>
      <c r="P120" s="86">
        <f>IF(O120=0,0,SQRT(SUM((O108*P108)^2,(O109*P109)^2,(O110*P110)^2,(O111*P111)^2,(O112*P112)^2,(O113*P113)^2,(O114*P114)^2,(O115*P115)^2,(O116*P116)^2,(O117*P117)^2,(O118*P118)^2,(O119*P119)^2))/O120)</f>
        <v>61.997348142684359</v>
      </c>
      <c r="Q120" s="82">
        <f>SUM(Q108:Q119)</f>
        <v>0</v>
      </c>
      <c r="R120" s="83">
        <f>IF(Q120=0,0,SQRT(SUM((Q108*R108)^2,(Q109*R109)^2,(Q110*R110)^2,(Q111*R111)^2,(Q112*R112)^2,(Q113*R113)^2,(Q114*R114)^2,(Q115*R115)^2,(Q116*R116)^2,(Q117*R117)^2,(Q118*R118)^2,(Q119*R119)^2))/Q120)</f>
        <v>0</v>
      </c>
      <c r="S120" s="82">
        <f>SUM(S108:S119)</f>
        <v>112.4069269296</v>
      </c>
      <c r="T120" s="86">
        <f>IF(S120=0,0,SQRT(SUM((S108*T108)^2,(S109*T109)^2,(S110*T110)^2,(S111*T111)^2,(S112*T112)^2,(S113*T113)^2,(S114*T114)^2,(S115*T115)^2,(S116*T116)^2,(S117*T117)^2,(S118*T118)^2,(S119*T119)^2))/S120)</f>
        <v>115.96520478291907</v>
      </c>
      <c r="U120" s="82">
        <f>SUM(U108:U119)</f>
        <v>443.16147323999996</v>
      </c>
      <c r="V120" s="86">
        <f>IF(U120=0,0,SQRT(SUM((U108*V108)^2,(U109*V109)^2,(U110*V110)^2,(U111*V111)^2,(U112*V112)^2,(U113*V113)^2,(U114*V114)^2,(U115*V115)^2,(U116*V116)^2,(U117*V117)^2,(U118*V118)^2,(U119*V119)^2))/U120)</f>
        <v>56.150247750367164</v>
      </c>
      <c r="W120" s="82">
        <f>SUM(W108:W119)</f>
        <v>0</v>
      </c>
      <c r="X120" s="83">
        <f>IF(W120=0,0,SQRT(SUM((W108*X108)^2,(W109*X109)^2,(W110*X110)^2,(W111*X111)^2,(W112*X112)^2,(W113*X113)^2,(W114*X114)^2,(W115*X115)^2,(W116*X116)^2,(W117*X117)^2,(W118*X118)^2,(W119*X119)^2))/W120)</f>
        <v>0</v>
      </c>
      <c r="Y120" s="82">
        <f>SUM(Y108:Y119)</f>
        <v>121408.26479153543</v>
      </c>
      <c r="Z120" s="86">
        <f>IF(Y120=0,0,SQRT(SUM((Y108*Z108)^2,(Y109*Z109)^2,(Y110*Z110)^2,(Y111*Z111)^2,(Y112*Z112)^2,(Y113*Z113)^2,(Y114*Z114)^2,(Y115*Z115)^2,(Y116*Z116)^2,(Y117*Z117)^2,(Y118*Z118)^2,(Y119*Z119)^2))/Y120)</f>
        <v>3.0861176116690774</v>
      </c>
    </row>
    <row r="121" spans="1:26" x14ac:dyDescent="0.25">
      <c r="A121" s="13"/>
      <c r="B121" s="56"/>
      <c r="C121" s="57"/>
      <c r="D121" s="58"/>
      <c r="E121" s="57"/>
      <c r="F121" s="88"/>
      <c r="G121" s="57"/>
      <c r="H121" s="88"/>
      <c r="I121" s="57"/>
      <c r="J121" s="58"/>
      <c r="K121" s="57"/>
      <c r="L121" s="58"/>
      <c r="M121" s="57"/>
      <c r="N121" s="58"/>
      <c r="O121" s="57"/>
      <c r="P121" s="58"/>
      <c r="Q121" s="57"/>
      <c r="R121" s="58"/>
      <c r="S121" s="57"/>
      <c r="T121" s="58"/>
      <c r="U121" s="57"/>
      <c r="V121" s="58"/>
      <c r="W121" s="57"/>
      <c r="X121" s="58"/>
      <c r="Y121" s="58"/>
      <c r="Z121" s="58"/>
    </row>
    <row r="122" spans="1:26" x14ac:dyDescent="0.25">
      <c r="A122" s="13"/>
      <c r="B122" s="56"/>
      <c r="C122" s="57"/>
      <c r="D122" s="58"/>
      <c r="E122" s="57"/>
      <c r="F122" s="58"/>
      <c r="G122" s="57"/>
      <c r="H122" s="58"/>
      <c r="I122" s="57"/>
      <c r="J122" s="58"/>
      <c r="K122" s="57"/>
      <c r="L122" s="58"/>
      <c r="M122" s="57"/>
      <c r="N122" s="58"/>
      <c r="O122" s="57"/>
      <c r="P122" s="58"/>
      <c r="Q122" s="57"/>
      <c r="R122" s="58"/>
      <c r="S122" s="57"/>
      <c r="T122" s="58"/>
      <c r="U122" s="57"/>
      <c r="V122" s="58"/>
      <c r="W122" s="57"/>
      <c r="X122" s="58"/>
      <c r="Y122" s="58"/>
      <c r="Z122" s="58"/>
    </row>
    <row r="123" spans="1:26" x14ac:dyDescent="0.25">
      <c r="A123" s="19"/>
      <c r="B123" s="56"/>
      <c r="C123" s="57"/>
      <c r="D123" s="58"/>
      <c r="E123" s="57"/>
      <c r="F123" s="58"/>
      <c r="G123" s="57"/>
      <c r="H123" s="58"/>
      <c r="I123" s="57"/>
      <c r="J123" s="58"/>
      <c r="K123" s="57"/>
      <c r="L123" s="58"/>
      <c r="M123" s="57"/>
      <c r="N123" s="58"/>
      <c r="O123" s="57"/>
      <c r="P123" s="58"/>
      <c r="Q123" s="57"/>
      <c r="R123" s="58"/>
      <c r="S123" s="57"/>
      <c r="T123" s="58"/>
      <c r="U123" s="57"/>
      <c r="V123" s="58"/>
      <c r="W123" s="57"/>
      <c r="X123" s="58"/>
      <c r="Y123" s="58"/>
      <c r="Z123" s="58"/>
    </row>
    <row r="124" spans="1:26" x14ac:dyDescent="0.25">
      <c r="A124" s="13"/>
      <c r="B124" s="56"/>
      <c r="C124" s="57"/>
      <c r="D124" s="58"/>
      <c r="E124" s="57"/>
      <c r="F124" s="58"/>
      <c r="G124" s="57"/>
      <c r="H124" s="58"/>
      <c r="I124" s="57"/>
      <c r="J124" s="58"/>
      <c r="K124" s="57"/>
      <c r="L124" s="58"/>
      <c r="M124" s="57"/>
      <c r="N124" s="58"/>
      <c r="O124" s="57"/>
      <c r="P124" s="58"/>
      <c r="Q124" s="57"/>
      <c r="R124" s="58"/>
      <c r="S124" s="57"/>
      <c r="T124" s="58"/>
      <c r="U124" s="57"/>
      <c r="V124" s="58"/>
      <c r="W124" s="57"/>
      <c r="X124" s="58"/>
      <c r="Y124" s="58"/>
      <c r="Z124" s="58"/>
    </row>
    <row r="125" spans="1:26" x14ac:dyDescent="0.25">
      <c r="A125" s="13"/>
      <c r="B125" s="56"/>
      <c r="C125" s="57"/>
      <c r="D125" s="58"/>
      <c r="E125" s="57"/>
      <c r="F125" s="58"/>
      <c r="G125" s="57"/>
      <c r="H125" s="58"/>
      <c r="I125" s="57"/>
      <c r="J125" s="58"/>
      <c r="K125" s="57"/>
      <c r="L125" s="58"/>
      <c r="M125" s="57"/>
      <c r="N125" s="58"/>
      <c r="O125" s="57"/>
      <c r="P125" s="58"/>
      <c r="Q125" s="57"/>
      <c r="R125" s="58"/>
      <c r="S125" s="57"/>
      <c r="T125" s="58"/>
      <c r="U125" s="57"/>
      <c r="V125" s="58"/>
      <c r="W125" s="57"/>
      <c r="X125" s="58"/>
      <c r="Y125" s="58"/>
      <c r="Z125" s="58"/>
    </row>
    <row r="126" spans="1:26" x14ac:dyDescent="0.25">
      <c r="A126" s="29"/>
      <c r="B126" s="56"/>
      <c r="C126" s="57"/>
      <c r="D126" s="58"/>
      <c r="E126" s="57"/>
      <c r="F126" s="58"/>
      <c r="G126" s="57"/>
      <c r="H126" s="58"/>
      <c r="I126" s="57"/>
      <c r="J126" s="58"/>
      <c r="K126" s="57"/>
      <c r="L126" s="58"/>
      <c r="M126" s="57"/>
      <c r="N126" s="58"/>
      <c r="O126" s="57"/>
      <c r="P126" s="58"/>
      <c r="Q126" s="57"/>
      <c r="R126" s="58"/>
      <c r="S126" s="57"/>
      <c r="T126" s="58"/>
      <c r="U126" s="57"/>
      <c r="V126" s="58"/>
      <c r="W126" s="57"/>
      <c r="X126" s="58"/>
      <c r="Y126" s="58"/>
      <c r="Z126" s="58"/>
    </row>
    <row r="128" spans="1:26" x14ac:dyDescent="0.25">
      <c r="B128" s="13" t="s">
        <v>419</v>
      </c>
      <c r="C128" s="13" t="str">
        <f>VegBareResults!$B$2</f>
        <v>Vegetation Bare</v>
      </c>
    </row>
    <row r="129" spans="1:26" x14ac:dyDescent="0.25">
      <c r="A129" s="13"/>
      <c r="B129" s="13"/>
    </row>
    <row r="131" spans="1:26" x14ac:dyDescent="0.25">
      <c r="A131" s="13" t="s">
        <v>140</v>
      </c>
      <c r="B131" s="101" t="str">
        <f>$B$2</f>
        <v>Habitat Type</v>
      </c>
      <c r="C131" s="103" t="str">
        <f>$AC$7</f>
        <v xml:space="preserve"> No Bare soil</v>
      </c>
      <c r="D131" s="104"/>
      <c r="E131" s="105" t="str">
        <f>$AC$8</f>
        <v xml:space="preserve">&gt; 0 and ≤ 10 </v>
      </c>
      <c r="F131" s="101"/>
      <c r="G131" s="105" t="str">
        <f>$AC$9</f>
        <v xml:space="preserve">&gt; 10 and ≤ 20 </v>
      </c>
      <c r="H131" s="101"/>
      <c r="I131" s="105" t="str">
        <f>$AC$10</f>
        <v xml:space="preserve">&gt; 20 and ≤ 30 </v>
      </c>
      <c r="J131" s="101"/>
      <c r="K131" s="103" t="str">
        <f>$AC$11</f>
        <v xml:space="preserve">&gt; 30 and ≤ 40 </v>
      </c>
      <c r="L131" s="104"/>
      <c r="M131" s="105" t="str">
        <f>$AC$12</f>
        <v xml:space="preserve">&gt; 40 and ≤ 50 </v>
      </c>
      <c r="N131" s="101"/>
      <c r="O131" s="105" t="str">
        <f>$AC$13</f>
        <v xml:space="preserve">&gt; 50 and ≤ 60 </v>
      </c>
      <c r="P131" s="101"/>
      <c r="Q131" s="105" t="str">
        <f>$AC$14</f>
        <v xml:space="preserve">&gt; 60 and ≤ 70 </v>
      </c>
      <c r="R131" s="101"/>
      <c r="S131" s="103" t="str">
        <f>$AC$15</f>
        <v xml:space="preserve">&gt; 70 and ≤ 80 </v>
      </c>
      <c r="T131" s="104"/>
      <c r="U131" s="105" t="str">
        <f>$AC$16</f>
        <v xml:space="preserve">&gt; 80 and ≤ 90 </v>
      </c>
      <c r="V131" s="101"/>
      <c r="W131" s="103" t="str">
        <f>$AC$17</f>
        <v xml:space="preserve">&gt; 90 </v>
      </c>
      <c r="X131" s="104"/>
      <c r="Y131" s="104" t="s">
        <v>194</v>
      </c>
      <c r="Z131" s="104"/>
    </row>
    <row r="132" spans="1:26" ht="25.5" x14ac:dyDescent="0.25">
      <c r="A132" s="13"/>
      <c r="B132" s="102"/>
      <c r="C132" s="32" t="s">
        <v>195</v>
      </c>
      <c r="D132" s="33" t="s">
        <v>196</v>
      </c>
      <c r="E132" s="32" t="s">
        <v>195</v>
      </c>
      <c r="F132" s="33" t="s">
        <v>196</v>
      </c>
      <c r="G132" s="32" t="s">
        <v>195</v>
      </c>
      <c r="H132" s="33" t="s">
        <v>196</v>
      </c>
      <c r="I132" s="32" t="s">
        <v>195</v>
      </c>
      <c r="J132" s="33" t="s">
        <v>196</v>
      </c>
      <c r="K132" s="32" t="s">
        <v>195</v>
      </c>
      <c r="L132" s="33" t="s">
        <v>196</v>
      </c>
      <c r="M132" s="32" t="s">
        <v>195</v>
      </c>
      <c r="N132" s="33" t="s">
        <v>196</v>
      </c>
      <c r="O132" s="32" t="s">
        <v>195</v>
      </c>
      <c r="P132" s="33" t="s">
        <v>196</v>
      </c>
      <c r="Q132" s="32" t="s">
        <v>195</v>
      </c>
      <c r="R132" s="33" t="s">
        <v>196</v>
      </c>
      <c r="S132" s="32" t="s">
        <v>195</v>
      </c>
      <c r="T132" s="33" t="s">
        <v>196</v>
      </c>
      <c r="U132" s="32" t="s">
        <v>195</v>
      </c>
      <c r="V132" s="33" t="s">
        <v>196</v>
      </c>
      <c r="W132" s="32" t="s">
        <v>195</v>
      </c>
      <c r="X132" s="33" t="s">
        <v>196</v>
      </c>
      <c r="Y132" s="32" t="s">
        <v>195</v>
      </c>
      <c r="Z132" s="33" t="s">
        <v>196</v>
      </c>
    </row>
    <row r="133" spans="1:26" x14ac:dyDescent="0.25">
      <c r="A133" s="13"/>
      <c r="B133" s="34" t="str">
        <f>LookupValues!$B$5</f>
        <v>Lowland beech/yew woodland</v>
      </c>
      <c r="C133" s="35">
        <f>VegBareResults!C122</f>
        <v>1154.3792539719</v>
      </c>
      <c r="D133" s="85">
        <f>VegBareResults!AW122</f>
        <v>30.072278849360067</v>
      </c>
      <c r="E133" s="35">
        <f>VegBareResults!D122</f>
        <v>254.68454480299999</v>
      </c>
      <c r="F133" s="85">
        <f>VegBareResults!AX122</f>
        <v>62.527396447767117</v>
      </c>
      <c r="G133" s="35">
        <f>VegBareResults!E122</f>
        <v>0</v>
      </c>
      <c r="H133" s="85">
        <f>VegBareResults!AY122</f>
        <v>0</v>
      </c>
      <c r="I133" s="35">
        <f>VegBareResults!F122</f>
        <v>0</v>
      </c>
      <c r="J133" s="85">
        <f>VegBareResults!AZ122</f>
        <v>0</v>
      </c>
      <c r="K133" s="35">
        <f>VegBareResults!G122</f>
        <v>0</v>
      </c>
      <c r="L133" s="85">
        <f>VegBareResults!BA122</f>
        <v>0</v>
      </c>
      <c r="M133" s="35">
        <f>VegBareResults!H122</f>
        <v>0</v>
      </c>
      <c r="N133" s="85">
        <f>VegBareResults!BB122</f>
        <v>0</v>
      </c>
      <c r="O133" s="35">
        <f>VegBareResults!I122</f>
        <v>0</v>
      </c>
      <c r="P133" s="85">
        <f>VegBareResults!BC122</f>
        <v>0</v>
      </c>
      <c r="Q133" s="35">
        <f>VegBareResults!J122</f>
        <v>0</v>
      </c>
      <c r="R133" s="85">
        <f>VegBareResults!BD122</f>
        <v>0</v>
      </c>
      <c r="S133" s="35">
        <f>VegBareResults!K122</f>
        <v>0</v>
      </c>
      <c r="T133" s="85">
        <f>VegBareResults!BE122</f>
        <v>0</v>
      </c>
      <c r="U133" s="35">
        <f>VegBareResults!L122</f>
        <v>0</v>
      </c>
      <c r="V133" s="85">
        <f>VegBareResults!BF122</f>
        <v>0</v>
      </c>
      <c r="W133" s="35">
        <f>VegBareResults!M122</f>
        <v>0</v>
      </c>
      <c r="X133" s="85">
        <f>VegBareResults!BG122</f>
        <v>0</v>
      </c>
      <c r="Y133" s="80">
        <f>SUM(C133,E133,G133,I133,K133,M133,O133,Q133,S133,U133,W133)</f>
        <v>1409.0637987749001</v>
      </c>
      <c r="Z133" s="87">
        <f>IF(Y133=0,0,SQRT(SUM((C133*D133)^2,(E133*F133)^2,(G133*H133)^2,(I133*J133)^2,(K133*L133)^2,(M133*N133)^2,(O133*P133)^2,(Q133*R133)^2,(S133*T133)^2,(U133*V133)^2,(W133*X133)^2))/Y133)</f>
        <v>27.105334745966253</v>
      </c>
    </row>
    <row r="134" spans="1:26" x14ac:dyDescent="0.25">
      <c r="A134" s="13"/>
      <c r="B134" s="34" t="str">
        <f>LookupValues!$B$6</f>
        <v>Lowland Mixed Deciduous Woodland</v>
      </c>
      <c r="C134" s="35">
        <f>VegBareResults!C123</f>
        <v>16958.721075162397</v>
      </c>
      <c r="D134" s="85">
        <f>VegBareResults!AW123</f>
        <v>9.939310371084721</v>
      </c>
      <c r="E134" s="35">
        <f>VegBareResults!D123</f>
        <v>5111.1256975599999</v>
      </c>
      <c r="F134" s="85">
        <f>VegBareResults!AX123</f>
        <v>16.498226741124416</v>
      </c>
      <c r="G134" s="35">
        <f>VegBareResults!E123</f>
        <v>592.1933053347999</v>
      </c>
      <c r="H134" s="85">
        <f>VegBareResults!AY123</f>
        <v>50.540057530923519</v>
      </c>
      <c r="I134" s="35">
        <f>VegBareResults!F123</f>
        <v>604.74405779400001</v>
      </c>
      <c r="J134" s="85">
        <f>VegBareResults!AZ123</f>
        <v>50.799081431690261</v>
      </c>
      <c r="K134" s="35">
        <f>VegBareResults!G123</f>
        <v>0</v>
      </c>
      <c r="L134" s="85">
        <f>VegBareResults!BA123</f>
        <v>0</v>
      </c>
      <c r="M134" s="35">
        <f>VegBareResults!H123</f>
        <v>227.1088378</v>
      </c>
      <c r="N134" s="85">
        <f>VegBareResults!BB123</f>
        <v>93.499051477234914</v>
      </c>
      <c r="O134" s="35">
        <f>VegBareResults!I123</f>
        <v>0</v>
      </c>
      <c r="P134" s="85">
        <f>VegBareResults!BC123</f>
        <v>0</v>
      </c>
      <c r="Q134" s="35">
        <f>VegBareResults!J123</f>
        <v>0</v>
      </c>
      <c r="R134" s="85">
        <f>VegBareResults!BD123</f>
        <v>0</v>
      </c>
      <c r="S134" s="35">
        <f>VegBareResults!K123</f>
        <v>0</v>
      </c>
      <c r="T134" s="85">
        <f>VegBareResults!BE123</f>
        <v>0</v>
      </c>
      <c r="U134" s="35">
        <f>VegBareResults!L123</f>
        <v>0</v>
      </c>
      <c r="V134" s="85">
        <f>VegBareResults!BF123</f>
        <v>0</v>
      </c>
      <c r="W134" s="35">
        <f>VegBareResults!M123</f>
        <v>0</v>
      </c>
      <c r="X134" s="85">
        <f>VegBareResults!BG123</f>
        <v>0</v>
      </c>
      <c r="Y134" s="80">
        <f t="shared" ref="Y134:Y140" si="12">SUM(C134,E134,G134,I134,K134,M134,O134,Q134,S134,U134,W134)</f>
        <v>23493.892973651196</v>
      </c>
      <c r="Z134" s="87">
        <f t="shared" ref="Z134:Z144" si="13">IF(Y134=0,0,SQRT(SUM((C134*D134)^2,(E134*F134)^2,(G134*H134)^2,(I134*J134)^2,(K134*L134)^2,(M134*N134)^2,(O134*P134)^2,(Q134*R134)^2,(S134*T134)^2,(U134*V134)^2,(W134*X134)^2))/Y134)</f>
        <v>8.2768421499894487</v>
      </c>
    </row>
    <row r="135" spans="1:26" x14ac:dyDescent="0.25">
      <c r="A135" s="13"/>
      <c r="B135" s="34" t="str">
        <f>LookupValues!$B$7</f>
        <v>Native pine woodlands</v>
      </c>
      <c r="C135" s="35">
        <f>VegBareResults!C124</f>
        <v>0</v>
      </c>
      <c r="D135" s="85">
        <f>VegBareResults!AW124</f>
        <v>0</v>
      </c>
      <c r="E135" s="35">
        <f>VegBareResults!D124</f>
        <v>0</v>
      </c>
      <c r="F135" s="85">
        <f>VegBareResults!AX124</f>
        <v>0</v>
      </c>
      <c r="G135" s="35">
        <f>VegBareResults!E124</f>
        <v>0</v>
      </c>
      <c r="H135" s="85">
        <f>VegBareResults!AY124</f>
        <v>0</v>
      </c>
      <c r="I135" s="35">
        <f>VegBareResults!F124</f>
        <v>0</v>
      </c>
      <c r="J135" s="85">
        <f>VegBareResults!AZ124</f>
        <v>0</v>
      </c>
      <c r="K135" s="35">
        <f>VegBareResults!G124</f>
        <v>0</v>
      </c>
      <c r="L135" s="85">
        <f>VegBareResults!BA124</f>
        <v>0</v>
      </c>
      <c r="M135" s="35">
        <f>VegBareResults!H124</f>
        <v>0</v>
      </c>
      <c r="N135" s="85">
        <f>VegBareResults!BB124</f>
        <v>0</v>
      </c>
      <c r="O135" s="35">
        <f>VegBareResults!I124</f>
        <v>0</v>
      </c>
      <c r="P135" s="85">
        <f>VegBareResults!BC124</f>
        <v>0</v>
      </c>
      <c r="Q135" s="35">
        <f>VegBareResults!J124</f>
        <v>0</v>
      </c>
      <c r="R135" s="85">
        <f>VegBareResults!BD124</f>
        <v>0</v>
      </c>
      <c r="S135" s="35">
        <f>VegBareResults!K124</f>
        <v>0</v>
      </c>
      <c r="T135" s="85">
        <f>VegBareResults!BE124</f>
        <v>0</v>
      </c>
      <c r="U135" s="35">
        <f>VegBareResults!L124</f>
        <v>0</v>
      </c>
      <c r="V135" s="85">
        <f>VegBareResults!BF124</f>
        <v>0</v>
      </c>
      <c r="W135" s="35">
        <f>VegBareResults!M124</f>
        <v>0</v>
      </c>
      <c r="X135" s="85">
        <f>VegBareResults!BG124</f>
        <v>0</v>
      </c>
      <c r="Y135" s="80">
        <f t="shared" si="12"/>
        <v>0</v>
      </c>
      <c r="Z135" s="87">
        <f t="shared" si="13"/>
        <v>0</v>
      </c>
    </row>
    <row r="136" spans="1:26" x14ac:dyDescent="0.25">
      <c r="A136" s="13"/>
      <c r="B136" s="34" t="str">
        <f>LookupValues!$B$8</f>
        <v>Non-HAP native pinewood</v>
      </c>
      <c r="C136" s="35">
        <f>VegBareResults!C125</f>
        <v>0</v>
      </c>
      <c r="D136" s="85">
        <f>VegBareResults!AW125</f>
        <v>0</v>
      </c>
      <c r="E136" s="35">
        <f>VegBareResults!D125</f>
        <v>0</v>
      </c>
      <c r="F136" s="85">
        <f>VegBareResults!AX125</f>
        <v>0</v>
      </c>
      <c r="G136" s="35">
        <f>VegBareResults!E125</f>
        <v>0</v>
      </c>
      <c r="H136" s="85">
        <f>VegBareResults!AY125</f>
        <v>0</v>
      </c>
      <c r="I136" s="35">
        <f>VegBareResults!F125</f>
        <v>0</v>
      </c>
      <c r="J136" s="85">
        <f>VegBareResults!AZ125</f>
        <v>0</v>
      </c>
      <c r="K136" s="35">
        <f>VegBareResults!G125</f>
        <v>0</v>
      </c>
      <c r="L136" s="85">
        <f>VegBareResults!BA125</f>
        <v>0</v>
      </c>
      <c r="M136" s="35">
        <f>VegBareResults!H125</f>
        <v>0</v>
      </c>
      <c r="N136" s="85">
        <f>VegBareResults!BB125</f>
        <v>0</v>
      </c>
      <c r="O136" s="35">
        <f>VegBareResults!I125</f>
        <v>0</v>
      </c>
      <c r="P136" s="85">
        <f>VegBareResults!BC125</f>
        <v>0</v>
      </c>
      <c r="Q136" s="35">
        <f>VegBareResults!J125</f>
        <v>0</v>
      </c>
      <c r="R136" s="85">
        <f>VegBareResults!BD125</f>
        <v>0</v>
      </c>
      <c r="S136" s="35">
        <f>VegBareResults!K125</f>
        <v>0</v>
      </c>
      <c r="T136" s="85">
        <f>VegBareResults!BE125</f>
        <v>0</v>
      </c>
      <c r="U136" s="35">
        <f>VegBareResults!L125</f>
        <v>0</v>
      </c>
      <c r="V136" s="85">
        <f>VegBareResults!BF125</f>
        <v>0</v>
      </c>
      <c r="W136" s="35">
        <f>VegBareResults!M125</f>
        <v>0</v>
      </c>
      <c r="X136" s="85">
        <f>VegBareResults!BG125</f>
        <v>0</v>
      </c>
      <c r="Y136" s="80">
        <f t="shared" si="12"/>
        <v>0</v>
      </c>
      <c r="Z136" s="87">
        <f t="shared" si="13"/>
        <v>0</v>
      </c>
    </row>
    <row r="137" spans="1:26" ht="30" customHeight="1" x14ac:dyDescent="0.25">
      <c r="A137" s="13"/>
      <c r="B137" s="89" t="str">
        <f>LookupValues!$B$9</f>
        <v>Upland birchwoods (Scot); birch dominated upland oakwoods (Eng, Wal)</v>
      </c>
      <c r="C137" s="35">
        <f>VegBareResults!C126</f>
        <v>3369.6375194969996</v>
      </c>
      <c r="D137" s="85">
        <f>VegBareResults!AW126</f>
        <v>19.478986578108863</v>
      </c>
      <c r="E137" s="35">
        <f>VegBareResults!D126</f>
        <v>150.506607425</v>
      </c>
      <c r="F137" s="85">
        <f>VegBareResults!AX126</f>
        <v>91.113350320761953</v>
      </c>
      <c r="G137" s="35">
        <f>VegBareResults!E126</f>
        <v>107.4644374066</v>
      </c>
      <c r="H137" s="85">
        <f>VegBareResults!AY126</f>
        <v>73.270146063668719</v>
      </c>
      <c r="I137" s="35">
        <f>VegBareResults!F126</f>
        <v>0</v>
      </c>
      <c r="J137" s="85">
        <f>VegBareResults!AZ126</f>
        <v>0</v>
      </c>
      <c r="K137" s="35">
        <f>VegBareResults!G126</f>
        <v>0</v>
      </c>
      <c r="L137" s="85">
        <f>VegBareResults!BA126</f>
        <v>0</v>
      </c>
      <c r="M137" s="35">
        <f>VegBareResults!H126</f>
        <v>0</v>
      </c>
      <c r="N137" s="85">
        <f>VegBareResults!BB126</f>
        <v>0</v>
      </c>
      <c r="O137" s="35">
        <f>VegBareResults!I126</f>
        <v>0</v>
      </c>
      <c r="P137" s="85">
        <f>VegBareResults!BC126</f>
        <v>0</v>
      </c>
      <c r="Q137" s="35">
        <f>VegBareResults!J126</f>
        <v>0</v>
      </c>
      <c r="R137" s="85">
        <f>VegBareResults!BD126</f>
        <v>0</v>
      </c>
      <c r="S137" s="35">
        <f>VegBareResults!K126</f>
        <v>0</v>
      </c>
      <c r="T137" s="85">
        <f>VegBareResults!BE126</f>
        <v>0</v>
      </c>
      <c r="U137" s="35">
        <f>VegBareResults!L126</f>
        <v>0</v>
      </c>
      <c r="V137" s="85">
        <f>VegBareResults!BF126</f>
        <v>0</v>
      </c>
      <c r="W137" s="35">
        <f>VegBareResults!M126</f>
        <v>0</v>
      </c>
      <c r="X137" s="85">
        <f>VegBareResults!BG126</f>
        <v>0</v>
      </c>
      <c r="Y137" s="80">
        <f t="shared" si="12"/>
        <v>3627.6085643285996</v>
      </c>
      <c r="Z137" s="87">
        <f t="shared" si="13"/>
        <v>18.611447929047944</v>
      </c>
    </row>
    <row r="138" spans="1:26" x14ac:dyDescent="0.25">
      <c r="A138" s="13"/>
      <c r="B138" s="34" t="str">
        <f>LookupValues!$B$10</f>
        <v>Upland mixed ashwoods</v>
      </c>
      <c r="C138" s="35">
        <f>VegBareResults!C127</f>
        <v>3475.7634575058996</v>
      </c>
      <c r="D138" s="85">
        <f>VegBareResults!AW127</f>
        <v>24.039537196201945</v>
      </c>
      <c r="E138" s="35">
        <f>VegBareResults!D127</f>
        <v>1141.2321969509999</v>
      </c>
      <c r="F138" s="85">
        <f>VegBareResults!AX127</f>
        <v>36.30018883082252</v>
      </c>
      <c r="G138" s="35">
        <f>VegBareResults!E127</f>
        <v>348.33373189170004</v>
      </c>
      <c r="H138" s="85">
        <f>VegBareResults!AY127</f>
        <v>64.096229496682383</v>
      </c>
      <c r="I138" s="35">
        <f>VegBareResults!F127</f>
        <v>0</v>
      </c>
      <c r="J138" s="85">
        <f>VegBareResults!AZ127</f>
        <v>0</v>
      </c>
      <c r="K138" s="35">
        <f>VegBareResults!G127</f>
        <v>0</v>
      </c>
      <c r="L138" s="85">
        <f>VegBareResults!BA127</f>
        <v>0</v>
      </c>
      <c r="M138" s="35">
        <f>VegBareResults!H127</f>
        <v>0</v>
      </c>
      <c r="N138" s="85">
        <f>VegBareResults!BB127</f>
        <v>0</v>
      </c>
      <c r="O138" s="35">
        <f>VegBareResults!I127</f>
        <v>0</v>
      </c>
      <c r="P138" s="85">
        <f>VegBareResults!BC127</f>
        <v>0</v>
      </c>
      <c r="Q138" s="35">
        <f>VegBareResults!J127</f>
        <v>0</v>
      </c>
      <c r="R138" s="85">
        <f>VegBareResults!BD127</f>
        <v>0</v>
      </c>
      <c r="S138" s="35">
        <f>VegBareResults!K127</f>
        <v>0</v>
      </c>
      <c r="T138" s="85">
        <f>VegBareResults!BE127</f>
        <v>0</v>
      </c>
      <c r="U138" s="35">
        <f>VegBareResults!L127</f>
        <v>0</v>
      </c>
      <c r="V138" s="85">
        <f>VegBareResults!BF127</f>
        <v>0</v>
      </c>
      <c r="W138" s="35">
        <f>VegBareResults!M127</f>
        <v>0</v>
      </c>
      <c r="X138" s="85">
        <f>VegBareResults!BG127</f>
        <v>0</v>
      </c>
      <c r="Y138" s="80">
        <f t="shared" si="12"/>
        <v>4965.3293863485997</v>
      </c>
      <c r="Z138" s="87">
        <f t="shared" si="13"/>
        <v>19.313330522880175</v>
      </c>
    </row>
    <row r="139" spans="1:26" x14ac:dyDescent="0.25">
      <c r="A139" s="13"/>
      <c r="B139" s="34" t="str">
        <f>LookupValues!$B$11</f>
        <v>Upland oakwood</v>
      </c>
      <c r="C139" s="35">
        <f>VegBareResults!C128</f>
        <v>1239.2708165609999</v>
      </c>
      <c r="D139" s="85">
        <f>VegBareResults!AW128</f>
        <v>34.83675014913949</v>
      </c>
      <c r="E139" s="35">
        <f>VegBareResults!D128</f>
        <v>95.907259060000001</v>
      </c>
      <c r="F139" s="85">
        <f>VegBareResults!AX128</f>
        <v>93.522028987019084</v>
      </c>
      <c r="G139" s="35">
        <f>VegBareResults!E128</f>
        <v>0</v>
      </c>
      <c r="H139" s="85">
        <f>VegBareResults!AY128</f>
        <v>0</v>
      </c>
      <c r="I139" s="35">
        <f>VegBareResults!F128</f>
        <v>177.87229636999999</v>
      </c>
      <c r="J139" s="85">
        <f>VegBareResults!AZ128</f>
        <v>67.763944629758655</v>
      </c>
      <c r="K139" s="35">
        <f>VegBareResults!G128</f>
        <v>0</v>
      </c>
      <c r="L139" s="85">
        <f>VegBareResults!BA128</f>
        <v>0</v>
      </c>
      <c r="M139" s="35">
        <f>VegBareResults!H128</f>
        <v>0</v>
      </c>
      <c r="N139" s="85">
        <f>VegBareResults!BB128</f>
        <v>0</v>
      </c>
      <c r="O139" s="35">
        <f>VegBareResults!I128</f>
        <v>0</v>
      </c>
      <c r="P139" s="85">
        <f>VegBareResults!BC128</f>
        <v>0</v>
      </c>
      <c r="Q139" s="35">
        <f>VegBareResults!J128</f>
        <v>0</v>
      </c>
      <c r="R139" s="85">
        <f>VegBareResults!BD128</f>
        <v>0</v>
      </c>
      <c r="S139" s="35">
        <f>VegBareResults!K128</f>
        <v>0</v>
      </c>
      <c r="T139" s="85">
        <f>VegBareResults!BE128</f>
        <v>0</v>
      </c>
      <c r="U139" s="35">
        <f>VegBareResults!L128</f>
        <v>0</v>
      </c>
      <c r="V139" s="85">
        <f>VegBareResults!BF128</f>
        <v>0</v>
      </c>
      <c r="W139" s="35">
        <f>VegBareResults!M128</f>
        <v>0</v>
      </c>
      <c r="X139" s="85">
        <f>VegBareResults!BG128</f>
        <v>0</v>
      </c>
      <c r="Y139" s="80">
        <f t="shared" si="12"/>
        <v>1513.050371991</v>
      </c>
      <c r="Z139" s="87">
        <f t="shared" si="13"/>
        <v>30.211691564531282</v>
      </c>
    </row>
    <row r="140" spans="1:26" x14ac:dyDescent="0.25">
      <c r="A140" s="13"/>
      <c r="B140" s="34" t="str">
        <f>LookupValues!$B$12</f>
        <v>Wet woodland</v>
      </c>
      <c r="C140" s="35">
        <f>VegBareResults!C129</f>
        <v>3700.5315465749995</v>
      </c>
      <c r="D140" s="85">
        <f>VegBareResults!AW129</f>
        <v>15.519512780426</v>
      </c>
      <c r="E140" s="35">
        <f>VegBareResults!D129</f>
        <v>1022.36674247</v>
      </c>
      <c r="F140" s="85">
        <f>VegBareResults!AX129</f>
        <v>31.71417811477852</v>
      </c>
      <c r="G140" s="35">
        <f>VegBareResults!E129</f>
        <v>222.40712403430001</v>
      </c>
      <c r="H140" s="85">
        <f>VegBareResults!AY129</f>
        <v>91.127028761618561</v>
      </c>
      <c r="I140" s="35">
        <f>VegBareResults!F129</f>
        <v>62.874667259399999</v>
      </c>
      <c r="J140" s="85">
        <f>VegBareResults!AZ129</f>
        <v>55.236437181127599</v>
      </c>
      <c r="K140" s="35">
        <f>VegBareResults!G129</f>
        <v>0</v>
      </c>
      <c r="L140" s="85">
        <f>VegBareResults!BA129</f>
        <v>0</v>
      </c>
      <c r="M140" s="35">
        <f>VegBareResults!H129</f>
        <v>0</v>
      </c>
      <c r="N140" s="85">
        <f>VegBareResults!BB129</f>
        <v>0</v>
      </c>
      <c r="O140" s="35">
        <f>VegBareResults!I129</f>
        <v>0</v>
      </c>
      <c r="P140" s="85">
        <f>VegBareResults!BC129</f>
        <v>0</v>
      </c>
      <c r="Q140" s="35">
        <f>VegBareResults!J129</f>
        <v>0</v>
      </c>
      <c r="R140" s="85">
        <f>VegBareResults!BD129</f>
        <v>0</v>
      </c>
      <c r="S140" s="35">
        <f>VegBareResults!K129</f>
        <v>0</v>
      </c>
      <c r="T140" s="85">
        <f>VegBareResults!BE129</f>
        <v>0</v>
      </c>
      <c r="U140" s="35">
        <f>VegBareResults!L129</f>
        <v>0</v>
      </c>
      <c r="V140" s="85">
        <f>VegBareResults!BF129</f>
        <v>0</v>
      </c>
      <c r="W140" s="35">
        <f>VegBareResults!M129</f>
        <v>0</v>
      </c>
      <c r="X140" s="85">
        <f>VegBareResults!BG129</f>
        <v>0</v>
      </c>
      <c r="Y140" s="80">
        <f t="shared" si="12"/>
        <v>5008.1800803386996</v>
      </c>
      <c r="Z140" s="87">
        <f t="shared" si="13"/>
        <v>13.793895488171946</v>
      </c>
    </row>
    <row r="141" spans="1:26" x14ac:dyDescent="0.25">
      <c r="A141" s="13"/>
      <c r="B141" s="34" t="str">
        <f>LookupValues!$B$13</f>
        <v>Wood Pasture &amp; Parkland</v>
      </c>
      <c r="C141" s="35">
        <f>VegBareResults!C130</f>
        <v>14.846853101400001</v>
      </c>
      <c r="D141" s="85">
        <f>VegBareResults!AW130</f>
        <v>108.89561961960489</v>
      </c>
      <c r="E141" s="35">
        <f>VegBareResults!D130</f>
        <v>0</v>
      </c>
      <c r="F141" s="85">
        <f>VegBareResults!AX130</f>
        <v>0</v>
      </c>
      <c r="G141" s="35">
        <f>VegBareResults!E130</f>
        <v>0</v>
      </c>
      <c r="H141" s="85">
        <f>VegBareResults!AY130</f>
        <v>0</v>
      </c>
      <c r="I141" s="35">
        <f>VegBareResults!F130</f>
        <v>0</v>
      </c>
      <c r="J141" s="85">
        <f>VegBareResults!AZ130</f>
        <v>0</v>
      </c>
      <c r="K141" s="35">
        <f>VegBareResults!G130</f>
        <v>0</v>
      </c>
      <c r="L141" s="85">
        <f>VegBareResults!BA130</f>
        <v>0</v>
      </c>
      <c r="M141" s="35">
        <f>VegBareResults!H130</f>
        <v>0</v>
      </c>
      <c r="N141" s="85">
        <f>VegBareResults!BB130</f>
        <v>0</v>
      </c>
      <c r="O141" s="35">
        <f>VegBareResults!I130</f>
        <v>0</v>
      </c>
      <c r="P141" s="85">
        <f>VegBareResults!BC130</f>
        <v>0</v>
      </c>
      <c r="Q141" s="35">
        <f>VegBareResults!J130</f>
        <v>0</v>
      </c>
      <c r="R141" s="85">
        <f>VegBareResults!BD130</f>
        <v>0</v>
      </c>
      <c r="S141" s="35">
        <f>VegBareResults!K130</f>
        <v>0</v>
      </c>
      <c r="T141" s="85">
        <f>VegBareResults!BE130</f>
        <v>0</v>
      </c>
      <c r="U141" s="35">
        <f>VegBareResults!L130</f>
        <v>0</v>
      </c>
      <c r="V141" s="85">
        <f>VegBareResults!BF130</f>
        <v>0</v>
      </c>
      <c r="W141" s="35">
        <f>VegBareResults!M130</f>
        <v>0</v>
      </c>
      <c r="X141" s="85">
        <f>VegBareResults!BG130</f>
        <v>0</v>
      </c>
      <c r="Y141" s="80">
        <f>SUM(C141,E141,G141,I141,K141,M141,O141,Q141,S141,U141,W141)</f>
        <v>14.846853101400001</v>
      </c>
      <c r="Z141" s="87">
        <f t="shared" si="13"/>
        <v>108.89561961960489</v>
      </c>
    </row>
    <row r="142" spans="1:26" x14ac:dyDescent="0.25">
      <c r="A142" s="13"/>
      <c r="B142" s="34" t="str">
        <f>LookupValues!$B$14</f>
        <v>Broadleaf habitat NOT classified as priority</v>
      </c>
      <c r="C142" s="35">
        <f>VegBareResults!C131</f>
        <v>2025.2563598956999</v>
      </c>
      <c r="D142" s="85">
        <f>VegBareResults!AW131</f>
        <v>23.79880664920023</v>
      </c>
      <c r="E142" s="35">
        <f>VegBareResults!D131</f>
        <v>5.0413636083000002</v>
      </c>
      <c r="F142" s="85">
        <f>VegBareResults!AX131</f>
        <v>112.38188278731093</v>
      </c>
      <c r="G142" s="35">
        <f>VegBareResults!E131</f>
        <v>9.4290960141999989</v>
      </c>
      <c r="H142" s="85">
        <f>VegBareResults!AY131</f>
        <v>85.086846340409636</v>
      </c>
      <c r="I142" s="35">
        <f>VegBareResults!F131</f>
        <v>0</v>
      </c>
      <c r="J142" s="85">
        <f>VegBareResults!AZ131</f>
        <v>0</v>
      </c>
      <c r="K142" s="35">
        <f>VegBareResults!G131</f>
        <v>0</v>
      </c>
      <c r="L142" s="85">
        <f>VegBareResults!BA131</f>
        <v>0</v>
      </c>
      <c r="M142" s="35">
        <f>VegBareResults!H131</f>
        <v>0</v>
      </c>
      <c r="N142" s="85">
        <f>VegBareResults!BB131</f>
        <v>0</v>
      </c>
      <c r="O142" s="35">
        <f>VegBareResults!I131</f>
        <v>0</v>
      </c>
      <c r="P142" s="85">
        <f>VegBareResults!BC131</f>
        <v>0</v>
      </c>
      <c r="Q142" s="35">
        <f>VegBareResults!J131</f>
        <v>0</v>
      </c>
      <c r="R142" s="85">
        <f>VegBareResults!BD131</f>
        <v>0</v>
      </c>
      <c r="S142" s="35">
        <f>VegBareResults!K131</f>
        <v>0</v>
      </c>
      <c r="T142" s="85">
        <f>VegBareResults!BE131</f>
        <v>0</v>
      </c>
      <c r="U142" s="35">
        <f>VegBareResults!L131</f>
        <v>17.893373769</v>
      </c>
      <c r="V142" s="85">
        <f>VegBareResults!BF131</f>
        <v>94.095802440735582</v>
      </c>
      <c r="W142" s="35">
        <f>VegBareResults!M131</f>
        <v>0</v>
      </c>
      <c r="X142" s="85">
        <f>VegBareResults!BG131</f>
        <v>0</v>
      </c>
      <c r="Y142" s="80">
        <f t="shared" ref="Y142:Y144" si="14">SUM(C142,E142,G142,I142,K142,M142,O142,Q142,S142,U142,W142)</f>
        <v>2057.6201932872</v>
      </c>
      <c r="Z142" s="87">
        <f t="shared" si="13"/>
        <v>23.443628380357541</v>
      </c>
    </row>
    <row r="143" spans="1:26" x14ac:dyDescent="0.25">
      <c r="A143" s="13"/>
      <c r="B143" s="34" t="str">
        <f>LookupValues!$B$15</f>
        <v>Non-native coniferous woodland</v>
      </c>
      <c r="C143" s="35">
        <f>VegBareResults!C132</f>
        <v>65125.356304726003</v>
      </c>
      <c r="D143" s="85">
        <f>VegBareResults!AW132</f>
        <v>2.112842076324394</v>
      </c>
      <c r="E143" s="35">
        <f>VegBareResults!D132</f>
        <v>7667.8016527170003</v>
      </c>
      <c r="F143" s="85">
        <f>VegBareResults!AX132</f>
        <v>12.873630123993953</v>
      </c>
      <c r="G143" s="35">
        <f>VegBareResults!E132</f>
        <v>578.63309704059998</v>
      </c>
      <c r="H143" s="85">
        <f>VegBareResults!AY132</f>
        <v>30.181986362872902</v>
      </c>
      <c r="I143" s="35">
        <f>VegBareResults!F132</f>
        <v>271.52699536529997</v>
      </c>
      <c r="J143" s="85">
        <f>VegBareResults!AZ132</f>
        <v>39.07346959154075</v>
      </c>
      <c r="K143" s="35">
        <f>VegBareResults!G132</f>
        <v>138.53641313</v>
      </c>
      <c r="L143" s="85">
        <f>VegBareResults!BA132</f>
        <v>67.763938904502496</v>
      </c>
      <c r="M143" s="35">
        <f>VegBareResults!H132</f>
        <v>0</v>
      </c>
      <c r="N143" s="85">
        <f>VegBareResults!BB132</f>
        <v>0</v>
      </c>
      <c r="O143" s="35">
        <f>VegBareResults!I132</f>
        <v>113.5488454127</v>
      </c>
      <c r="P143" s="85">
        <f>VegBareResults!BC132</f>
        <v>67.664548792595767</v>
      </c>
      <c r="Q143" s="35">
        <f>VegBareResults!J132</f>
        <v>0</v>
      </c>
      <c r="R143" s="85">
        <f>VegBareResults!BD132</f>
        <v>0</v>
      </c>
      <c r="S143" s="35">
        <f>VegBareResults!K132</f>
        <v>0</v>
      </c>
      <c r="T143" s="85">
        <f>VegBareResults!BE132</f>
        <v>0</v>
      </c>
      <c r="U143" s="35">
        <f>VegBareResults!L132</f>
        <v>0</v>
      </c>
      <c r="V143" s="85">
        <f>VegBareResults!BF132</f>
        <v>0</v>
      </c>
      <c r="W143" s="35">
        <f>VegBareResults!M132</f>
        <v>0</v>
      </c>
      <c r="X143" s="85">
        <f>VegBareResults!BG132</f>
        <v>0</v>
      </c>
      <c r="Y143" s="80">
        <f t="shared" si="14"/>
        <v>73895.403308391615</v>
      </c>
      <c r="Z143" s="87">
        <f t="shared" si="13"/>
        <v>2.3141418285080126</v>
      </c>
    </row>
    <row r="144" spans="1:26" x14ac:dyDescent="0.25">
      <c r="A144" s="13"/>
      <c r="B144" s="37" t="str">
        <f>LookupValues!$B$16</f>
        <v>Transition or felled</v>
      </c>
      <c r="C144" s="35">
        <f>VegBareResults!C133</f>
        <v>1236.1553556581</v>
      </c>
      <c r="D144" s="85">
        <f>VegBareResults!AW133</f>
        <v>27.090717142374448</v>
      </c>
      <c r="E144" s="35">
        <f>VegBareResults!D133</f>
        <v>215.42577997199999</v>
      </c>
      <c r="F144" s="85">
        <f>VegBareResults!AX133</f>
        <v>60.163934415765468</v>
      </c>
      <c r="G144" s="35">
        <f>VegBareResults!E133</f>
        <v>13.422256644599999</v>
      </c>
      <c r="H144" s="85">
        <f>VegBareResults!AY133</f>
        <v>57.876574720990654</v>
      </c>
      <c r="I144" s="35">
        <f>VegBareResults!F133</f>
        <v>0</v>
      </c>
      <c r="J144" s="85">
        <f>VegBareResults!AZ133</f>
        <v>0</v>
      </c>
      <c r="K144" s="35">
        <f>VegBareResults!G133</f>
        <v>53.224212837000003</v>
      </c>
      <c r="L144" s="85">
        <f>VegBareResults!BA133</f>
        <v>59.153226027122194</v>
      </c>
      <c r="M144" s="35">
        <f>VegBareResults!H133</f>
        <v>0</v>
      </c>
      <c r="N144" s="85">
        <f>VegBareResults!BB133</f>
        <v>0</v>
      </c>
      <c r="O144" s="35">
        <f>VegBareResults!I133</f>
        <v>0</v>
      </c>
      <c r="P144" s="85">
        <f>VegBareResults!BC133</f>
        <v>0</v>
      </c>
      <c r="Q144" s="35">
        <f>VegBareResults!J133</f>
        <v>0</v>
      </c>
      <c r="R144" s="85">
        <f>VegBareResults!BD133</f>
        <v>0</v>
      </c>
      <c r="S144" s="35">
        <f>VegBareResults!K133</f>
        <v>0</v>
      </c>
      <c r="T144" s="85">
        <f>VegBareResults!BE133</f>
        <v>0</v>
      </c>
      <c r="U144" s="35">
        <f>VegBareResults!L133</f>
        <v>0</v>
      </c>
      <c r="V144" s="85">
        <f>VegBareResults!BF133</f>
        <v>0</v>
      </c>
      <c r="W144" s="35">
        <f>VegBareResults!M133</f>
        <v>0</v>
      </c>
      <c r="X144" s="85">
        <f>VegBareResults!BG133</f>
        <v>0</v>
      </c>
      <c r="Y144" s="80">
        <f t="shared" si="14"/>
        <v>1518.2276051117003</v>
      </c>
      <c r="Z144" s="87">
        <f t="shared" si="13"/>
        <v>23.748134686367166</v>
      </c>
    </row>
    <row r="145" spans="1:26" x14ac:dyDescent="0.25">
      <c r="A145" s="13"/>
      <c r="B145" s="84" t="s">
        <v>194</v>
      </c>
      <c r="C145" s="82">
        <f>SUM(C133:C144)</f>
        <v>98299.918542654399</v>
      </c>
      <c r="D145" s="86">
        <f>IF(C145=0,0,SQRT(SUM((C133*D133)^2,(C134*D134)^2,(C135*D135)^2,(C136*D136)^2,(C137*D137)^2,(C138*D138)^2,(C139*D139)^2,(C140*D140)^2,(C141*D141)^2,(C142*D142)^2,(C143*D143)^2,(C144*D144)^2))/C145)</f>
        <v>2.6615366085694352</v>
      </c>
      <c r="E145" s="82">
        <f>SUM(E133:E144)</f>
        <v>15664.091844566299</v>
      </c>
      <c r="F145" s="86">
        <f>IF(E145=0,0,SQRT(SUM((E133*F133)^2,(E134*F134)^2,(E135*F135)^2,(E136*F136)^2,(E137*F137)^2,(E138*F138)^2,(E139*F139)^2,(E140*F140)^2,(E141*F141)^2,(E142*F142)^2,(E143*F143)^2,(E144*F144)^2))/E145)</f>
        <v>9.0986734068077251</v>
      </c>
      <c r="G145" s="82">
        <f>SUM(G133:G144)</f>
        <v>1871.8830483668003</v>
      </c>
      <c r="H145" s="86">
        <f>IF(G145=0,0,SQRT(SUM((G133*H133)^2,(G134*H134)^2,(G135*H135)^2,(G136*H136)^2,(G137*H137)^2,(G138*H138)^2,(G139*H139)^2,(G140*H140)^2,(G141*H141)^2,(G142*H142)^2,(G143*H143)^2,(G144*H144)^2))/G145)</f>
        <v>24.904543907118519</v>
      </c>
      <c r="I145" s="82">
        <f>SUM(I133:I144)</f>
        <v>1117.0180167886999</v>
      </c>
      <c r="J145" s="86">
        <f>IF(I145=0,0,SQRT(SUM((I133*J133)^2,(I134*J134)^2,(I135*J135)^2,(I136*J136)^2,(I137*J137)^2,(I138*J138)^2,(I139*J139)^2,(I140*J140)^2,(I141*J141)^2,(I142*J142)^2,(I143*J143)^2,(I144*J144)^2))/I145)</f>
        <v>31.187947943258024</v>
      </c>
      <c r="K145" s="82">
        <f>SUM(K133:K144)</f>
        <v>191.76062596700001</v>
      </c>
      <c r="L145" s="86">
        <f>IF(K145=0,0,SQRT(SUM((K133*L133)^2,(K134*L134)^2,(K135*L135)^2,(K136*L136)^2,(K137*L137)^2,(K138*L138)^2,(K139*L139)^2,(K140*L140)^2,(K141*L141)^2,(K142*L142)^2,(K143*L143)^2,(K144*L144)^2))/K145)</f>
        <v>51.635451565992092</v>
      </c>
      <c r="M145" s="82">
        <f>SUM(M133:M144)</f>
        <v>227.1088378</v>
      </c>
      <c r="N145" s="86">
        <f>IF(M145=0,0,SQRT(SUM((M133*N133)^2,(M134*N134)^2,(M135*N135)^2,(M136*N136)^2,(M137*N137)^2,(M138*N138)^2,(M139*N139)^2,(M140*N140)^2,(M141*N141)^2,(M142*N142)^2,(M143*N143)^2,(M144*N144)^2))/M145)</f>
        <v>93.499051477234914</v>
      </c>
      <c r="O145" s="82">
        <f>SUM(O133:O144)</f>
        <v>113.5488454127</v>
      </c>
      <c r="P145" s="86">
        <f>IF(O145=0,0,SQRT(SUM((O133*P133)^2,(O134*P134)^2,(O135*P135)^2,(O136*P136)^2,(O137*P137)^2,(O138*P138)^2,(O139*P139)^2,(O140*P140)^2,(O141*P141)^2,(O142*P142)^2,(O143*P143)^2,(O144*P144)^2))/O145)</f>
        <v>67.664548792595767</v>
      </c>
      <c r="Q145" s="82">
        <f>SUM(Q133:Q144)</f>
        <v>0</v>
      </c>
      <c r="R145" s="86">
        <f>IF(Q145=0,0,SQRT(SUM((Q133*R133)^2,(Q134*R134)^2,(Q135*R135)^2,(Q136*R136)^2,(Q137*R137)^2,(Q138*R138)^2,(Q139*R139)^2,(Q140*R140)^2,(Q141*R141)^2,(Q142*R142)^2,(Q143*R143)^2,(Q144*R144)^2))/Q145)</f>
        <v>0</v>
      </c>
      <c r="S145" s="82">
        <f>SUM(S133:S144)</f>
        <v>0</v>
      </c>
      <c r="T145" s="86">
        <f>IF(S145=0,0,SQRT(SUM((S133*T133)^2,(S134*T134)^2,(S135*T135)^2,(S136*T136)^2,(S137*T137)^2,(S138*T138)^2,(S139*T139)^2,(S140*T140)^2,(S141*T141)^2,(S142*T142)^2,(S143*T143)^2,(S144*T144)^2))/S145)</f>
        <v>0</v>
      </c>
      <c r="U145" s="82">
        <f>SUM(U133:U144)</f>
        <v>17.893373769</v>
      </c>
      <c r="V145" s="86">
        <f>IF(U145=0,0,SQRT(SUM((U133*V133)^2,(U134*V134)^2,(U135*V135)^2,(U136*V136)^2,(U137*V137)^2,(U138*V138)^2,(U139*V139)^2,(U140*V140)^2,(U141*V141)^2,(U142*V142)^2,(U143*V143)^2,(U144*V144)^2))/U145)</f>
        <v>94.095802440735582</v>
      </c>
      <c r="W145" s="82">
        <f>SUM(W133:W144)</f>
        <v>0</v>
      </c>
      <c r="X145" s="86">
        <f>IF(W145=0,0,SQRT(SUM((W133*X133)^2,(W134*X134)^2,(W135*X135)^2,(W136*X136)^2,(W137*X137)^2,(W138*X138)^2,(W139*X139)^2,(W140*X140)^2,(W141*X141)^2,(W142*X142)^2,(W143*X143)^2,(W144*X144)^2))/W145)</f>
        <v>0</v>
      </c>
      <c r="Y145" s="82">
        <f>SUM(Y133:Y144)</f>
        <v>117503.22313532489</v>
      </c>
      <c r="Z145" s="86">
        <f>IF(Y145=0,0,SQRT(SUM((Y133*Z133)^2,(Y134*Z134)^2,(Y135*Z135)^2,(Y136*Z136)^2,(Y137*Z137)^2,(Y138*Z138)^2,(Y139*Z139)^2,(Y140*Z140)^2,(Y141*Z141)^2,(Y142*Z142)^2,(Y143*Z143)^2,(Y144*Z144)^2))/Y145)</f>
        <v>2.591974172604405</v>
      </c>
    </row>
    <row r="146" spans="1:26" x14ac:dyDescent="0.25">
      <c r="A146" s="13"/>
      <c r="B146" s="56"/>
      <c r="C146" s="57"/>
      <c r="D146" s="58"/>
      <c r="E146" s="57"/>
      <c r="F146" s="58"/>
      <c r="G146" s="57"/>
      <c r="H146" s="58"/>
      <c r="I146" s="57"/>
      <c r="J146" s="58"/>
      <c r="K146" s="57"/>
      <c r="L146" s="88"/>
      <c r="M146" s="57"/>
      <c r="N146" s="58"/>
      <c r="O146" s="57"/>
      <c r="P146" s="88"/>
      <c r="Q146" s="57"/>
      <c r="R146" s="58"/>
      <c r="S146" s="57"/>
      <c r="T146" s="88"/>
      <c r="U146" s="57"/>
      <c r="V146" s="58"/>
      <c r="W146" s="57"/>
      <c r="X146" s="58"/>
      <c r="Y146" s="58"/>
      <c r="Z146" s="58"/>
    </row>
    <row r="147" spans="1:26" x14ac:dyDescent="0.25">
      <c r="A147" s="13"/>
      <c r="B147" s="56"/>
      <c r="C147" s="57"/>
      <c r="D147" s="58"/>
      <c r="E147" s="57"/>
      <c r="F147" s="58"/>
      <c r="G147" s="57"/>
      <c r="H147" s="58"/>
      <c r="I147" s="57"/>
      <c r="J147" s="58"/>
      <c r="K147" s="57"/>
      <c r="L147" s="58"/>
      <c r="M147" s="57"/>
      <c r="N147" s="58"/>
      <c r="O147" s="57"/>
      <c r="P147" s="58"/>
      <c r="Q147" s="57"/>
      <c r="R147" s="58"/>
      <c r="S147" s="57"/>
      <c r="T147" s="58"/>
      <c r="U147" s="57"/>
      <c r="V147" s="58"/>
      <c r="W147" s="57"/>
      <c r="X147" s="58"/>
      <c r="Y147" s="58"/>
      <c r="Z147" s="58"/>
    </row>
    <row r="148" spans="1:26" x14ac:dyDescent="0.25">
      <c r="A148" s="19"/>
      <c r="B148" s="56"/>
      <c r="C148" s="57"/>
      <c r="D148" s="58"/>
      <c r="E148" s="57"/>
      <c r="F148" s="58"/>
      <c r="G148" s="57"/>
      <c r="H148" s="58"/>
      <c r="I148" s="57"/>
      <c r="J148" s="58"/>
      <c r="K148" s="57"/>
      <c r="L148" s="58"/>
      <c r="M148" s="57"/>
      <c r="N148" s="58"/>
      <c r="O148" s="57"/>
      <c r="P148" s="58"/>
      <c r="Q148" s="57"/>
      <c r="R148" s="58"/>
      <c r="S148" s="57"/>
      <c r="T148" s="58"/>
      <c r="U148" s="57"/>
      <c r="V148" s="58"/>
      <c r="W148" s="57"/>
      <c r="X148" s="58"/>
      <c r="Y148" s="58"/>
      <c r="Z148" s="58"/>
    </row>
    <row r="149" spans="1:26" x14ac:dyDescent="0.25">
      <c r="A149" s="13"/>
      <c r="B149" s="56"/>
      <c r="C149" s="57"/>
      <c r="D149" s="58"/>
      <c r="E149" s="57"/>
      <c r="F149" s="58"/>
      <c r="G149" s="57"/>
      <c r="H149" s="58"/>
      <c r="I149" s="57"/>
      <c r="J149" s="58"/>
      <c r="K149" s="57"/>
      <c r="L149" s="58"/>
      <c r="M149" s="57"/>
      <c r="N149" s="58"/>
      <c r="O149" s="57"/>
      <c r="P149" s="58"/>
      <c r="Q149" s="57"/>
      <c r="R149" s="58"/>
      <c r="S149" s="57"/>
      <c r="T149" s="58"/>
      <c r="U149" s="57"/>
      <c r="V149" s="58"/>
      <c r="W149" s="57"/>
      <c r="X149" s="58"/>
      <c r="Y149" s="58"/>
      <c r="Z149" s="58"/>
    </row>
    <row r="150" spans="1:26" x14ac:dyDescent="0.25">
      <c r="A150" s="13"/>
      <c r="B150" s="56"/>
      <c r="C150" s="57"/>
      <c r="D150" s="58"/>
      <c r="E150" s="57"/>
      <c r="F150" s="58"/>
      <c r="G150" s="57"/>
      <c r="H150" s="58"/>
      <c r="I150" s="57"/>
      <c r="J150" s="58"/>
      <c r="K150" s="57"/>
      <c r="L150" s="58"/>
      <c r="M150" s="57"/>
      <c r="N150" s="58"/>
      <c r="O150" s="57"/>
      <c r="P150" s="58"/>
      <c r="Q150" s="57"/>
      <c r="R150" s="58"/>
      <c r="S150" s="57"/>
      <c r="T150" s="58"/>
      <c r="U150" s="57"/>
      <c r="V150" s="58"/>
      <c r="W150" s="57"/>
      <c r="X150" s="58"/>
      <c r="Y150" s="58"/>
      <c r="Z150" s="58"/>
    </row>
    <row r="151" spans="1:26" x14ac:dyDescent="0.25">
      <c r="A151" s="29"/>
      <c r="B151" s="56"/>
      <c r="C151" s="57"/>
      <c r="D151" s="58"/>
      <c r="E151" s="57"/>
      <c r="F151" s="58"/>
      <c r="G151" s="57"/>
      <c r="H151" s="58"/>
      <c r="I151" s="57"/>
      <c r="J151" s="58"/>
      <c r="K151" s="57"/>
      <c r="L151" s="58"/>
      <c r="M151" s="57"/>
      <c r="N151" s="58"/>
      <c r="O151" s="57"/>
      <c r="P151" s="58"/>
      <c r="Q151" s="57"/>
      <c r="R151" s="58"/>
      <c r="S151" s="57"/>
      <c r="T151" s="58"/>
      <c r="U151" s="57"/>
      <c r="V151" s="58"/>
      <c r="W151" s="57"/>
      <c r="X151" s="58"/>
      <c r="Y151" s="58"/>
      <c r="Z151" s="58"/>
    </row>
    <row r="153" spans="1:26" x14ac:dyDescent="0.25">
      <c r="B153" s="13" t="s">
        <v>419</v>
      </c>
      <c r="C153" s="13" t="str">
        <f>VegBareResults!$B$2</f>
        <v>Vegetation Bare</v>
      </c>
    </row>
    <row r="154" spans="1:26" x14ac:dyDescent="0.25">
      <c r="A154" s="13"/>
      <c r="B154" s="13"/>
    </row>
    <row r="156" spans="1:26" x14ac:dyDescent="0.25">
      <c r="A156" s="13" t="s">
        <v>421</v>
      </c>
      <c r="B156" s="101" t="str">
        <f>$B$2</f>
        <v>Habitat Type</v>
      </c>
      <c r="C156" s="103" t="str">
        <f>$AC$7</f>
        <v xml:space="preserve"> No Bare soil</v>
      </c>
      <c r="D156" s="104"/>
      <c r="E156" s="105" t="str">
        <f>$AC$8</f>
        <v xml:space="preserve">&gt; 0 and ≤ 10 </v>
      </c>
      <c r="F156" s="101"/>
      <c r="G156" s="105" t="str">
        <f>$AC$9</f>
        <v xml:space="preserve">&gt; 10 and ≤ 20 </v>
      </c>
      <c r="H156" s="101"/>
      <c r="I156" s="105" t="str">
        <f>$AC$10</f>
        <v xml:space="preserve">&gt; 20 and ≤ 30 </v>
      </c>
      <c r="J156" s="101"/>
      <c r="K156" s="103" t="str">
        <f>$AC$11</f>
        <v xml:space="preserve">&gt; 30 and ≤ 40 </v>
      </c>
      <c r="L156" s="104"/>
      <c r="M156" s="105" t="str">
        <f>$AC$12</f>
        <v xml:space="preserve">&gt; 40 and ≤ 50 </v>
      </c>
      <c r="N156" s="101"/>
      <c r="O156" s="105" t="str">
        <f>$AC$13</f>
        <v xml:space="preserve">&gt; 50 and ≤ 60 </v>
      </c>
      <c r="P156" s="101"/>
      <c r="Q156" s="105" t="str">
        <f>$AC$14</f>
        <v xml:space="preserve">&gt; 60 and ≤ 70 </v>
      </c>
      <c r="R156" s="101"/>
      <c r="S156" s="103" t="str">
        <f>$AC$15</f>
        <v xml:space="preserve">&gt; 70 and ≤ 80 </v>
      </c>
      <c r="T156" s="104"/>
      <c r="U156" s="105" t="str">
        <f>$AC$16</f>
        <v xml:space="preserve">&gt; 80 and ≤ 90 </v>
      </c>
      <c r="V156" s="101"/>
      <c r="W156" s="103" t="str">
        <f>$AC$17</f>
        <v xml:space="preserve">&gt; 90 </v>
      </c>
      <c r="X156" s="104"/>
      <c r="Y156" s="104" t="s">
        <v>194</v>
      </c>
      <c r="Z156" s="104"/>
    </row>
    <row r="157" spans="1:26" ht="25.5" x14ac:dyDescent="0.25">
      <c r="A157" s="13"/>
      <c r="B157" s="102"/>
      <c r="C157" s="32" t="s">
        <v>195</v>
      </c>
      <c r="D157" s="33" t="s">
        <v>196</v>
      </c>
      <c r="E157" s="32" t="s">
        <v>195</v>
      </c>
      <c r="F157" s="33" t="s">
        <v>196</v>
      </c>
      <c r="G157" s="32" t="s">
        <v>195</v>
      </c>
      <c r="H157" s="33" t="s">
        <v>196</v>
      </c>
      <c r="I157" s="32" t="s">
        <v>195</v>
      </c>
      <c r="J157" s="33" t="s">
        <v>196</v>
      </c>
      <c r="K157" s="32" t="s">
        <v>195</v>
      </c>
      <c r="L157" s="33" t="s">
        <v>196</v>
      </c>
      <c r="M157" s="32" t="s">
        <v>195</v>
      </c>
      <c r="N157" s="33" t="s">
        <v>196</v>
      </c>
      <c r="O157" s="32" t="s">
        <v>195</v>
      </c>
      <c r="P157" s="33" t="s">
        <v>196</v>
      </c>
      <c r="Q157" s="32" t="s">
        <v>195</v>
      </c>
      <c r="R157" s="33" t="s">
        <v>196</v>
      </c>
      <c r="S157" s="32" t="s">
        <v>195</v>
      </c>
      <c r="T157" s="33" t="s">
        <v>196</v>
      </c>
      <c r="U157" s="32" t="s">
        <v>195</v>
      </c>
      <c r="V157" s="33" t="s">
        <v>196</v>
      </c>
      <c r="W157" s="32" t="s">
        <v>195</v>
      </c>
      <c r="X157" s="33" t="s">
        <v>196</v>
      </c>
      <c r="Y157" s="32" t="s">
        <v>195</v>
      </c>
      <c r="Z157" s="33" t="s">
        <v>196</v>
      </c>
    </row>
    <row r="158" spans="1:26" x14ac:dyDescent="0.25">
      <c r="A158" s="13"/>
      <c r="B158" s="34" t="str">
        <f>LookupValues!$B$5</f>
        <v>Lowland beech/yew woodland</v>
      </c>
      <c r="C158" s="35">
        <f>VegBareResults!C145</f>
        <v>3147.7406319740994</v>
      </c>
      <c r="D158" s="85">
        <f>VegBareResults!AW145</f>
        <v>15.487243488398343</v>
      </c>
      <c r="E158" s="35">
        <f>VegBareResults!D145</f>
        <v>197.44938030820001</v>
      </c>
      <c r="F158" s="85">
        <f>VegBareResults!AX145</f>
        <v>53.193082525522676</v>
      </c>
      <c r="G158" s="35">
        <f>VegBareResults!E145</f>
        <v>205.17872057080001</v>
      </c>
      <c r="H158" s="85">
        <f>VegBareResults!AY145</f>
        <v>62.263066797189865</v>
      </c>
      <c r="I158" s="35">
        <f>VegBareResults!F145</f>
        <v>33.093597783299998</v>
      </c>
      <c r="J158" s="85">
        <f>VegBareResults!AZ145</f>
        <v>92.622538276557805</v>
      </c>
      <c r="K158" s="35">
        <f>VegBareResults!G145</f>
        <v>35.746874787599999</v>
      </c>
      <c r="L158" s="85">
        <f>VegBareResults!BA145</f>
        <v>83.678091731200993</v>
      </c>
      <c r="M158" s="35">
        <f>VegBareResults!H145</f>
        <v>48.607705132</v>
      </c>
      <c r="N158" s="85">
        <f>VegBareResults!BB145</f>
        <v>99.515731509543656</v>
      </c>
      <c r="O158" s="35">
        <f>VegBareResults!I145</f>
        <v>0</v>
      </c>
      <c r="P158" s="85">
        <f>VegBareResults!BC145</f>
        <v>0</v>
      </c>
      <c r="Q158" s="35">
        <f>VegBareResults!J145</f>
        <v>12.279439648</v>
      </c>
      <c r="R158" s="85">
        <f>VegBareResults!BD145</f>
        <v>107.69656803337463</v>
      </c>
      <c r="S158" s="35">
        <f>VegBareResults!K145</f>
        <v>0</v>
      </c>
      <c r="T158" s="85">
        <f>VegBareResults!BE145</f>
        <v>0</v>
      </c>
      <c r="U158" s="35">
        <f>VegBareResults!L145</f>
        <v>0</v>
      </c>
      <c r="V158" s="85">
        <f>VegBareResults!BF145</f>
        <v>0</v>
      </c>
      <c r="W158" s="35">
        <f>VegBareResults!M145</f>
        <v>0</v>
      </c>
      <c r="X158" s="85">
        <f>VegBareResults!BG145</f>
        <v>0</v>
      </c>
      <c r="Y158" s="80">
        <f>SUM(C158,E158,G158,I158,K158,M158,O158,Q158,S158,U158,W158)</f>
        <v>3680.0963502039995</v>
      </c>
      <c r="Z158" s="87">
        <f>IF(Y158=0,0,SQRT(SUM((C158*D158)^2,(E158*F158)^2,(G158*H158)^2,(I158*J158)^2,(K158*L158)^2,(M158*N158)^2,(O158*P158)^2,(Q158*R158)^2,(S158*T158)^2,(U158*V158)^2,(W158*X158)^2))/Y158)</f>
        <v>14.102734594694004</v>
      </c>
    </row>
    <row r="159" spans="1:26" x14ac:dyDescent="0.25">
      <c r="A159" s="13"/>
      <c r="B159" s="34" t="str">
        <f>LookupValues!$B$6</f>
        <v>Lowland Mixed Deciduous Woodland</v>
      </c>
      <c r="C159" s="35">
        <f>VegBareResults!C146</f>
        <v>46300.276114661996</v>
      </c>
      <c r="D159" s="85">
        <f>VegBareResults!AW146</f>
        <v>3.5993402998857991</v>
      </c>
      <c r="E159" s="35">
        <f>VegBareResults!D146</f>
        <v>9205.5504579899989</v>
      </c>
      <c r="F159" s="85">
        <f>VegBareResults!AX146</f>
        <v>9.6762914834545999</v>
      </c>
      <c r="G159" s="35">
        <f>VegBareResults!E146</f>
        <v>1933.6481407043</v>
      </c>
      <c r="H159" s="85">
        <f>VegBareResults!AY146</f>
        <v>21.534666163553677</v>
      </c>
      <c r="I159" s="35">
        <f>VegBareResults!F146</f>
        <v>1640.5178140478999</v>
      </c>
      <c r="J159" s="85">
        <f>VegBareResults!AZ146</f>
        <v>24.601116719006697</v>
      </c>
      <c r="K159" s="35">
        <f>VegBareResults!G146</f>
        <v>320.117736218</v>
      </c>
      <c r="L159" s="85">
        <f>VegBareResults!BA146</f>
        <v>52.06111728416132</v>
      </c>
      <c r="M159" s="35">
        <f>VegBareResults!H146</f>
        <v>262.69728447120002</v>
      </c>
      <c r="N159" s="85">
        <f>VegBareResults!BB146</f>
        <v>58.653272453677388</v>
      </c>
      <c r="O159" s="35">
        <f>VegBareResults!I146</f>
        <v>210.166206324</v>
      </c>
      <c r="P159" s="85">
        <f>VegBareResults!BC146</f>
        <v>57.632963184212379</v>
      </c>
      <c r="Q159" s="35">
        <f>VegBareResults!J146</f>
        <v>0</v>
      </c>
      <c r="R159" s="85">
        <f>VegBareResults!BD146</f>
        <v>0</v>
      </c>
      <c r="S159" s="35">
        <f>VegBareResults!K146</f>
        <v>0</v>
      </c>
      <c r="T159" s="85">
        <f>VegBareResults!BE146</f>
        <v>0</v>
      </c>
      <c r="U159" s="35">
        <f>VegBareResults!L146</f>
        <v>0</v>
      </c>
      <c r="V159" s="85">
        <f>VegBareResults!BF146</f>
        <v>0</v>
      </c>
      <c r="W159" s="35">
        <f>VegBareResults!M146</f>
        <v>0</v>
      </c>
      <c r="X159" s="85">
        <f>VegBareResults!BG146</f>
        <v>0</v>
      </c>
      <c r="Y159" s="80">
        <f t="shared" ref="Y159:Y165" si="15">SUM(C159,E159,G159,I159,K159,M159,O159,Q159,S159,U159,W159)</f>
        <v>59872.973754417399</v>
      </c>
      <c r="Z159" s="87">
        <f t="shared" ref="Z159:Z169" si="16">IF(Y159=0,0,SQRT(SUM((C159*D159)^2,(E159*F159)^2,(G159*H159)^2,(I159*J159)^2,(K159*L159)^2,(M159*N159)^2,(O159*P159)^2,(Q159*R159)^2,(S159*T159)^2,(U159*V159)^2,(W159*X159)^2))/Y159)</f>
        <v>3.3291727645202416</v>
      </c>
    </row>
    <row r="160" spans="1:26" x14ac:dyDescent="0.25">
      <c r="A160" s="13"/>
      <c r="B160" s="34" t="str">
        <f>LookupValues!$B$7</f>
        <v>Native pine woodlands</v>
      </c>
      <c r="C160" s="35">
        <f>VegBareResults!C147</f>
        <v>0</v>
      </c>
      <c r="D160" s="85">
        <f>VegBareResults!AW147</f>
        <v>0</v>
      </c>
      <c r="E160" s="35">
        <f>VegBareResults!D147</f>
        <v>0</v>
      </c>
      <c r="F160" s="85">
        <f>VegBareResults!AX147</f>
        <v>0</v>
      </c>
      <c r="G160" s="35">
        <f>VegBareResults!E147</f>
        <v>0</v>
      </c>
      <c r="H160" s="85">
        <f>VegBareResults!AY147</f>
        <v>0</v>
      </c>
      <c r="I160" s="35">
        <f>VegBareResults!F147</f>
        <v>0</v>
      </c>
      <c r="J160" s="85">
        <f>VegBareResults!AZ147</f>
        <v>0</v>
      </c>
      <c r="K160" s="35">
        <f>VegBareResults!G147</f>
        <v>0</v>
      </c>
      <c r="L160" s="85">
        <f>VegBareResults!BA147</f>
        <v>0</v>
      </c>
      <c r="M160" s="35">
        <f>VegBareResults!H147</f>
        <v>0</v>
      </c>
      <c r="N160" s="85">
        <f>VegBareResults!BB147</f>
        <v>0</v>
      </c>
      <c r="O160" s="35">
        <f>VegBareResults!I147</f>
        <v>0</v>
      </c>
      <c r="P160" s="85">
        <f>VegBareResults!BC147</f>
        <v>0</v>
      </c>
      <c r="Q160" s="35">
        <f>VegBareResults!J147</f>
        <v>0</v>
      </c>
      <c r="R160" s="85">
        <f>VegBareResults!BD147</f>
        <v>0</v>
      </c>
      <c r="S160" s="35">
        <f>VegBareResults!K147</f>
        <v>0</v>
      </c>
      <c r="T160" s="85">
        <f>VegBareResults!BE147</f>
        <v>0</v>
      </c>
      <c r="U160" s="35">
        <f>VegBareResults!L147</f>
        <v>0</v>
      </c>
      <c r="V160" s="85">
        <f>VegBareResults!BF147</f>
        <v>0</v>
      </c>
      <c r="W160" s="35">
        <f>VegBareResults!M147</f>
        <v>0</v>
      </c>
      <c r="X160" s="85">
        <f>VegBareResults!BG147</f>
        <v>0</v>
      </c>
      <c r="Y160" s="80">
        <f t="shared" si="15"/>
        <v>0</v>
      </c>
      <c r="Z160" s="87">
        <f t="shared" si="16"/>
        <v>0</v>
      </c>
    </row>
    <row r="161" spans="1:26" x14ac:dyDescent="0.25">
      <c r="A161" s="13"/>
      <c r="B161" s="34" t="str">
        <f>LookupValues!$B$8</f>
        <v>Non-HAP native pinewood</v>
      </c>
      <c r="C161" s="35">
        <f>VegBareResults!C148</f>
        <v>0</v>
      </c>
      <c r="D161" s="85">
        <f>VegBareResults!AW148</f>
        <v>0</v>
      </c>
      <c r="E161" s="35">
        <f>VegBareResults!D148</f>
        <v>0</v>
      </c>
      <c r="F161" s="85">
        <f>VegBareResults!AX148</f>
        <v>0</v>
      </c>
      <c r="G161" s="35">
        <f>VegBareResults!E148</f>
        <v>0</v>
      </c>
      <c r="H161" s="85">
        <f>VegBareResults!AY148</f>
        <v>0</v>
      </c>
      <c r="I161" s="35">
        <f>VegBareResults!F148</f>
        <v>0</v>
      </c>
      <c r="J161" s="85">
        <f>VegBareResults!AZ148</f>
        <v>0</v>
      </c>
      <c r="K161" s="35">
        <f>VegBareResults!G148</f>
        <v>0</v>
      </c>
      <c r="L161" s="85">
        <f>VegBareResults!BA148</f>
        <v>0</v>
      </c>
      <c r="M161" s="35">
        <f>VegBareResults!H148</f>
        <v>0</v>
      </c>
      <c r="N161" s="85">
        <f>VegBareResults!BB148</f>
        <v>0</v>
      </c>
      <c r="O161" s="35">
        <f>VegBareResults!I148</f>
        <v>0</v>
      </c>
      <c r="P161" s="85">
        <f>VegBareResults!BC148</f>
        <v>0</v>
      </c>
      <c r="Q161" s="35">
        <f>VegBareResults!J148</f>
        <v>0</v>
      </c>
      <c r="R161" s="85">
        <f>VegBareResults!BD148</f>
        <v>0</v>
      </c>
      <c r="S161" s="35">
        <f>VegBareResults!K148</f>
        <v>0</v>
      </c>
      <c r="T161" s="85">
        <f>VegBareResults!BE148</f>
        <v>0</v>
      </c>
      <c r="U161" s="35">
        <f>VegBareResults!L148</f>
        <v>0</v>
      </c>
      <c r="V161" s="85">
        <f>VegBareResults!BF148</f>
        <v>0</v>
      </c>
      <c r="W161" s="35">
        <f>VegBareResults!M148</f>
        <v>0</v>
      </c>
      <c r="X161" s="85">
        <f>VegBareResults!BG148</f>
        <v>0</v>
      </c>
      <c r="Y161" s="80">
        <f t="shared" si="15"/>
        <v>0</v>
      </c>
      <c r="Z161" s="87">
        <f t="shared" si="16"/>
        <v>0</v>
      </c>
    </row>
    <row r="162" spans="1:26" ht="30" customHeight="1" x14ac:dyDescent="0.25">
      <c r="A162" s="13"/>
      <c r="B162" s="89" t="str">
        <f>LookupValues!$B$9</f>
        <v>Upland birchwoods (Scot); birch dominated upland oakwoods (Eng, Wal)</v>
      </c>
      <c r="C162" s="35">
        <f>VegBareResults!C149</f>
        <v>1264.4964605404</v>
      </c>
      <c r="D162" s="85">
        <f>VegBareResults!AW149</f>
        <v>26.102973356005176</v>
      </c>
      <c r="E162" s="35">
        <f>VegBareResults!D149</f>
        <v>156.51163199199999</v>
      </c>
      <c r="F162" s="85">
        <f>VegBareResults!AX149</f>
        <v>69.782994516018221</v>
      </c>
      <c r="G162" s="35">
        <f>VegBareResults!E149</f>
        <v>0</v>
      </c>
      <c r="H162" s="85">
        <f>VegBareResults!AY149</f>
        <v>0</v>
      </c>
      <c r="I162" s="35">
        <f>VegBareResults!F149</f>
        <v>0</v>
      </c>
      <c r="J162" s="85">
        <f>VegBareResults!AZ149</f>
        <v>0</v>
      </c>
      <c r="K162" s="35">
        <f>VegBareResults!G149</f>
        <v>0</v>
      </c>
      <c r="L162" s="85">
        <f>VegBareResults!BA149</f>
        <v>0</v>
      </c>
      <c r="M162" s="35">
        <f>VegBareResults!H149</f>
        <v>0</v>
      </c>
      <c r="N162" s="85">
        <f>VegBareResults!BB149</f>
        <v>0</v>
      </c>
      <c r="O162" s="35">
        <f>VegBareResults!I149</f>
        <v>0</v>
      </c>
      <c r="P162" s="85">
        <f>VegBareResults!BC149</f>
        <v>0</v>
      </c>
      <c r="Q162" s="35">
        <f>VegBareResults!J149</f>
        <v>0</v>
      </c>
      <c r="R162" s="85">
        <f>VegBareResults!BD149</f>
        <v>0</v>
      </c>
      <c r="S162" s="35">
        <f>VegBareResults!K149</f>
        <v>0</v>
      </c>
      <c r="T162" s="85">
        <f>VegBareResults!BE149</f>
        <v>0</v>
      </c>
      <c r="U162" s="35">
        <f>VegBareResults!L149</f>
        <v>0</v>
      </c>
      <c r="V162" s="85">
        <f>VegBareResults!BF149</f>
        <v>0</v>
      </c>
      <c r="W162" s="35">
        <f>VegBareResults!M149</f>
        <v>0</v>
      </c>
      <c r="X162" s="85">
        <f>VegBareResults!BG149</f>
        <v>0</v>
      </c>
      <c r="Y162" s="80">
        <f t="shared" si="15"/>
        <v>1421.0080925324</v>
      </c>
      <c r="Z162" s="87">
        <f t="shared" si="16"/>
        <v>24.466558251844319</v>
      </c>
    </row>
    <row r="163" spans="1:26" x14ac:dyDescent="0.25">
      <c r="A163" s="13"/>
      <c r="B163" s="34" t="str">
        <f>LookupValues!$B$10</f>
        <v>Upland mixed ashwoods</v>
      </c>
      <c r="C163" s="35">
        <f>VegBareResults!C150</f>
        <v>2175.1304407565999</v>
      </c>
      <c r="D163" s="85">
        <f>VegBareResults!AW150</f>
        <v>20.08260544137196</v>
      </c>
      <c r="E163" s="35">
        <f>VegBareResults!D150</f>
        <v>539.10023308740006</v>
      </c>
      <c r="F163" s="85">
        <f>VegBareResults!AX150</f>
        <v>33.241088400582711</v>
      </c>
      <c r="G163" s="35">
        <f>VegBareResults!E150</f>
        <v>239.380528285</v>
      </c>
      <c r="H163" s="85">
        <f>VegBareResults!AY150</f>
        <v>54.506032507073513</v>
      </c>
      <c r="I163" s="35">
        <f>VegBareResults!F150</f>
        <v>146.6115381093</v>
      </c>
      <c r="J163" s="85">
        <f>VegBareResults!AZ150</f>
        <v>85.029620855421868</v>
      </c>
      <c r="K163" s="35">
        <f>VegBareResults!G150</f>
        <v>11.512941239</v>
      </c>
      <c r="L163" s="85">
        <f>VegBareResults!BA150</f>
        <v>107.58445284371962</v>
      </c>
      <c r="M163" s="35">
        <f>VegBareResults!H150</f>
        <v>0</v>
      </c>
      <c r="N163" s="85">
        <f>VegBareResults!BB150</f>
        <v>0</v>
      </c>
      <c r="O163" s="35">
        <f>VegBareResults!I150</f>
        <v>129.16631161000001</v>
      </c>
      <c r="P163" s="85">
        <f>VegBareResults!BC150</f>
        <v>96.415294237639529</v>
      </c>
      <c r="Q163" s="35">
        <f>VegBareResults!J150</f>
        <v>0</v>
      </c>
      <c r="R163" s="85">
        <f>VegBareResults!BD150</f>
        <v>0</v>
      </c>
      <c r="S163" s="35">
        <f>VegBareResults!K150</f>
        <v>0</v>
      </c>
      <c r="T163" s="85">
        <f>VegBareResults!BE150</f>
        <v>0</v>
      </c>
      <c r="U163" s="35">
        <f>VegBareResults!L150</f>
        <v>0</v>
      </c>
      <c r="V163" s="85">
        <f>VegBareResults!BF150</f>
        <v>0</v>
      </c>
      <c r="W163" s="35">
        <f>VegBareResults!M150</f>
        <v>0</v>
      </c>
      <c r="X163" s="85">
        <f>VegBareResults!BG150</f>
        <v>0</v>
      </c>
      <c r="Y163" s="80">
        <f t="shared" si="15"/>
        <v>3240.9019930873001</v>
      </c>
      <c r="Z163" s="87">
        <f t="shared" si="16"/>
        <v>16.06731893831391</v>
      </c>
    </row>
    <row r="164" spans="1:26" x14ac:dyDescent="0.25">
      <c r="A164" s="13"/>
      <c r="B164" s="34" t="str">
        <f>LookupValues!$B$11</f>
        <v>Upland oakwood</v>
      </c>
      <c r="C164" s="35">
        <f>VegBareResults!C151</f>
        <v>4488.1952814739998</v>
      </c>
      <c r="D164" s="85">
        <f>VegBareResults!AW151</f>
        <v>17.499306815396622</v>
      </c>
      <c r="E164" s="35">
        <f>VegBareResults!D151</f>
        <v>419.25750157000004</v>
      </c>
      <c r="F164" s="85">
        <f>VegBareResults!AX151</f>
        <v>37.508080893229277</v>
      </c>
      <c r="G164" s="35">
        <f>VegBareResults!E151</f>
        <v>178.33623535229998</v>
      </c>
      <c r="H164" s="85">
        <f>VegBareResults!AY151</f>
        <v>77.763981613789724</v>
      </c>
      <c r="I164" s="35">
        <f>VegBareResults!F151</f>
        <v>93.215260763000003</v>
      </c>
      <c r="J164" s="85">
        <f>VegBareResults!AZ151</f>
        <v>63.121814336852658</v>
      </c>
      <c r="K164" s="35">
        <f>VegBareResults!G151</f>
        <v>0</v>
      </c>
      <c r="L164" s="85">
        <f>VegBareResults!BA151</f>
        <v>0</v>
      </c>
      <c r="M164" s="35">
        <f>VegBareResults!H151</f>
        <v>0</v>
      </c>
      <c r="N164" s="85">
        <f>VegBareResults!BB151</f>
        <v>0</v>
      </c>
      <c r="O164" s="35">
        <f>VegBareResults!I151</f>
        <v>0</v>
      </c>
      <c r="P164" s="85">
        <f>VegBareResults!BC151</f>
        <v>0</v>
      </c>
      <c r="Q164" s="35">
        <f>VegBareResults!J151</f>
        <v>0</v>
      </c>
      <c r="R164" s="85">
        <f>VegBareResults!BD151</f>
        <v>0</v>
      </c>
      <c r="S164" s="35">
        <f>VegBareResults!K151</f>
        <v>0</v>
      </c>
      <c r="T164" s="85">
        <f>VegBareResults!BE151</f>
        <v>0</v>
      </c>
      <c r="U164" s="35">
        <f>VegBareResults!L151</f>
        <v>13.146240881300001</v>
      </c>
      <c r="V164" s="85">
        <f>VegBareResults!BF151</f>
        <v>63.055240944856344</v>
      </c>
      <c r="W164" s="35">
        <f>VegBareResults!M151</f>
        <v>0</v>
      </c>
      <c r="X164" s="85">
        <f>VegBareResults!BG151</f>
        <v>0</v>
      </c>
      <c r="Y164" s="80">
        <f t="shared" si="15"/>
        <v>5192.1505200406</v>
      </c>
      <c r="Z164" s="87">
        <f t="shared" si="16"/>
        <v>15.698254561053412</v>
      </c>
    </row>
    <row r="165" spans="1:26" x14ac:dyDescent="0.25">
      <c r="A165" s="13"/>
      <c r="B165" s="34" t="str">
        <f>LookupValues!$B$12</f>
        <v>Wet woodland</v>
      </c>
      <c r="C165" s="35">
        <f>VegBareResults!C152</f>
        <v>5318.7199934721002</v>
      </c>
      <c r="D165" s="85">
        <f>VegBareResults!AW152</f>
        <v>13.110776578279378</v>
      </c>
      <c r="E165" s="35">
        <f>VegBareResults!D152</f>
        <v>334.31628135200003</v>
      </c>
      <c r="F165" s="85">
        <f>VegBareResults!AX152</f>
        <v>39.894312056601443</v>
      </c>
      <c r="G165" s="35">
        <f>VegBareResults!E152</f>
        <v>0</v>
      </c>
      <c r="H165" s="85">
        <f>VegBareResults!AY152</f>
        <v>0</v>
      </c>
      <c r="I165" s="35">
        <f>VegBareResults!F152</f>
        <v>0</v>
      </c>
      <c r="J165" s="85">
        <f>VegBareResults!AZ152</f>
        <v>0</v>
      </c>
      <c r="K165" s="35">
        <f>VegBareResults!G152</f>
        <v>0</v>
      </c>
      <c r="L165" s="85">
        <f>VegBareResults!BA152</f>
        <v>0</v>
      </c>
      <c r="M165" s="35">
        <f>VegBareResults!H152</f>
        <v>0</v>
      </c>
      <c r="N165" s="85">
        <f>VegBareResults!BB152</f>
        <v>0</v>
      </c>
      <c r="O165" s="35">
        <f>VegBareResults!I152</f>
        <v>0</v>
      </c>
      <c r="P165" s="85">
        <f>VegBareResults!BC152</f>
        <v>0</v>
      </c>
      <c r="Q165" s="35">
        <f>VegBareResults!J152</f>
        <v>0</v>
      </c>
      <c r="R165" s="85">
        <f>VegBareResults!BD152</f>
        <v>0</v>
      </c>
      <c r="S165" s="35">
        <f>VegBareResults!K152</f>
        <v>0</v>
      </c>
      <c r="T165" s="85">
        <f>VegBareResults!BE152</f>
        <v>0</v>
      </c>
      <c r="U165" s="35">
        <f>VegBareResults!L152</f>
        <v>51.223647761400002</v>
      </c>
      <c r="V165" s="85">
        <f>VegBareResults!BF152</f>
        <v>94.249516789505719</v>
      </c>
      <c r="W165" s="35">
        <f>VegBareResults!M152</f>
        <v>0</v>
      </c>
      <c r="X165" s="85">
        <f>VegBareResults!BG152</f>
        <v>0</v>
      </c>
      <c r="Y165" s="80">
        <f t="shared" si="15"/>
        <v>5704.2599225855001</v>
      </c>
      <c r="Z165" s="87">
        <f t="shared" si="16"/>
        <v>12.474979258202517</v>
      </c>
    </row>
    <row r="166" spans="1:26" x14ac:dyDescent="0.25">
      <c r="A166" s="13"/>
      <c r="B166" s="34" t="str">
        <f>LookupValues!$B$13</f>
        <v>Wood Pasture &amp; Parkland</v>
      </c>
      <c r="C166" s="35">
        <f>VegBareResults!C153</f>
        <v>125.6203851521</v>
      </c>
      <c r="D166" s="85">
        <f>VegBareResults!AW153</f>
        <v>96.083139524716884</v>
      </c>
      <c r="E166" s="35">
        <f>VegBareResults!D153</f>
        <v>154.033257045</v>
      </c>
      <c r="F166" s="85">
        <f>VegBareResults!AX153</f>
        <v>82.504840994017044</v>
      </c>
      <c r="G166" s="35">
        <f>VegBareResults!E153</f>
        <v>0</v>
      </c>
      <c r="H166" s="85">
        <f>VegBareResults!AY153</f>
        <v>0</v>
      </c>
      <c r="I166" s="35">
        <f>VegBareResults!F153</f>
        <v>0</v>
      </c>
      <c r="J166" s="85">
        <f>VegBareResults!AZ153</f>
        <v>0</v>
      </c>
      <c r="K166" s="35">
        <f>VegBareResults!G153</f>
        <v>0</v>
      </c>
      <c r="L166" s="85">
        <f>VegBareResults!BA153</f>
        <v>0</v>
      </c>
      <c r="M166" s="35">
        <f>VegBareResults!H153</f>
        <v>0</v>
      </c>
      <c r="N166" s="85">
        <f>VegBareResults!BB153</f>
        <v>0</v>
      </c>
      <c r="O166" s="35">
        <f>VegBareResults!I153</f>
        <v>0</v>
      </c>
      <c r="P166" s="85">
        <f>VegBareResults!BC153</f>
        <v>0</v>
      </c>
      <c r="Q166" s="35">
        <f>VegBareResults!J153</f>
        <v>0</v>
      </c>
      <c r="R166" s="85">
        <f>VegBareResults!BD153</f>
        <v>0</v>
      </c>
      <c r="S166" s="35">
        <f>VegBareResults!K153</f>
        <v>0</v>
      </c>
      <c r="T166" s="85">
        <f>VegBareResults!BE153</f>
        <v>0</v>
      </c>
      <c r="U166" s="35">
        <f>VegBareResults!L153</f>
        <v>0</v>
      </c>
      <c r="V166" s="85">
        <f>VegBareResults!BF153</f>
        <v>0</v>
      </c>
      <c r="W166" s="35">
        <f>VegBareResults!M153</f>
        <v>0</v>
      </c>
      <c r="X166" s="85">
        <f>VegBareResults!BG153</f>
        <v>0</v>
      </c>
      <c r="Y166" s="80">
        <f>SUM(C166,E166,G166,I166,K166,M166,O166,Q166,S166,U166,W166)</f>
        <v>279.6536421971</v>
      </c>
      <c r="Z166" s="87">
        <f t="shared" si="16"/>
        <v>62.673435237060033</v>
      </c>
    </row>
    <row r="167" spans="1:26" x14ac:dyDescent="0.25">
      <c r="A167" s="13"/>
      <c r="B167" s="34" t="str">
        <f>LookupValues!$B$14</f>
        <v>Broadleaf habitat NOT classified as priority</v>
      </c>
      <c r="C167" s="35">
        <f>VegBareResults!C154</f>
        <v>2736.4338414169997</v>
      </c>
      <c r="D167" s="85">
        <f>VegBareResults!AW154</f>
        <v>15.252013084106839</v>
      </c>
      <c r="E167" s="35">
        <f>VegBareResults!D154</f>
        <v>782.29667864600003</v>
      </c>
      <c r="F167" s="85">
        <f>VegBareResults!AX154</f>
        <v>27.985835553272988</v>
      </c>
      <c r="G167" s="35">
        <f>VegBareResults!E154</f>
        <v>97.958695518799999</v>
      </c>
      <c r="H167" s="85">
        <f>VegBareResults!AY154</f>
        <v>89.61275644737276</v>
      </c>
      <c r="I167" s="35">
        <f>VegBareResults!F154</f>
        <v>27.2333698869</v>
      </c>
      <c r="J167" s="85">
        <f>VegBareResults!AZ154</f>
        <v>89.799561300172442</v>
      </c>
      <c r="K167" s="35">
        <f>VegBareResults!G154</f>
        <v>125.9593338097</v>
      </c>
      <c r="L167" s="85">
        <f>VegBareResults!BA154</f>
        <v>95.763455830940416</v>
      </c>
      <c r="M167" s="35">
        <f>VegBareResults!H154</f>
        <v>75.008117307899994</v>
      </c>
      <c r="N167" s="85">
        <f>VegBareResults!BB154</f>
        <v>96.337581228804908</v>
      </c>
      <c r="O167" s="35">
        <f>VegBareResults!I154</f>
        <v>2.3546298429000001</v>
      </c>
      <c r="P167" s="85">
        <f>VegBareResults!BC154</f>
        <v>63.121818316412501</v>
      </c>
      <c r="Q167" s="35">
        <f>VegBareResults!J154</f>
        <v>0</v>
      </c>
      <c r="R167" s="85">
        <f>VegBareResults!BD154</f>
        <v>0</v>
      </c>
      <c r="S167" s="35">
        <f>VegBareResults!K154</f>
        <v>0</v>
      </c>
      <c r="T167" s="85">
        <f>VegBareResults!BE154</f>
        <v>0</v>
      </c>
      <c r="U167" s="35">
        <f>VegBareResults!L154</f>
        <v>0</v>
      </c>
      <c r="V167" s="85">
        <f>VegBareResults!BF154</f>
        <v>0</v>
      </c>
      <c r="W167" s="35">
        <f>VegBareResults!M154</f>
        <v>0</v>
      </c>
      <c r="X167" s="85">
        <f>VegBareResults!BG154</f>
        <v>0</v>
      </c>
      <c r="Y167" s="80">
        <f t="shared" ref="Y167:Y169" si="17">SUM(C167,E167,G167,I167,K167,M167,O167,Q167,S167,U167,W167)</f>
        <v>3847.2446664292006</v>
      </c>
      <c r="Z167" s="87">
        <f t="shared" si="16"/>
        <v>13.001499311271823</v>
      </c>
    </row>
    <row r="168" spans="1:26" x14ac:dyDescent="0.25">
      <c r="A168" s="13"/>
      <c r="B168" s="34" t="str">
        <f>LookupValues!$B$15</f>
        <v>Non-native coniferous woodland</v>
      </c>
      <c r="C168" s="35">
        <f>VegBareResults!C155</f>
        <v>31945.517161106</v>
      </c>
      <c r="D168" s="85">
        <f>VegBareResults!AW155</f>
        <v>2.9143494886182064</v>
      </c>
      <c r="E168" s="35">
        <f>VegBareResults!D155</f>
        <v>2378.3526943644001</v>
      </c>
      <c r="F168" s="85">
        <f>VegBareResults!AX155</f>
        <v>17.280250807401416</v>
      </c>
      <c r="G168" s="35">
        <f>VegBareResults!E155</f>
        <v>454.67073613089997</v>
      </c>
      <c r="H168" s="85">
        <f>VegBareResults!AY155</f>
        <v>29.485373834251078</v>
      </c>
      <c r="I168" s="35">
        <f>VegBareResults!F155</f>
        <v>397.05375827199998</v>
      </c>
      <c r="J168" s="85">
        <f>VegBareResults!AZ155</f>
        <v>39.867726808553194</v>
      </c>
      <c r="K168" s="35">
        <f>VegBareResults!G155</f>
        <v>8.4136726156000012</v>
      </c>
      <c r="L168" s="85">
        <f>VegBareResults!BA155</f>
        <v>49.697092495400753</v>
      </c>
      <c r="M168" s="35">
        <f>VegBareResults!H155</f>
        <v>52.551254915000001</v>
      </c>
      <c r="N168" s="85">
        <f>VegBareResults!BB155</f>
        <v>74.139589863354288</v>
      </c>
      <c r="O168" s="35">
        <f>VegBareResults!I155</f>
        <v>54.196109399500003</v>
      </c>
      <c r="P168" s="85">
        <f>VegBareResults!BC155</f>
        <v>51.199353784816431</v>
      </c>
      <c r="Q168" s="35">
        <f>VegBareResults!J155</f>
        <v>0</v>
      </c>
      <c r="R168" s="85">
        <f>VegBareResults!BD155</f>
        <v>0</v>
      </c>
      <c r="S168" s="35">
        <f>VegBareResults!K155</f>
        <v>15.888714185</v>
      </c>
      <c r="T168" s="85">
        <f>VegBareResults!BE155</f>
        <v>107.57893060350723</v>
      </c>
      <c r="U168" s="35">
        <f>VegBareResults!L155</f>
        <v>204.32709414839999</v>
      </c>
      <c r="V168" s="85">
        <f>VegBareResults!BF155</f>
        <v>68.121824995797439</v>
      </c>
      <c r="W168" s="35">
        <f>VegBareResults!M155</f>
        <v>0</v>
      </c>
      <c r="X168" s="85">
        <f>VegBareResults!BG155</f>
        <v>0</v>
      </c>
      <c r="Y168" s="80">
        <f t="shared" si="17"/>
        <v>35510.971195136801</v>
      </c>
      <c r="Z168" s="87">
        <f t="shared" si="16"/>
        <v>2.9543902929695567</v>
      </c>
    </row>
    <row r="169" spans="1:26" x14ac:dyDescent="0.25">
      <c r="A169" s="13"/>
      <c r="B169" s="37" t="str">
        <f>LookupValues!$B$16</f>
        <v>Transition or felled</v>
      </c>
      <c r="C169" s="35">
        <f>VegBareResults!C156</f>
        <v>1033.9496440701</v>
      </c>
      <c r="D169" s="85">
        <f>VegBareResults!AW156</f>
        <v>19.00997335035516</v>
      </c>
      <c r="E169" s="35">
        <f>VegBareResults!D156</f>
        <v>179.5169603832</v>
      </c>
      <c r="F169" s="85">
        <f>VegBareResults!AX156</f>
        <v>32.053894644752461</v>
      </c>
      <c r="G169" s="35">
        <f>VegBareResults!E156</f>
        <v>0</v>
      </c>
      <c r="H169" s="85">
        <f>VegBareResults!AY156</f>
        <v>0</v>
      </c>
      <c r="I169" s="35">
        <f>VegBareResults!F156</f>
        <v>0</v>
      </c>
      <c r="J169" s="85">
        <f>VegBareResults!AZ156</f>
        <v>0</v>
      </c>
      <c r="K169" s="35">
        <f>VegBareResults!G156</f>
        <v>21.617563076899998</v>
      </c>
      <c r="L169" s="85">
        <f>VegBareResults!BA156</f>
        <v>63.057488126589817</v>
      </c>
      <c r="M169" s="35">
        <f>VegBareResults!H156</f>
        <v>0</v>
      </c>
      <c r="N169" s="85">
        <f>VegBareResults!BB156</f>
        <v>0</v>
      </c>
      <c r="O169" s="35">
        <f>VegBareResults!I156</f>
        <v>0</v>
      </c>
      <c r="P169" s="85">
        <f>VegBareResults!BC156</f>
        <v>0</v>
      </c>
      <c r="Q169" s="35">
        <f>VegBareResults!J156</f>
        <v>0</v>
      </c>
      <c r="R169" s="85">
        <f>VegBareResults!BD156</f>
        <v>0</v>
      </c>
      <c r="S169" s="35">
        <f>VegBareResults!K156</f>
        <v>0</v>
      </c>
      <c r="T169" s="85">
        <f>VegBareResults!BE156</f>
        <v>0</v>
      </c>
      <c r="U169" s="35">
        <f>VegBareResults!L156</f>
        <v>0</v>
      </c>
      <c r="V169" s="85">
        <f>VegBareResults!BF156</f>
        <v>0</v>
      </c>
      <c r="W169" s="35">
        <f>VegBareResults!M156</f>
        <v>0</v>
      </c>
      <c r="X169" s="85">
        <f>VegBareResults!BG156</f>
        <v>0</v>
      </c>
      <c r="Y169" s="80">
        <f t="shared" si="17"/>
        <v>1235.0841675302001</v>
      </c>
      <c r="Z169" s="87">
        <f t="shared" si="16"/>
        <v>16.618824481780134</v>
      </c>
    </row>
    <row r="170" spans="1:26" x14ac:dyDescent="0.25">
      <c r="A170" s="13"/>
      <c r="B170" s="84" t="s">
        <v>194</v>
      </c>
      <c r="C170" s="82">
        <f>SUM(C158:C169)</f>
        <v>98536.079954624394</v>
      </c>
      <c r="D170" s="86">
        <f>IF(C170=0,0,SQRT(SUM((C158*D158)^2,(C159*D159)^2,(C160*D160)^2,(C161*D161)^2,(C162*D162)^2,(C163*D163)^2,(C164*D164)^2,(C165*D165)^2,(C166*D166)^2,(C167*D167)^2,(C168*D168)^2,(C169*D169)^2))/C170)</f>
        <v>2.3826307500787269</v>
      </c>
      <c r="E170" s="82">
        <f>SUM(E158:E169)</f>
        <v>14346.385076738199</v>
      </c>
      <c r="F170" s="86">
        <f>IF(E170=0,0,SQRT(SUM((E158*F158)^2,(E159*F159)^2,(E160*F160)^2,(E161*F161)^2,(E162*F162)^2,(E163*F163)^2,(E164*F164)^2,(E165*F165)^2,(E166*F166)^2,(E167*F167)^2,(E168*F168)^2,(E169*F169)^2))/E170)</f>
        <v>7.4009047637000513</v>
      </c>
      <c r="G170" s="82">
        <f>SUM(G158:G169)</f>
        <v>3109.1730565620996</v>
      </c>
      <c r="H170" s="86">
        <f>IF(G170=0,0,SQRT(SUM((G158*H158)^2,(G159*H159)^2,(G160*H160)^2,(G161*H161)^2,(G162*H162)^2,(G163*H163)^2,(G164*H164)^2,(G165*H165)^2,(G166*H166)^2,(G167*H167)^2,(G168*H168)^2,(G169*H169)^2))/G170)</f>
        <v>16.134369263293184</v>
      </c>
      <c r="I170" s="82">
        <f>SUM(I158:I169)</f>
        <v>2337.7253388623999</v>
      </c>
      <c r="J170" s="86">
        <f>IF(I170=0,0,SQRT(SUM((I158*J158)^2,(I159*J159)^2,(I160*J160)^2,(I161*J161)^2,(I162*J162)^2,(I163*J163)^2,(I164*J164)^2,(I165*J165)^2,(I166*J166)^2,(I167*J167)^2,(I168*J168)^2,(I169*J169)^2))/I170)</f>
        <v>19.53162759766348</v>
      </c>
      <c r="K170" s="82">
        <f>SUM(K158:K169)</f>
        <v>523.36812174679994</v>
      </c>
      <c r="L170" s="86">
        <f>IF(K170=0,0,SQRT(SUM((K158*L158)^2,(K159*L159)^2,(K160*L160)^2,(K161*L161)^2,(K162*L162)^2,(K163*L163)^2,(K164*L164)^2,(K165*L165)^2,(K166*L166)^2,(K167*L167)^2,(K168*L168)^2,(K169*L169)^2))/K170)</f>
        <v>39.885574300089793</v>
      </c>
      <c r="M170" s="82">
        <f>SUM(M158:M169)</f>
        <v>438.86436182610004</v>
      </c>
      <c r="N170" s="86">
        <f>IF(M170=0,0,SQRT(SUM((M158*N158)^2,(M159*N159)^2,(M160*N160)^2,(M161*N161)^2,(M162*N162)^2,(M163*N163)^2,(M164*N164)^2,(M165*N165)^2,(M166*N166)^2,(M167*N167)^2,(M168*N168)^2,(M169*N169)^2))/M170)</f>
        <v>41.280141105865418</v>
      </c>
      <c r="O170" s="82">
        <f>SUM(O158:O169)</f>
        <v>395.88325717640004</v>
      </c>
      <c r="P170" s="86">
        <f>IF(O170=0,0,SQRT(SUM((O158*P158)^2,(O159*P159)^2,(O160*P160)^2,(O161*P161)^2,(O162*P162)^2,(O163*P163)^2,(O164*P164)^2,(O165*P165)^2,(O166*P166)^2,(O167*P167)^2,(O168*P168)^2,(O169*P169)^2))/O170)</f>
        <v>44.440803854598897</v>
      </c>
      <c r="Q170" s="82">
        <f>SUM(Q158:Q169)</f>
        <v>12.279439648</v>
      </c>
      <c r="R170" s="86">
        <f>IF(Q170=0,0,SQRT(SUM((Q158*R158)^2,(Q159*R159)^2,(Q160*R160)^2,(Q161*R161)^2,(Q162*R162)^2,(Q163*R163)^2,(Q164*R164)^2,(Q165*R165)^2,(Q166*R166)^2,(Q167*R167)^2,(Q168*R168)^2,(Q169*R169)^2))/Q170)</f>
        <v>107.69656803337463</v>
      </c>
      <c r="S170" s="82">
        <f>SUM(S158:S169)</f>
        <v>15.888714185</v>
      </c>
      <c r="T170" s="86">
        <f>IF(S170=0,0,SQRT(SUM((S158*T158)^2,(S159*T159)^2,(S160*T160)^2,(S161*T161)^2,(S162*T162)^2,(S163*T163)^2,(S164*T164)^2,(S165*T165)^2,(S166*T166)^2,(S167*T167)^2,(S168*T168)^2,(S169*T169)^2))/S170)</f>
        <v>107.57893060350723</v>
      </c>
      <c r="U170" s="82">
        <f>SUM(U158:U169)</f>
        <v>268.69698279110003</v>
      </c>
      <c r="V170" s="86">
        <f>IF(U170=0,0,SQRT(SUM((U158*V158)^2,(U159*V159)^2,(U160*V160)^2,(U161*V161)^2,(U162*V162)^2,(U163*V163)^2,(U164*V164)^2,(U165*V165)^2,(U166*V166)^2,(U167*V167)^2,(U168*V168)^2,(U169*V169)^2))/U170)</f>
        <v>54.916577875803142</v>
      </c>
      <c r="W170" s="82">
        <f>SUM(W158:W169)</f>
        <v>0</v>
      </c>
      <c r="X170" s="86">
        <f>IF(W170=0,0,SQRT(SUM((W158*X158)^2,(W159*X159)^2,(W160*X160)^2,(W161*X161)^2,(W162*X162)^2,(W163*X163)^2,(W164*X164)^2,(W165*X165)^2,(W166*X166)^2,(W167*X167)^2,(W168*X168)^2,(W169*X169)^2))/W170)</f>
        <v>0</v>
      </c>
      <c r="Y170" s="82">
        <f>SUM(Y158:Y169)</f>
        <v>119984.34430416051</v>
      </c>
      <c r="Z170" s="86">
        <f>IF(Y170=0,0,SQRT(SUM((Y158*Z158)^2,(Y159*Z159)^2,(Y160*Z160)^2,(Y161*Z161)^2,(Y162*Z162)^2,(Y163*Z163)^2,(Y164*Z164)^2,(Y165*Z165)^2,(Y166*Z166)^2,(Y167*Z167)^2,(Y168*Z168)^2,(Y169*Z169)^2))/Y170)</f>
        <v>2.2408576342938886</v>
      </c>
    </row>
    <row r="171" spans="1:26" x14ac:dyDescent="0.25">
      <c r="A171" s="13"/>
      <c r="B171" s="56"/>
      <c r="C171" s="57"/>
      <c r="D171" s="58"/>
      <c r="E171" s="57"/>
      <c r="F171" s="58"/>
      <c r="G171" s="57"/>
      <c r="H171" s="58"/>
      <c r="I171" s="57"/>
      <c r="J171" s="58"/>
      <c r="K171" s="57"/>
      <c r="L171" s="58"/>
      <c r="M171" s="57"/>
      <c r="N171" s="58"/>
      <c r="O171" s="57"/>
      <c r="P171" s="58"/>
      <c r="Q171" s="57"/>
      <c r="R171" s="58"/>
      <c r="S171" s="57"/>
      <c r="T171" s="58"/>
      <c r="U171" s="57"/>
      <c r="V171" s="58"/>
      <c r="W171" s="57"/>
      <c r="X171" s="58"/>
      <c r="Y171" s="58"/>
      <c r="Z171" s="58"/>
    </row>
    <row r="172" spans="1:26" x14ac:dyDescent="0.25">
      <c r="A172" s="13"/>
      <c r="B172" s="56"/>
      <c r="C172" s="57"/>
      <c r="D172" s="58"/>
      <c r="E172" s="57"/>
      <c r="F172" s="58"/>
      <c r="G172" s="57"/>
      <c r="H172" s="58"/>
      <c r="I172" s="57"/>
      <c r="J172" s="58"/>
      <c r="K172" s="57"/>
      <c r="L172" s="58"/>
      <c r="M172" s="57"/>
      <c r="N172" s="58"/>
      <c r="O172" s="57"/>
      <c r="P172" s="58"/>
      <c r="Q172" s="57"/>
      <c r="R172" s="58"/>
      <c r="S172" s="57"/>
      <c r="T172" s="58"/>
      <c r="U172" s="57"/>
      <c r="V172" s="58"/>
      <c r="W172" s="57"/>
      <c r="X172" s="58"/>
      <c r="Y172" s="58"/>
      <c r="Z172" s="58"/>
    </row>
    <row r="173" spans="1:26" x14ac:dyDescent="0.25">
      <c r="A173" s="19"/>
      <c r="B173" s="56"/>
      <c r="C173" s="57"/>
      <c r="D173" s="58"/>
      <c r="E173" s="57"/>
      <c r="F173" s="58"/>
      <c r="G173" s="57"/>
      <c r="H173" s="58"/>
      <c r="I173" s="57"/>
      <c r="J173" s="58"/>
      <c r="K173" s="57"/>
      <c r="L173" s="58"/>
      <c r="M173" s="57"/>
      <c r="N173" s="58"/>
      <c r="O173" s="57"/>
      <c r="P173" s="58"/>
      <c r="Q173" s="57"/>
      <c r="R173" s="58"/>
      <c r="S173" s="57"/>
      <c r="T173" s="58"/>
      <c r="U173" s="57"/>
      <c r="V173" s="58"/>
      <c r="W173" s="57"/>
      <c r="X173" s="58"/>
      <c r="Y173" s="58"/>
      <c r="Z173" s="58"/>
    </row>
    <row r="174" spans="1:26" x14ac:dyDescent="0.25">
      <c r="A174" s="13"/>
      <c r="B174" s="56"/>
      <c r="C174" s="57"/>
      <c r="D174" s="58"/>
      <c r="E174" s="57"/>
      <c r="F174" s="58"/>
      <c r="G174" s="57"/>
      <c r="H174" s="58"/>
      <c r="I174" s="57"/>
      <c r="J174" s="58"/>
      <c r="K174" s="57"/>
      <c r="L174" s="58"/>
      <c r="M174" s="57"/>
      <c r="N174" s="58"/>
      <c r="O174" s="57"/>
      <c r="P174" s="58"/>
      <c r="Q174" s="57"/>
      <c r="R174" s="58"/>
      <c r="S174" s="57"/>
      <c r="T174" s="58"/>
      <c r="U174" s="57"/>
      <c r="V174" s="58"/>
      <c r="W174" s="57"/>
      <c r="X174" s="58"/>
      <c r="Y174" s="58"/>
      <c r="Z174" s="58"/>
    </row>
    <row r="175" spans="1:26" x14ac:dyDescent="0.25">
      <c r="A175" s="13"/>
      <c r="B175" s="56"/>
      <c r="C175" s="57"/>
      <c r="D175" s="58"/>
      <c r="E175" s="57"/>
      <c r="F175" s="58"/>
      <c r="G175" s="57"/>
      <c r="H175" s="58"/>
      <c r="I175" s="57"/>
      <c r="J175" s="58"/>
      <c r="K175" s="57"/>
      <c r="L175" s="58"/>
      <c r="M175" s="57"/>
      <c r="N175" s="58"/>
      <c r="O175" s="57"/>
      <c r="P175" s="58"/>
      <c r="Q175" s="57"/>
      <c r="R175" s="58"/>
      <c r="S175" s="57"/>
      <c r="T175" s="58"/>
      <c r="U175" s="57"/>
      <c r="V175" s="58"/>
      <c r="W175" s="57"/>
      <c r="X175" s="58"/>
      <c r="Y175" s="58"/>
      <c r="Z175" s="58"/>
    </row>
    <row r="176" spans="1:26" x14ac:dyDescent="0.25">
      <c r="A176" s="29"/>
      <c r="B176" s="56"/>
      <c r="C176" s="57"/>
      <c r="D176" s="58"/>
      <c r="E176" s="57"/>
      <c r="F176" s="58"/>
      <c r="G176" s="57"/>
      <c r="H176" s="58"/>
      <c r="I176" s="57"/>
      <c r="J176" s="58"/>
      <c r="K176" s="57"/>
      <c r="L176" s="58"/>
      <c r="M176" s="57"/>
      <c r="N176" s="58"/>
      <c r="O176" s="57"/>
      <c r="P176" s="58"/>
      <c r="Q176" s="57"/>
      <c r="R176" s="58"/>
      <c r="S176" s="57"/>
      <c r="T176" s="58"/>
      <c r="U176" s="57"/>
      <c r="V176" s="58"/>
      <c r="W176" s="57"/>
      <c r="X176" s="58"/>
      <c r="Y176" s="58"/>
      <c r="Z176" s="58"/>
    </row>
    <row r="178" spans="1:26" x14ac:dyDescent="0.25">
      <c r="B178" s="13" t="s">
        <v>419</v>
      </c>
      <c r="C178" s="13" t="str">
        <f>VegBareResults!$B$2</f>
        <v>Vegetation Bare</v>
      </c>
    </row>
    <row r="179" spans="1:26" x14ac:dyDescent="0.25">
      <c r="A179" s="13"/>
      <c r="B179" s="13"/>
    </row>
    <row r="181" spans="1:26" x14ac:dyDescent="0.25">
      <c r="A181" s="13" t="s">
        <v>136</v>
      </c>
      <c r="B181" s="101" t="str">
        <f>$B$2</f>
        <v>Habitat Type</v>
      </c>
      <c r="C181" s="103" t="str">
        <f>$AC$7</f>
        <v xml:space="preserve"> No Bare soil</v>
      </c>
      <c r="D181" s="104"/>
      <c r="E181" s="105" t="str">
        <f>$AC$8</f>
        <v xml:space="preserve">&gt; 0 and ≤ 10 </v>
      </c>
      <c r="F181" s="101"/>
      <c r="G181" s="105" t="str">
        <f>$AC$9</f>
        <v xml:space="preserve">&gt; 10 and ≤ 20 </v>
      </c>
      <c r="H181" s="101"/>
      <c r="I181" s="105" t="str">
        <f>$AC$10</f>
        <v xml:space="preserve">&gt; 20 and ≤ 30 </v>
      </c>
      <c r="J181" s="101"/>
      <c r="K181" s="103" t="str">
        <f>$AC$11</f>
        <v xml:space="preserve">&gt; 30 and ≤ 40 </v>
      </c>
      <c r="L181" s="104"/>
      <c r="M181" s="105" t="str">
        <f>$AC$12</f>
        <v xml:space="preserve">&gt; 40 and ≤ 50 </v>
      </c>
      <c r="N181" s="101"/>
      <c r="O181" s="105" t="str">
        <f>$AC$13</f>
        <v xml:space="preserve">&gt; 50 and ≤ 60 </v>
      </c>
      <c r="P181" s="101"/>
      <c r="Q181" s="105" t="str">
        <f>$AC$14</f>
        <v xml:space="preserve">&gt; 60 and ≤ 70 </v>
      </c>
      <c r="R181" s="101"/>
      <c r="S181" s="103" t="str">
        <f>$AC$15</f>
        <v xml:space="preserve">&gt; 70 and ≤ 80 </v>
      </c>
      <c r="T181" s="104"/>
      <c r="U181" s="105" t="str">
        <f>$AC$16</f>
        <v xml:space="preserve">&gt; 80 and ≤ 90 </v>
      </c>
      <c r="V181" s="101"/>
      <c r="W181" s="103" t="str">
        <f>$AC$17</f>
        <v xml:space="preserve">&gt; 90 </v>
      </c>
      <c r="X181" s="104"/>
      <c r="Y181" s="104" t="s">
        <v>194</v>
      </c>
      <c r="Z181" s="104"/>
    </row>
    <row r="182" spans="1:26" ht="25.5" x14ac:dyDescent="0.25">
      <c r="A182" s="13"/>
      <c r="B182" s="102"/>
      <c r="C182" s="32" t="s">
        <v>195</v>
      </c>
      <c r="D182" s="33" t="s">
        <v>196</v>
      </c>
      <c r="E182" s="32" t="s">
        <v>195</v>
      </c>
      <c r="F182" s="33" t="s">
        <v>196</v>
      </c>
      <c r="G182" s="32" t="s">
        <v>195</v>
      </c>
      <c r="H182" s="33" t="s">
        <v>196</v>
      </c>
      <c r="I182" s="32" t="s">
        <v>195</v>
      </c>
      <c r="J182" s="33" t="s">
        <v>196</v>
      </c>
      <c r="K182" s="32" t="s">
        <v>195</v>
      </c>
      <c r="L182" s="33" t="s">
        <v>196</v>
      </c>
      <c r="M182" s="32" t="s">
        <v>195</v>
      </c>
      <c r="N182" s="33" t="s">
        <v>196</v>
      </c>
      <c r="O182" s="32" t="s">
        <v>195</v>
      </c>
      <c r="P182" s="33" t="s">
        <v>196</v>
      </c>
      <c r="Q182" s="32" t="s">
        <v>195</v>
      </c>
      <c r="R182" s="33" t="s">
        <v>196</v>
      </c>
      <c r="S182" s="32" t="s">
        <v>195</v>
      </c>
      <c r="T182" s="33" t="s">
        <v>196</v>
      </c>
      <c r="U182" s="32" t="s">
        <v>195</v>
      </c>
      <c r="V182" s="33" t="s">
        <v>196</v>
      </c>
      <c r="W182" s="32" t="s">
        <v>195</v>
      </c>
      <c r="X182" s="33" t="s">
        <v>196</v>
      </c>
      <c r="Y182" s="32" t="s">
        <v>195</v>
      </c>
      <c r="Z182" s="33" t="s">
        <v>196</v>
      </c>
    </row>
    <row r="183" spans="1:26" x14ac:dyDescent="0.25">
      <c r="A183" s="13"/>
      <c r="B183" s="34" t="str">
        <f>LookupValues!$B$5</f>
        <v>Lowland beech/yew woodland</v>
      </c>
      <c r="C183" s="35">
        <f>VegBareResults!C168</f>
        <v>670.31561079000005</v>
      </c>
      <c r="D183" s="85">
        <f>VegBareResults!AW168</f>
        <v>53.364718857916138</v>
      </c>
      <c r="E183" s="35">
        <f>VegBareResults!D168</f>
        <v>54.063384730000003</v>
      </c>
      <c r="F183" s="85">
        <f>VegBareResults!AX168</f>
        <v>95.672504915342657</v>
      </c>
      <c r="G183" s="35">
        <f>VegBareResults!E168</f>
        <v>0</v>
      </c>
      <c r="H183" s="85">
        <f>VegBareResults!AY168</f>
        <v>0</v>
      </c>
      <c r="I183" s="35">
        <f>VegBareResults!F168</f>
        <v>0</v>
      </c>
      <c r="J183" s="85">
        <f>VegBareResults!AZ168</f>
        <v>0</v>
      </c>
      <c r="K183" s="35">
        <f>VegBareResults!G168</f>
        <v>0</v>
      </c>
      <c r="L183" s="85">
        <f>VegBareResults!BA168</f>
        <v>0</v>
      </c>
      <c r="M183" s="35">
        <f>VegBareResults!H168</f>
        <v>0</v>
      </c>
      <c r="N183" s="85">
        <f>VegBareResults!BB168</f>
        <v>0</v>
      </c>
      <c r="O183" s="35">
        <f>VegBareResults!I168</f>
        <v>0</v>
      </c>
      <c r="P183" s="85">
        <f>VegBareResults!BC168</f>
        <v>0</v>
      </c>
      <c r="Q183" s="35">
        <f>VegBareResults!J168</f>
        <v>0</v>
      </c>
      <c r="R183" s="85">
        <f>VegBareResults!BD168</f>
        <v>0</v>
      </c>
      <c r="S183" s="35">
        <f>VegBareResults!K168</f>
        <v>0</v>
      </c>
      <c r="T183" s="85">
        <f>VegBareResults!BE168</f>
        <v>0</v>
      </c>
      <c r="U183" s="35">
        <f>VegBareResults!L168</f>
        <v>0</v>
      </c>
      <c r="V183" s="85">
        <f>VegBareResults!BF168</f>
        <v>0</v>
      </c>
      <c r="W183" s="35">
        <f>VegBareResults!M168</f>
        <v>0</v>
      </c>
      <c r="X183" s="85">
        <f>VegBareResults!BG168</f>
        <v>0</v>
      </c>
      <c r="Y183" s="80">
        <f>SUM(C183,E183,G183,I183,K183,M183,O183,Q183,S183,U183,W183)</f>
        <v>724.3789955200001</v>
      </c>
      <c r="Z183" s="87">
        <f>IF(Y183=0,0,SQRT(SUM((C183*D183)^2,(E183*F183)^2,(G183*H183)^2,(I183*J183)^2,(K183*L183)^2,(M183*N183)^2,(O183*P183)^2,(Q183*R183)^2,(S183*T183)^2,(U183*V183)^2,(W183*X183)^2))/Y183)</f>
        <v>49.89545942713093</v>
      </c>
    </row>
    <row r="184" spans="1:26" x14ac:dyDescent="0.25">
      <c r="A184" s="13"/>
      <c r="B184" s="34" t="str">
        <f>LookupValues!$B$6</f>
        <v>Lowland Mixed Deciduous Woodland</v>
      </c>
      <c r="C184" s="35">
        <f>VegBareResults!C169</f>
        <v>60733.216686750005</v>
      </c>
      <c r="D184" s="85">
        <f>VegBareResults!AW169</f>
        <v>3.1235620285281982</v>
      </c>
      <c r="E184" s="35">
        <f>VegBareResults!D169</f>
        <v>5840.4678137181991</v>
      </c>
      <c r="F184" s="85">
        <f>VegBareResults!AX169</f>
        <v>16.33434510262294</v>
      </c>
      <c r="G184" s="35">
        <f>VegBareResults!E169</f>
        <v>1998.1410330494004</v>
      </c>
      <c r="H184" s="85">
        <f>VegBareResults!AY169</f>
        <v>26.946700573010165</v>
      </c>
      <c r="I184" s="35">
        <f>VegBareResults!F169</f>
        <v>225.21153743100001</v>
      </c>
      <c r="J184" s="85">
        <f>VegBareResults!AZ169</f>
        <v>87.354789823353258</v>
      </c>
      <c r="K184" s="35">
        <f>VegBareResults!G169</f>
        <v>510.23812942200004</v>
      </c>
      <c r="L184" s="85">
        <f>VegBareResults!BA169</f>
        <v>45.855005867937514</v>
      </c>
      <c r="M184" s="35">
        <f>VegBareResults!H169</f>
        <v>301.39616884720004</v>
      </c>
      <c r="N184" s="85">
        <f>VegBareResults!BB169</f>
        <v>73.479917776288801</v>
      </c>
      <c r="O184" s="35">
        <f>VegBareResults!I169</f>
        <v>215.34364848000001</v>
      </c>
      <c r="P184" s="85">
        <f>VegBareResults!BC169</f>
        <v>96.094897774073388</v>
      </c>
      <c r="Q184" s="35">
        <f>VegBareResults!J169</f>
        <v>0</v>
      </c>
      <c r="R184" s="85">
        <f>VegBareResults!BD169</f>
        <v>0</v>
      </c>
      <c r="S184" s="35">
        <f>VegBareResults!K169</f>
        <v>108.72839589499999</v>
      </c>
      <c r="T184" s="85">
        <f>VegBareResults!BE169</f>
        <v>96.227700520908854</v>
      </c>
      <c r="U184" s="35">
        <f>VegBareResults!L169</f>
        <v>215.05045211000001</v>
      </c>
      <c r="V184" s="85">
        <f>VegBareResults!BF169</f>
        <v>96.094897682274492</v>
      </c>
      <c r="W184" s="35">
        <f>VegBareResults!M169</f>
        <v>0</v>
      </c>
      <c r="X184" s="85">
        <f>VegBareResults!BG169</f>
        <v>0</v>
      </c>
      <c r="Y184" s="80">
        <f t="shared" ref="Y184:Y190" si="18">SUM(C184,E184,G184,I184,K184,M184,O184,Q184,S184,U184,W184)</f>
        <v>70147.793865702799</v>
      </c>
      <c r="Z184" s="87">
        <f t="shared" ref="Z184:Z194" si="19">IF(Y184=0,0,SQRT(SUM((C184*D184)^2,(E184*F184)^2,(G184*H184)^2,(I184*J184)^2,(K184*L184)^2,(M184*N184)^2,(O184*P184)^2,(Q184*R184)^2,(S184*T184)^2,(U184*V184)^2,(W184*X184)^2))/Y184)</f>
        <v>3.1996654336695785</v>
      </c>
    </row>
    <row r="185" spans="1:26" x14ac:dyDescent="0.25">
      <c r="A185" s="13"/>
      <c r="B185" s="34" t="str">
        <f>LookupValues!$B$7</f>
        <v>Native pine woodlands</v>
      </c>
      <c r="C185" s="35">
        <f>VegBareResults!C170</f>
        <v>0</v>
      </c>
      <c r="D185" s="85">
        <f>VegBareResults!AW170</f>
        <v>0</v>
      </c>
      <c r="E185" s="35">
        <f>VegBareResults!D170</f>
        <v>0</v>
      </c>
      <c r="F185" s="85">
        <f>VegBareResults!AX170</f>
        <v>0</v>
      </c>
      <c r="G185" s="35">
        <f>VegBareResults!E170</f>
        <v>0</v>
      </c>
      <c r="H185" s="85">
        <f>VegBareResults!AY170</f>
        <v>0</v>
      </c>
      <c r="I185" s="35">
        <f>VegBareResults!F170</f>
        <v>0</v>
      </c>
      <c r="J185" s="85">
        <f>VegBareResults!AZ170</f>
        <v>0</v>
      </c>
      <c r="K185" s="35">
        <f>VegBareResults!G170</f>
        <v>0</v>
      </c>
      <c r="L185" s="85">
        <f>VegBareResults!BA170</f>
        <v>0</v>
      </c>
      <c r="M185" s="35">
        <f>VegBareResults!H170</f>
        <v>0</v>
      </c>
      <c r="N185" s="85">
        <f>VegBareResults!BB170</f>
        <v>0</v>
      </c>
      <c r="O185" s="35">
        <f>VegBareResults!I170</f>
        <v>0</v>
      </c>
      <c r="P185" s="85">
        <f>VegBareResults!BC170</f>
        <v>0</v>
      </c>
      <c r="Q185" s="35">
        <f>VegBareResults!J170</f>
        <v>0</v>
      </c>
      <c r="R185" s="85">
        <f>VegBareResults!BD170</f>
        <v>0</v>
      </c>
      <c r="S185" s="35">
        <f>VegBareResults!K170</f>
        <v>0</v>
      </c>
      <c r="T185" s="85">
        <f>VegBareResults!BE170</f>
        <v>0</v>
      </c>
      <c r="U185" s="35">
        <f>VegBareResults!L170</f>
        <v>0</v>
      </c>
      <c r="V185" s="85">
        <f>VegBareResults!BF170</f>
        <v>0</v>
      </c>
      <c r="W185" s="35">
        <f>VegBareResults!M170</f>
        <v>0</v>
      </c>
      <c r="X185" s="85">
        <f>VegBareResults!BG170</f>
        <v>0</v>
      </c>
      <c r="Y185" s="80">
        <f t="shared" si="18"/>
        <v>0</v>
      </c>
      <c r="Z185" s="87">
        <f t="shared" si="19"/>
        <v>0</v>
      </c>
    </row>
    <row r="186" spans="1:26" x14ac:dyDescent="0.25">
      <c r="A186" s="13"/>
      <c r="B186" s="34" t="str">
        <f>LookupValues!$B$8</f>
        <v>Non-HAP native pinewood</v>
      </c>
      <c r="C186" s="35">
        <f>VegBareResults!C171</f>
        <v>0</v>
      </c>
      <c r="D186" s="85">
        <f>VegBareResults!AW171</f>
        <v>0</v>
      </c>
      <c r="E186" s="35">
        <f>VegBareResults!D171</f>
        <v>0</v>
      </c>
      <c r="F186" s="85">
        <f>VegBareResults!AX171</f>
        <v>0</v>
      </c>
      <c r="G186" s="35">
        <f>VegBareResults!E171</f>
        <v>0</v>
      </c>
      <c r="H186" s="85">
        <f>VegBareResults!AY171</f>
        <v>0</v>
      </c>
      <c r="I186" s="35">
        <f>VegBareResults!F171</f>
        <v>0</v>
      </c>
      <c r="J186" s="85">
        <f>VegBareResults!AZ171</f>
        <v>0</v>
      </c>
      <c r="K186" s="35">
        <f>VegBareResults!G171</f>
        <v>0</v>
      </c>
      <c r="L186" s="85">
        <f>VegBareResults!BA171</f>
        <v>0</v>
      </c>
      <c r="M186" s="35">
        <f>VegBareResults!H171</f>
        <v>0</v>
      </c>
      <c r="N186" s="85">
        <f>VegBareResults!BB171</f>
        <v>0</v>
      </c>
      <c r="O186" s="35">
        <f>VegBareResults!I171</f>
        <v>0</v>
      </c>
      <c r="P186" s="85">
        <f>VegBareResults!BC171</f>
        <v>0</v>
      </c>
      <c r="Q186" s="35">
        <f>VegBareResults!J171</f>
        <v>0</v>
      </c>
      <c r="R186" s="85">
        <f>VegBareResults!BD171</f>
        <v>0</v>
      </c>
      <c r="S186" s="35">
        <f>VegBareResults!K171</f>
        <v>0</v>
      </c>
      <c r="T186" s="85">
        <f>VegBareResults!BE171</f>
        <v>0</v>
      </c>
      <c r="U186" s="35">
        <f>VegBareResults!L171</f>
        <v>0</v>
      </c>
      <c r="V186" s="85">
        <f>VegBareResults!BF171</f>
        <v>0</v>
      </c>
      <c r="W186" s="35">
        <f>VegBareResults!M171</f>
        <v>0</v>
      </c>
      <c r="X186" s="85">
        <f>VegBareResults!BG171</f>
        <v>0</v>
      </c>
      <c r="Y186" s="80">
        <f t="shared" si="18"/>
        <v>0</v>
      </c>
      <c r="Z186" s="87">
        <f t="shared" si="19"/>
        <v>0</v>
      </c>
    </row>
    <row r="187" spans="1:26" ht="30" customHeight="1" x14ac:dyDescent="0.25">
      <c r="A187" s="13"/>
      <c r="B187" s="89" t="str">
        <f>LookupValues!$B$9</f>
        <v>Upland birchwoods (Scot); birch dominated upland oakwoods (Eng, Wal)</v>
      </c>
      <c r="C187" s="35">
        <f>VegBareResults!C172</f>
        <v>215.34359092</v>
      </c>
      <c r="D187" s="85">
        <f>VegBareResults!AW172</f>
        <v>96.094897866063008</v>
      </c>
      <c r="E187" s="35">
        <f>VegBareResults!D172</f>
        <v>0</v>
      </c>
      <c r="F187" s="85">
        <f>VegBareResults!AX172</f>
        <v>0</v>
      </c>
      <c r="G187" s="35">
        <f>VegBareResults!E172</f>
        <v>0</v>
      </c>
      <c r="H187" s="85">
        <f>VegBareResults!AY172</f>
        <v>0</v>
      </c>
      <c r="I187" s="35">
        <f>VegBareResults!F172</f>
        <v>215.34357649</v>
      </c>
      <c r="J187" s="85">
        <f>VegBareResults!AZ172</f>
        <v>96.094897864832703</v>
      </c>
      <c r="K187" s="35">
        <f>VegBareResults!G172</f>
        <v>0</v>
      </c>
      <c r="L187" s="85">
        <f>VegBareResults!BA172</f>
        <v>0</v>
      </c>
      <c r="M187" s="35">
        <f>VegBareResults!H172</f>
        <v>0</v>
      </c>
      <c r="N187" s="85">
        <f>VegBareResults!BB172</f>
        <v>0</v>
      </c>
      <c r="O187" s="35">
        <f>VegBareResults!I172</f>
        <v>0</v>
      </c>
      <c r="P187" s="85">
        <f>VegBareResults!BC172</f>
        <v>0</v>
      </c>
      <c r="Q187" s="35">
        <f>VegBareResults!J172</f>
        <v>0</v>
      </c>
      <c r="R187" s="85">
        <f>VegBareResults!BD172</f>
        <v>0</v>
      </c>
      <c r="S187" s="35">
        <f>VegBareResults!K172</f>
        <v>0</v>
      </c>
      <c r="T187" s="85">
        <f>VegBareResults!BE172</f>
        <v>0</v>
      </c>
      <c r="U187" s="35">
        <f>VegBareResults!L172</f>
        <v>0</v>
      </c>
      <c r="V187" s="85">
        <f>VegBareResults!BF172</f>
        <v>0</v>
      </c>
      <c r="W187" s="35">
        <f>VegBareResults!M172</f>
        <v>0</v>
      </c>
      <c r="X187" s="85">
        <f>VegBareResults!BG172</f>
        <v>0</v>
      </c>
      <c r="Y187" s="80">
        <f t="shared" si="18"/>
        <v>430.68716741000003</v>
      </c>
      <c r="Z187" s="87">
        <f t="shared" si="19"/>
        <v>67.949353918086913</v>
      </c>
    </row>
    <row r="188" spans="1:26" x14ac:dyDescent="0.25">
      <c r="A188" s="13"/>
      <c r="B188" s="34" t="str">
        <f>LookupValues!$B$10</f>
        <v>Upland mixed ashwoods</v>
      </c>
      <c r="C188" s="35">
        <f>VegBareResults!C173</f>
        <v>2390.4304333120003</v>
      </c>
      <c r="D188" s="85">
        <f>VegBareResults!AW173</f>
        <v>25.683922170237096</v>
      </c>
      <c r="E188" s="35">
        <f>VegBareResults!D173</f>
        <v>0</v>
      </c>
      <c r="F188" s="85">
        <f>VegBareResults!AX173</f>
        <v>0</v>
      </c>
      <c r="G188" s="35">
        <f>VegBareResults!E173</f>
        <v>0</v>
      </c>
      <c r="H188" s="85">
        <f>VegBareResults!AY173</f>
        <v>0</v>
      </c>
      <c r="I188" s="35">
        <f>VegBareResults!F173</f>
        <v>0</v>
      </c>
      <c r="J188" s="85">
        <f>VegBareResults!AZ173</f>
        <v>0</v>
      </c>
      <c r="K188" s="35">
        <f>VegBareResults!G173</f>
        <v>0</v>
      </c>
      <c r="L188" s="85">
        <f>VegBareResults!BA173</f>
        <v>0</v>
      </c>
      <c r="M188" s="35">
        <f>VegBareResults!H173</f>
        <v>0</v>
      </c>
      <c r="N188" s="85">
        <f>VegBareResults!BB173</f>
        <v>0</v>
      </c>
      <c r="O188" s="35">
        <f>VegBareResults!I173</f>
        <v>0</v>
      </c>
      <c r="P188" s="85">
        <f>VegBareResults!BC173</f>
        <v>0</v>
      </c>
      <c r="Q188" s="35">
        <f>VegBareResults!J173</f>
        <v>0</v>
      </c>
      <c r="R188" s="85">
        <f>VegBareResults!BD173</f>
        <v>0</v>
      </c>
      <c r="S188" s="35">
        <f>VegBareResults!K173</f>
        <v>0</v>
      </c>
      <c r="T188" s="85">
        <f>VegBareResults!BE173</f>
        <v>0</v>
      </c>
      <c r="U188" s="35">
        <f>VegBareResults!L173</f>
        <v>0</v>
      </c>
      <c r="V188" s="85">
        <f>VegBareResults!BF173</f>
        <v>0</v>
      </c>
      <c r="W188" s="35">
        <f>VegBareResults!M173</f>
        <v>0</v>
      </c>
      <c r="X188" s="85">
        <f>VegBareResults!BG173</f>
        <v>0</v>
      </c>
      <c r="Y188" s="80">
        <f t="shared" si="18"/>
        <v>2390.4304333120003</v>
      </c>
      <c r="Z188" s="87">
        <f t="shared" si="19"/>
        <v>25.683922170237096</v>
      </c>
    </row>
    <row r="189" spans="1:26" x14ac:dyDescent="0.25">
      <c r="A189" s="13"/>
      <c r="B189" s="34" t="str">
        <f>LookupValues!$B$11</f>
        <v>Upland oakwood</v>
      </c>
      <c r="C189" s="35">
        <f>VegBareResults!C174</f>
        <v>4622.1660355604999</v>
      </c>
      <c r="D189" s="85">
        <f>VegBareResults!AW174</f>
        <v>18.22511814192892</v>
      </c>
      <c r="E189" s="35">
        <f>VegBareResults!D174</f>
        <v>389.01998564399997</v>
      </c>
      <c r="F189" s="85">
        <f>VegBareResults!AX174</f>
        <v>64.080697520881586</v>
      </c>
      <c r="G189" s="35">
        <f>VegBareResults!E174</f>
        <v>0</v>
      </c>
      <c r="H189" s="85">
        <f>VegBareResults!AY174</f>
        <v>0</v>
      </c>
      <c r="I189" s="35">
        <f>VegBareResults!F174</f>
        <v>207.41529795170001</v>
      </c>
      <c r="J189" s="85">
        <f>VegBareResults!AZ174</f>
        <v>95.990575096072718</v>
      </c>
      <c r="K189" s="35">
        <f>VegBareResults!G174</f>
        <v>0</v>
      </c>
      <c r="L189" s="85">
        <f>VegBareResults!BA174</f>
        <v>0</v>
      </c>
      <c r="M189" s="35">
        <f>VegBareResults!H174</f>
        <v>0</v>
      </c>
      <c r="N189" s="85">
        <f>VegBareResults!BB174</f>
        <v>0</v>
      </c>
      <c r="O189" s="35">
        <f>VegBareResults!I174</f>
        <v>0</v>
      </c>
      <c r="P189" s="85">
        <f>VegBareResults!BC174</f>
        <v>0</v>
      </c>
      <c r="Q189" s="35">
        <f>VegBareResults!J174</f>
        <v>0</v>
      </c>
      <c r="R189" s="85">
        <f>VegBareResults!BD174</f>
        <v>0</v>
      </c>
      <c r="S189" s="35">
        <f>VegBareResults!K174</f>
        <v>0</v>
      </c>
      <c r="T189" s="85">
        <f>VegBareResults!BE174</f>
        <v>0</v>
      </c>
      <c r="U189" s="35">
        <f>VegBareResults!L174</f>
        <v>0</v>
      </c>
      <c r="V189" s="85">
        <f>VegBareResults!BF174</f>
        <v>0</v>
      </c>
      <c r="W189" s="35">
        <f>VegBareResults!M174</f>
        <v>0</v>
      </c>
      <c r="X189" s="85">
        <f>VegBareResults!BG174</f>
        <v>0</v>
      </c>
      <c r="Y189" s="80">
        <f t="shared" si="18"/>
        <v>5218.6013191562006</v>
      </c>
      <c r="Z189" s="87">
        <f t="shared" si="19"/>
        <v>17.261047202971675</v>
      </c>
    </row>
    <row r="190" spans="1:26" x14ac:dyDescent="0.25">
      <c r="A190" s="13"/>
      <c r="B190" s="34" t="str">
        <f>LookupValues!$B$12</f>
        <v>Wet woodland</v>
      </c>
      <c r="C190" s="35">
        <f>VegBareResults!C175</f>
        <v>5359.2471384430009</v>
      </c>
      <c r="D190" s="85">
        <f>VegBareResults!AW175</f>
        <v>20.601321157602769</v>
      </c>
      <c r="E190" s="35">
        <f>VegBareResults!D175</f>
        <v>0</v>
      </c>
      <c r="F190" s="85">
        <f>VegBareResults!AX175</f>
        <v>0</v>
      </c>
      <c r="G190" s="35">
        <f>VegBareResults!E175</f>
        <v>259.54121443499997</v>
      </c>
      <c r="H190" s="85">
        <f>VegBareResults!AY175</f>
        <v>60.608473702944579</v>
      </c>
      <c r="I190" s="35">
        <f>VegBareResults!F175</f>
        <v>0</v>
      </c>
      <c r="J190" s="85">
        <f>VegBareResults!AZ175</f>
        <v>0</v>
      </c>
      <c r="K190" s="35">
        <f>VegBareResults!G175</f>
        <v>0</v>
      </c>
      <c r="L190" s="85">
        <f>VegBareResults!BA175</f>
        <v>0</v>
      </c>
      <c r="M190" s="35">
        <f>VegBareResults!H175</f>
        <v>0</v>
      </c>
      <c r="N190" s="85">
        <f>VegBareResults!BB175</f>
        <v>0</v>
      </c>
      <c r="O190" s="35">
        <f>VegBareResults!I175</f>
        <v>0</v>
      </c>
      <c r="P190" s="85">
        <f>VegBareResults!BC175</f>
        <v>0</v>
      </c>
      <c r="Q190" s="35">
        <f>VegBareResults!J175</f>
        <v>0</v>
      </c>
      <c r="R190" s="85">
        <f>VegBareResults!BD175</f>
        <v>0</v>
      </c>
      <c r="S190" s="35">
        <f>VegBareResults!K175</f>
        <v>0</v>
      </c>
      <c r="T190" s="85">
        <f>VegBareResults!BE175</f>
        <v>0</v>
      </c>
      <c r="U190" s="35">
        <f>VegBareResults!L175</f>
        <v>0</v>
      </c>
      <c r="V190" s="85">
        <f>VegBareResults!BF175</f>
        <v>0</v>
      </c>
      <c r="W190" s="35">
        <f>VegBareResults!M175</f>
        <v>0</v>
      </c>
      <c r="X190" s="85">
        <f>VegBareResults!BG175</f>
        <v>0</v>
      </c>
      <c r="Y190" s="80">
        <f t="shared" si="18"/>
        <v>5618.7883528780012</v>
      </c>
      <c r="Z190" s="87">
        <f t="shared" si="19"/>
        <v>19.848147734554331</v>
      </c>
    </row>
    <row r="191" spans="1:26" x14ac:dyDescent="0.25">
      <c r="A191" s="13"/>
      <c r="B191" s="34" t="str">
        <f>LookupValues!$B$13</f>
        <v>Wood Pasture &amp; Parkland</v>
      </c>
      <c r="C191" s="35">
        <f>VegBareResults!C176</f>
        <v>798.00912330000006</v>
      </c>
      <c r="D191" s="85">
        <f>VegBareResults!AW176</f>
        <v>44.756929997972989</v>
      </c>
      <c r="E191" s="35">
        <f>VegBareResults!D176</f>
        <v>0</v>
      </c>
      <c r="F191" s="85">
        <f>VegBareResults!AX176</f>
        <v>0</v>
      </c>
      <c r="G191" s="35">
        <f>VegBareResults!E176</f>
        <v>0</v>
      </c>
      <c r="H191" s="85">
        <f>VegBareResults!AY176</f>
        <v>0</v>
      </c>
      <c r="I191" s="35">
        <f>VegBareResults!F176</f>
        <v>0</v>
      </c>
      <c r="J191" s="85">
        <f>VegBareResults!AZ176</f>
        <v>0</v>
      </c>
      <c r="K191" s="35">
        <f>VegBareResults!G176</f>
        <v>0</v>
      </c>
      <c r="L191" s="85">
        <f>VegBareResults!BA176</f>
        <v>0</v>
      </c>
      <c r="M191" s="35">
        <f>VegBareResults!H176</f>
        <v>0</v>
      </c>
      <c r="N191" s="85">
        <f>VegBareResults!BB176</f>
        <v>0</v>
      </c>
      <c r="O191" s="35">
        <f>VegBareResults!I176</f>
        <v>0</v>
      </c>
      <c r="P191" s="85">
        <f>VegBareResults!BC176</f>
        <v>0</v>
      </c>
      <c r="Q191" s="35">
        <f>VegBareResults!J176</f>
        <v>0</v>
      </c>
      <c r="R191" s="85">
        <f>VegBareResults!BD176</f>
        <v>0</v>
      </c>
      <c r="S191" s="35">
        <f>VegBareResults!K176</f>
        <v>0</v>
      </c>
      <c r="T191" s="85">
        <f>VegBareResults!BE176</f>
        <v>0</v>
      </c>
      <c r="U191" s="35">
        <f>VegBareResults!L176</f>
        <v>0</v>
      </c>
      <c r="V191" s="85">
        <f>VegBareResults!BF176</f>
        <v>0</v>
      </c>
      <c r="W191" s="35">
        <f>VegBareResults!M176</f>
        <v>0</v>
      </c>
      <c r="X191" s="85">
        <f>VegBareResults!BG176</f>
        <v>0</v>
      </c>
      <c r="Y191" s="80">
        <f>SUM(C191,E191,G191,I191,K191,M191,O191,Q191,S191,U191,W191)</f>
        <v>798.00912330000006</v>
      </c>
      <c r="Z191" s="87">
        <f t="shared" si="19"/>
        <v>44.756929997972989</v>
      </c>
    </row>
    <row r="192" spans="1:26" x14ac:dyDescent="0.25">
      <c r="A192" s="13"/>
      <c r="B192" s="34" t="str">
        <f>LookupValues!$B$14</f>
        <v>Broadleaf habitat NOT classified as priority</v>
      </c>
      <c r="C192" s="35">
        <f>VegBareResults!C177</f>
        <v>648.23993431910003</v>
      </c>
      <c r="D192" s="85">
        <f>VegBareResults!AW177</f>
        <v>47.702375971833085</v>
      </c>
      <c r="E192" s="35">
        <f>VegBareResults!D177</f>
        <v>4.1292940272000003</v>
      </c>
      <c r="F192" s="85">
        <f>VegBareResults!AX177</f>
        <v>96.09489805313568</v>
      </c>
      <c r="G192" s="35">
        <f>VegBareResults!E177</f>
        <v>151.561112084</v>
      </c>
      <c r="H192" s="85">
        <f>VegBareResults!AY177</f>
        <v>65.097232329627019</v>
      </c>
      <c r="I192" s="35">
        <f>VegBareResults!F177</f>
        <v>212.58407154</v>
      </c>
      <c r="J192" s="85">
        <f>VegBareResults!AZ177</f>
        <v>96.094900715955745</v>
      </c>
      <c r="K192" s="35">
        <f>VegBareResults!G177</f>
        <v>0</v>
      </c>
      <c r="L192" s="85">
        <f>VegBareResults!BA177</f>
        <v>0</v>
      </c>
      <c r="M192" s="35">
        <f>VegBareResults!H177</f>
        <v>0</v>
      </c>
      <c r="N192" s="85">
        <f>VegBareResults!BB177</f>
        <v>0</v>
      </c>
      <c r="O192" s="35">
        <f>VegBareResults!I177</f>
        <v>0</v>
      </c>
      <c r="P192" s="85">
        <f>VegBareResults!BC177</f>
        <v>0</v>
      </c>
      <c r="Q192" s="35">
        <f>VegBareResults!J177</f>
        <v>0</v>
      </c>
      <c r="R192" s="85">
        <f>VegBareResults!BD177</f>
        <v>0</v>
      </c>
      <c r="S192" s="35">
        <f>VegBareResults!K177</f>
        <v>0</v>
      </c>
      <c r="T192" s="85">
        <f>VegBareResults!BE177</f>
        <v>0</v>
      </c>
      <c r="U192" s="35">
        <f>VegBareResults!L177</f>
        <v>0</v>
      </c>
      <c r="V192" s="85">
        <f>VegBareResults!BF177</f>
        <v>0</v>
      </c>
      <c r="W192" s="35">
        <f>VegBareResults!M177</f>
        <v>0</v>
      </c>
      <c r="X192" s="85">
        <f>VegBareResults!BG177</f>
        <v>0</v>
      </c>
      <c r="Y192" s="80">
        <f t="shared" ref="Y192:Y194" si="20">SUM(C192,E192,G192,I192,K192,M192,O192,Q192,S192,U192,W192)</f>
        <v>1016.5144119703</v>
      </c>
      <c r="Z192" s="87">
        <f t="shared" si="19"/>
        <v>37.730764173838956</v>
      </c>
    </row>
    <row r="193" spans="1:26" x14ac:dyDescent="0.25">
      <c r="A193" s="13"/>
      <c r="B193" s="34" t="str">
        <f>LookupValues!$B$15</f>
        <v>Non-native coniferous woodland</v>
      </c>
      <c r="C193" s="35">
        <f>VegBareResults!C178</f>
        <v>13239.281452452398</v>
      </c>
      <c r="D193" s="85">
        <f>VegBareResults!AW178</f>
        <v>7.605293154397911</v>
      </c>
      <c r="E193" s="35">
        <f>VegBareResults!D178</f>
        <v>1142.75823618</v>
      </c>
      <c r="F193" s="85">
        <f>VegBareResults!AX178</f>
        <v>31.130991540765631</v>
      </c>
      <c r="G193" s="35">
        <f>VegBareResults!E178</f>
        <v>91.392442512000002</v>
      </c>
      <c r="H193" s="85">
        <f>VegBareResults!AY178</f>
        <v>89.294285867521239</v>
      </c>
      <c r="I193" s="35">
        <f>VegBareResults!F178</f>
        <v>191.06400729999999</v>
      </c>
      <c r="J193" s="85">
        <f>VegBareResults!AZ178</f>
        <v>102.12953507486206</v>
      </c>
      <c r="K193" s="35">
        <f>VegBareResults!G178</f>
        <v>93.288131351999994</v>
      </c>
      <c r="L193" s="85">
        <f>VegBareResults!BA178</f>
        <v>77.957743993504295</v>
      </c>
      <c r="M193" s="35">
        <f>VegBareResults!H178</f>
        <v>0</v>
      </c>
      <c r="N193" s="85">
        <f>VegBareResults!BB178</f>
        <v>0</v>
      </c>
      <c r="O193" s="35">
        <f>VegBareResults!I178</f>
        <v>0</v>
      </c>
      <c r="P193" s="85">
        <f>VegBareResults!BC178</f>
        <v>0</v>
      </c>
      <c r="Q193" s="35">
        <f>VegBareResults!J178</f>
        <v>0</v>
      </c>
      <c r="R193" s="85">
        <f>VegBareResults!BD178</f>
        <v>0</v>
      </c>
      <c r="S193" s="35">
        <f>VegBareResults!K178</f>
        <v>0</v>
      </c>
      <c r="T193" s="85">
        <f>VegBareResults!BE178</f>
        <v>0</v>
      </c>
      <c r="U193" s="35">
        <f>VegBareResults!L178</f>
        <v>0</v>
      </c>
      <c r="V193" s="85">
        <f>VegBareResults!BF178</f>
        <v>0</v>
      </c>
      <c r="W193" s="35">
        <f>VegBareResults!M178</f>
        <v>0</v>
      </c>
      <c r="X193" s="85">
        <f>VegBareResults!BG178</f>
        <v>0</v>
      </c>
      <c r="Y193" s="80">
        <f t="shared" si="20"/>
        <v>14757.784269796397</v>
      </c>
      <c r="Z193" s="87">
        <f t="shared" si="19"/>
        <v>7.393093423959793</v>
      </c>
    </row>
    <row r="194" spans="1:26" x14ac:dyDescent="0.25">
      <c r="A194" s="13"/>
      <c r="B194" s="37" t="str">
        <f>LookupValues!$B$16</f>
        <v>Transition or felled</v>
      </c>
      <c r="C194" s="35">
        <f>VegBareResults!C179</f>
        <v>1341.7993796785001</v>
      </c>
      <c r="D194" s="85">
        <f>VegBareResults!AW179</f>
        <v>42.745667345360616</v>
      </c>
      <c r="E194" s="35">
        <f>VegBareResults!D179</f>
        <v>132.51482690400002</v>
      </c>
      <c r="F194" s="85">
        <f>VegBareResults!AX179</f>
        <v>65.461261265031808</v>
      </c>
      <c r="G194" s="35">
        <f>VegBareResults!E179</f>
        <v>0</v>
      </c>
      <c r="H194" s="85">
        <f>VegBareResults!AY179</f>
        <v>0</v>
      </c>
      <c r="I194" s="35">
        <f>VegBareResults!F179</f>
        <v>0</v>
      </c>
      <c r="J194" s="85">
        <f>VegBareResults!AZ179</f>
        <v>0</v>
      </c>
      <c r="K194" s="35">
        <f>VegBareResults!G179</f>
        <v>0</v>
      </c>
      <c r="L194" s="85">
        <f>VegBareResults!BA179</f>
        <v>0</v>
      </c>
      <c r="M194" s="35">
        <f>VegBareResults!H179</f>
        <v>0</v>
      </c>
      <c r="N194" s="85">
        <f>VegBareResults!BB179</f>
        <v>0</v>
      </c>
      <c r="O194" s="35">
        <f>VegBareResults!I179</f>
        <v>0</v>
      </c>
      <c r="P194" s="85">
        <f>VegBareResults!BC179</f>
        <v>0</v>
      </c>
      <c r="Q194" s="35">
        <f>VegBareResults!J179</f>
        <v>0</v>
      </c>
      <c r="R194" s="85">
        <f>VegBareResults!BD179</f>
        <v>0</v>
      </c>
      <c r="S194" s="35">
        <f>VegBareResults!K179</f>
        <v>0</v>
      </c>
      <c r="T194" s="85">
        <f>VegBareResults!BE179</f>
        <v>0</v>
      </c>
      <c r="U194" s="35">
        <f>VegBareResults!L179</f>
        <v>0</v>
      </c>
      <c r="V194" s="85">
        <f>VegBareResults!BF179</f>
        <v>0</v>
      </c>
      <c r="W194" s="35">
        <f>VegBareResults!M179</f>
        <v>0</v>
      </c>
      <c r="X194" s="85">
        <f>VegBareResults!BG179</f>
        <v>0</v>
      </c>
      <c r="Y194" s="80">
        <f t="shared" si="20"/>
        <v>1474.3142065825002</v>
      </c>
      <c r="Z194" s="87">
        <f t="shared" si="19"/>
        <v>39.346007029425337</v>
      </c>
    </row>
    <row r="195" spans="1:26" x14ac:dyDescent="0.25">
      <c r="A195" s="13"/>
      <c r="B195" s="84" t="s">
        <v>194</v>
      </c>
      <c r="C195" s="82">
        <f>SUM(C183:C194)</f>
        <v>90018.049385525504</v>
      </c>
      <c r="D195" s="86">
        <f>IF(C195=0,0,SQRT(SUM((C183*D183)^2,(C184*D184)^2,(C185*D185)^2,(C186*D186)^2,(C187*D187)^2,(C188*D188)^2,(C189*D189)^2,(C190*D190)^2,(C191*D191)^2,(C192*D192)^2,(C193*D193)^2,(C194*D194)^2))/C195)</f>
        <v>3.0707721534266961</v>
      </c>
      <c r="E195" s="82">
        <f>SUM(E183:E194)</f>
        <v>7562.9535412033983</v>
      </c>
      <c r="F195" s="86">
        <f>IF(E195=0,0,SQRT(SUM((E183*F183)^2,(E184*F184)^2,(E185*F185)^2,(E186*F186)^2,(E187*F187)^2,(E188*F188)^2,(E189*F189)^2,(E190*F190)^2,(E191*F191)^2,(E192*F192)^2,(E193*F193)^2,(E194*F194)^2))/E195)</f>
        <v>13.924578495823573</v>
      </c>
      <c r="G195" s="82">
        <f>SUM(G183:G194)</f>
        <v>2500.6358020804</v>
      </c>
      <c r="H195" s="86">
        <f>IF(G195=0,0,SQRT(SUM((G183*H183)^2,(G184*H184)^2,(G185*H185)^2,(G186*H186)^2,(G187*H187)^2,(G188*H188)^2,(G189*H189)^2,(G190*H190)^2,(G191*H191)^2,(G192*H192)^2,(G193*H193)^2,(G194*H194)^2))/G195)</f>
        <v>23.008885635358695</v>
      </c>
      <c r="I195" s="82">
        <f>SUM(I183:I194)</f>
        <v>1051.6184907127001</v>
      </c>
      <c r="J195" s="86">
        <f>IF(I195=0,0,SQRT(SUM((I183*J183)^2,(I184*J184)^2,(I185*J185)^2,(I186*J186)^2,(I187*J187)^2,(I188*J188)^2,(I189*J189)^2,(I190*J190)^2,(I191*J191)^2,(I192*J192)^2,(I193*J193)^2,(I194*J194)^2))/I195)</f>
        <v>42.629672074166088</v>
      </c>
      <c r="K195" s="82">
        <f>SUM(K183:K194)</f>
        <v>603.52626077400009</v>
      </c>
      <c r="L195" s="86">
        <f>IF(K195=0,0,SQRT(SUM((K183*L183)^2,(K184*L184)^2,(K185*L185)^2,(K186*L186)^2,(K187*L187)^2,(K188*L188)^2,(K189*L189)^2,(K190*L190)^2,(K191*L191)^2,(K192*L192)^2,(K193*L193)^2,(K194*L194)^2))/K195)</f>
        <v>40.596716551231388</v>
      </c>
      <c r="M195" s="82">
        <f>SUM(M183:M194)</f>
        <v>301.39616884720004</v>
      </c>
      <c r="N195" s="86">
        <f>IF(M195=0,0,SQRT(SUM((M183*N183)^2,(M184*N184)^2,(M185*N185)^2,(M186*N186)^2,(M187*N187)^2,(M188*N188)^2,(M189*N189)^2,(M190*N190)^2,(M191*N191)^2,(M192*N192)^2,(M193*N193)^2,(M194*N194)^2))/M195)</f>
        <v>73.479917776288801</v>
      </c>
      <c r="O195" s="82">
        <f>SUM(O183:O194)</f>
        <v>215.34364848000001</v>
      </c>
      <c r="P195" s="86">
        <f>IF(O195=0,0,SQRT(SUM((O183*P183)^2,(O184*P184)^2,(O185*P185)^2,(O186*P186)^2,(O187*P187)^2,(O188*P188)^2,(O189*P189)^2,(O190*P190)^2,(O191*P191)^2,(O192*P192)^2,(O193*P193)^2,(O194*P194)^2))/O195)</f>
        <v>96.094897774073388</v>
      </c>
      <c r="Q195" s="82">
        <f>SUM(Q183:Q194)</f>
        <v>0</v>
      </c>
      <c r="R195" s="86">
        <f>IF(Q195=0,0,SQRT(SUM((Q183*R183)^2,(Q184*R184)^2,(Q185*R185)^2,(Q186*R186)^2,(Q187*R187)^2,(Q188*R188)^2,(Q189*R189)^2,(Q190*R190)^2,(Q191*R191)^2,(Q192*R192)^2,(Q193*R193)^2,(Q194*R194)^2))/Q195)</f>
        <v>0</v>
      </c>
      <c r="S195" s="82">
        <f>SUM(S183:S194)</f>
        <v>108.72839589499999</v>
      </c>
      <c r="T195" s="86">
        <f>IF(S195=0,0,SQRT(SUM((S183*T183)^2,(S184*T184)^2,(S185*T185)^2,(S186*T186)^2,(S187*T187)^2,(S188*T188)^2,(S189*T189)^2,(S190*T190)^2,(S191*T191)^2,(S192*T192)^2,(S193*T193)^2,(S194*T194)^2))/S195)</f>
        <v>96.227700520908854</v>
      </c>
      <c r="U195" s="82">
        <f>SUM(U183:U194)</f>
        <v>215.05045211000001</v>
      </c>
      <c r="V195" s="86">
        <f>IF(U195=0,0,SQRT(SUM((U183*V183)^2,(U184*V184)^2,(U185*V185)^2,(U186*V186)^2,(U187*V187)^2,(U188*V188)^2,(U189*V189)^2,(U190*V190)^2,(U191*V191)^2,(U192*V192)^2,(U193*V193)^2,(U194*V194)^2))/U195)</f>
        <v>96.094897682274492</v>
      </c>
      <c r="W195" s="82">
        <f>SUM(W183:W194)</f>
        <v>0</v>
      </c>
      <c r="X195" s="86">
        <f>IF(W195=0,0,SQRT(SUM((W183*X183)^2,(W184*X184)^2,(W185*X185)^2,(W186*X186)^2,(W187*X187)^2,(W188*X188)^2,(W189*X189)^2,(W190*X190)^2,(W191*X191)^2,(W192*X192)^2,(W193*X193)^2,(W194*X194)^2))/W195)</f>
        <v>0</v>
      </c>
      <c r="Y195" s="82">
        <f>SUM(Y183:Y194)</f>
        <v>102577.30214562819</v>
      </c>
      <c r="Z195" s="86">
        <f>IF(Y195=0,0,SQRT(SUM((Y183*Z183)^2,(Y184*Z184)^2,(Y185*Z185)^2,(Y186*Z186)^2,(Y187*Z187)^2,(Y188*Z188)^2,(Y189*Z189)^2,(Y190*Z190)^2,(Y191*Z191)^2,(Y192*Z192)^2,(Y193*Z193)^2,(Y194*Z194)^2))/Y195)</f>
        <v>3.0028173687250792</v>
      </c>
    </row>
    <row r="196" spans="1:26" x14ac:dyDescent="0.25">
      <c r="A196" s="13"/>
      <c r="B196" s="56"/>
      <c r="C196" s="57"/>
      <c r="D196" s="58"/>
      <c r="E196" s="57"/>
      <c r="F196" s="58"/>
      <c r="G196" s="57"/>
      <c r="H196" s="58"/>
      <c r="I196" s="57"/>
      <c r="J196" s="58"/>
      <c r="K196" s="57"/>
      <c r="L196" s="58"/>
      <c r="M196" s="57"/>
      <c r="N196" s="58"/>
      <c r="O196" s="57"/>
      <c r="P196" s="58"/>
      <c r="Q196" s="57"/>
      <c r="R196" s="58"/>
      <c r="S196" s="57"/>
      <c r="T196" s="58"/>
      <c r="U196" s="57"/>
      <c r="V196" s="58"/>
      <c r="W196" s="57"/>
      <c r="X196" s="58"/>
      <c r="Y196" s="58"/>
      <c r="Z196" s="58"/>
    </row>
    <row r="197" spans="1:26" x14ac:dyDescent="0.25">
      <c r="A197" s="13"/>
      <c r="B197" s="56"/>
      <c r="C197" s="57"/>
      <c r="D197" s="58"/>
      <c r="E197" s="57"/>
      <c r="F197" s="58"/>
      <c r="G197" s="57"/>
      <c r="H197" s="58"/>
      <c r="I197" s="57"/>
      <c r="J197" s="58"/>
      <c r="K197" s="57"/>
      <c r="L197" s="58"/>
      <c r="M197" s="57"/>
      <c r="N197" s="58"/>
      <c r="O197" s="57"/>
      <c r="P197" s="58"/>
      <c r="Q197" s="57"/>
      <c r="R197" s="58"/>
      <c r="S197" s="57"/>
      <c r="T197" s="58"/>
      <c r="U197" s="57"/>
      <c r="V197" s="58"/>
      <c r="W197" s="57"/>
      <c r="X197" s="58"/>
      <c r="Y197" s="58"/>
      <c r="Z197" s="58"/>
    </row>
    <row r="198" spans="1:26" x14ac:dyDescent="0.25">
      <c r="A198" s="19"/>
      <c r="B198" s="56"/>
      <c r="C198" s="57"/>
      <c r="D198" s="58"/>
      <c r="E198" s="57"/>
      <c r="F198" s="58"/>
      <c r="G198" s="57"/>
      <c r="H198" s="58"/>
      <c r="I198" s="57"/>
      <c r="J198" s="58"/>
      <c r="K198" s="57"/>
      <c r="L198" s="58"/>
      <c r="M198" s="57"/>
      <c r="N198" s="58"/>
      <c r="O198" s="57"/>
      <c r="P198" s="58"/>
      <c r="Q198" s="57"/>
      <c r="R198" s="58"/>
      <c r="S198" s="57"/>
      <c r="T198" s="58"/>
      <c r="U198" s="57"/>
      <c r="V198" s="58"/>
      <c r="W198" s="57"/>
      <c r="X198" s="58"/>
      <c r="Y198" s="58"/>
      <c r="Z198" s="58"/>
    </row>
    <row r="199" spans="1:26" x14ac:dyDescent="0.25">
      <c r="A199" s="13"/>
      <c r="B199" s="56"/>
      <c r="C199" s="57"/>
      <c r="D199" s="58"/>
      <c r="E199" s="57"/>
      <c r="F199" s="58"/>
      <c r="G199" s="57"/>
      <c r="H199" s="58"/>
      <c r="I199" s="57"/>
      <c r="J199" s="58"/>
      <c r="K199" s="57"/>
      <c r="L199" s="58"/>
      <c r="M199" s="57"/>
      <c r="N199" s="58"/>
      <c r="O199" s="57"/>
      <c r="P199" s="58"/>
      <c r="Q199" s="57"/>
      <c r="R199" s="58"/>
      <c r="S199" s="57"/>
      <c r="T199" s="58"/>
      <c r="U199" s="57"/>
      <c r="V199" s="58"/>
      <c r="W199" s="57"/>
      <c r="X199" s="58"/>
      <c r="Y199" s="58"/>
      <c r="Z199" s="58"/>
    </row>
    <row r="200" spans="1:26" x14ac:dyDescent="0.25">
      <c r="A200" s="13"/>
      <c r="B200" s="56"/>
      <c r="C200" s="57"/>
      <c r="D200" s="58"/>
      <c r="E200" s="57"/>
      <c r="F200" s="58"/>
      <c r="G200" s="57"/>
      <c r="H200" s="58"/>
      <c r="I200" s="57"/>
      <c r="J200" s="58"/>
      <c r="K200" s="57"/>
      <c r="L200" s="58"/>
      <c r="M200" s="57"/>
      <c r="N200" s="58"/>
      <c r="O200" s="57"/>
      <c r="P200" s="58"/>
      <c r="Q200" s="57"/>
      <c r="R200" s="58"/>
      <c r="S200" s="57"/>
      <c r="T200" s="58"/>
      <c r="U200" s="57"/>
      <c r="V200" s="58"/>
      <c r="W200" s="57"/>
      <c r="X200" s="58"/>
      <c r="Y200" s="58"/>
      <c r="Z200" s="58"/>
    </row>
    <row r="201" spans="1:26" x14ac:dyDescent="0.25">
      <c r="A201" s="29"/>
      <c r="B201" s="56"/>
      <c r="C201" s="57"/>
      <c r="D201" s="58"/>
      <c r="E201" s="57"/>
      <c r="F201" s="58"/>
      <c r="G201" s="57"/>
      <c r="H201" s="58"/>
      <c r="I201" s="57"/>
      <c r="J201" s="58"/>
      <c r="K201" s="57"/>
      <c r="L201" s="58"/>
      <c r="M201" s="57"/>
      <c r="N201" s="58"/>
      <c r="O201" s="57"/>
      <c r="P201" s="58"/>
      <c r="Q201" s="57"/>
      <c r="R201" s="58"/>
      <c r="S201" s="57"/>
      <c r="T201" s="58"/>
      <c r="U201" s="57"/>
      <c r="V201" s="58"/>
      <c r="W201" s="57"/>
      <c r="X201" s="58"/>
      <c r="Y201" s="58"/>
      <c r="Z201" s="58"/>
    </row>
    <row r="203" spans="1:26" x14ac:dyDescent="0.25">
      <c r="B203" s="13" t="s">
        <v>419</v>
      </c>
      <c r="C203" s="13" t="str">
        <f>VegBareResults!$B$2</f>
        <v>Vegetation Bare</v>
      </c>
    </row>
    <row r="204" spans="1:26" x14ac:dyDescent="0.25">
      <c r="A204" s="13"/>
      <c r="B204" s="13"/>
    </row>
    <row r="206" spans="1:26" x14ac:dyDescent="0.25">
      <c r="A206" s="13" t="s">
        <v>134</v>
      </c>
      <c r="B206" s="101" t="str">
        <f>$B$2</f>
        <v>Habitat Type</v>
      </c>
      <c r="C206" s="103" t="str">
        <f>$AC$7</f>
        <v xml:space="preserve"> No Bare soil</v>
      </c>
      <c r="D206" s="104"/>
      <c r="E206" s="105" t="str">
        <f>$AC$8</f>
        <v xml:space="preserve">&gt; 0 and ≤ 10 </v>
      </c>
      <c r="F206" s="101"/>
      <c r="G206" s="105" t="str">
        <f>$AC$9</f>
        <v xml:space="preserve">&gt; 10 and ≤ 20 </v>
      </c>
      <c r="H206" s="101"/>
      <c r="I206" s="105" t="str">
        <f>$AC$10</f>
        <v xml:space="preserve">&gt; 20 and ≤ 30 </v>
      </c>
      <c r="J206" s="101"/>
      <c r="K206" s="103" t="str">
        <f>$AC$11</f>
        <v xml:space="preserve">&gt; 30 and ≤ 40 </v>
      </c>
      <c r="L206" s="104"/>
      <c r="M206" s="105" t="str">
        <f>$AC$12</f>
        <v xml:space="preserve">&gt; 40 and ≤ 50 </v>
      </c>
      <c r="N206" s="101"/>
      <c r="O206" s="105" t="str">
        <f>$AC$13</f>
        <v xml:space="preserve">&gt; 50 and ≤ 60 </v>
      </c>
      <c r="P206" s="101"/>
      <c r="Q206" s="105" t="str">
        <f>$AC$14</f>
        <v xml:space="preserve">&gt; 60 and ≤ 70 </v>
      </c>
      <c r="R206" s="101"/>
      <c r="S206" s="103" t="str">
        <f>$AC$15</f>
        <v xml:space="preserve">&gt; 70 and ≤ 80 </v>
      </c>
      <c r="T206" s="104"/>
      <c r="U206" s="105" t="str">
        <f>$AC$16</f>
        <v xml:space="preserve">&gt; 80 and ≤ 90 </v>
      </c>
      <c r="V206" s="101"/>
      <c r="W206" s="103" t="str">
        <f>$AC$17</f>
        <v xml:space="preserve">&gt; 90 </v>
      </c>
      <c r="X206" s="104"/>
      <c r="Y206" s="104" t="s">
        <v>194</v>
      </c>
      <c r="Z206" s="104"/>
    </row>
    <row r="207" spans="1:26" ht="25.5" x14ac:dyDescent="0.25">
      <c r="A207" s="13"/>
      <c r="B207" s="102"/>
      <c r="C207" s="32" t="s">
        <v>195</v>
      </c>
      <c r="D207" s="33" t="s">
        <v>196</v>
      </c>
      <c r="E207" s="32" t="s">
        <v>195</v>
      </c>
      <c r="F207" s="33" t="s">
        <v>196</v>
      </c>
      <c r="G207" s="32" t="s">
        <v>195</v>
      </c>
      <c r="H207" s="33" t="s">
        <v>196</v>
      </c>
      <c r="I207" s="32" t="s">
        <v>195</v>
      </c>
      <c r="J207" s="33" t="s">
        <v>196</v>
      </c>
      <c r="K207" s="32" t="s">
        <v>195</v>
      </c>
      <c r="L207" s="33" t="s">
        <v>196</v>
      </c>
      <c r="M207" s="32" t="s">
        <v>195</v>
      </c>
      <c r="N207" s="33" t="s">
        <v>196</v>
      </c>
      <c r="O207" s="32" t="s">
        <v>195</v>
      </c>
      <c r="P207" s="33" t="s">
        <v>196</v>
      </c>
      <c r="Q207" s="32" t="s">
        <v>195</v>
      </c>
      <c r="R207" s="33" t="s">
        <v>196</v>
      </c>
      <c r="S207" s="32" t="s">
        <v>195</v>
      </c>
      <c r="T207" s="33" t="s">
        <v>196</v>
      </c>
      <c r="U207" s="32" t="s">
        <v>195</v>
      </c>
      <c r="V207" s="33" t="s">
        <v>196</v>
      </c>
      <c r="W207" s="32" t="s">
        <v>195</v>
      </c>
      <c r="X207" s="33" t="s">
        <v>196</v>
      </c>
      <c r="Y207" s="32" t="s">
        <v>195</v>
      </c>
      <c r="Z207" s="33" t="s">
        <v>196</v>
      </c>
    </row>
    <row r="208" spans="1:26" x14ac:dyDescent="0.25">
      <c r="A208" s="13"/>
      <c r="B208" s="34" t="str">
        <f>LookupValues!$B$5</f>
        <v>Lowland beech/yew woodland</v>
      </c>
      <c r="C208" s="35">
        <f>VegBareResults!C191</f>
        <v>1495.6482546713003</v>
      </c>
      <c r="D208" s="85">
        <f>VegBareResults!AW191</f>
        <v>27.96719150356202</v>
      </c>
      <c r="E208" s="35">
        <f>VegBareResults!D191</f>
        <v>1140.1845852287997</v>
      </c>
      <c r="F208" s="85">
        <f>VegBareResults!AX191</f>
        <v>39.090639531932524</v>
      </c>
      <c r="G208" s="35">
        <f>VegBareResults!E191</f>
        <v>392.256926744</v>
      </c>
      <c r="H208" s="85">
        <f>VegBareResults!AY191</f>
        <v>57.359929925159527</v>
      </c>
      <c r="I208" s="35">
        <f>VegBareResults!F191</f>
        <v>663.43952434699997</v>
      </c>
      <c r="J208" s="85">
        <f>VegBareResults!AZ191</f>
        <v>53.442660074146893</v>
      </c>
      <c r="K208" s="35">
        <f>VegBareResults!G191</f>
        <v>47.349411475300002</v>
      </c>
      <c r="L208" s="85">
        <f>VegBareResults!BA191</f>
        <v>96.783546710729141</v>
      </c>
      <c r="M208" s="35">
        <f>VegBareResults!H191</f>
        <v>0</v>
      </c>
      <c r="N208" s="85">
        <f>VegBareResults!BB191</f>
        <v>0</v>
      </c>
      <c r="O208" s="35">
        <f>VegBareResults!I191</f>
        <v>0</v>
      </c>
      <c r="P208" s="85">
        <f>VegBareResults!BC191</f>
        <v>0</v>
      </c>
      <c r="Q208" s="35">
        <f>VegBareResults!J191</f>
        <v>0</v>
      </c>
      <c r="R208" s="85">
        <f>VegBareResults!BD191</f>
        <v>0</v>
      </c>
      <c r="S208" s="35">
        <f>VegBareResults!K191</f>
        <v>0</v>
      </c>
      <c r="T208" s="85">
        <f>VegBareResults!BE191</f>
        <v>0</v>
      </c>
      <c r="U208" s="35">
        <f>VegBareResults!L191</f>
        <v>0</v>
      </c>
      <c r="V208" s="85">
        <f>VegBareResults!BF191</f>
        <v>0</v>
      </c>
      <c r="W208" s="35">
        <f>VegBareResults!M191</f>
        <v>0</v>
      </c>
      <c r="X208" s="85">
        <f>VegBareResults!BG191</f>
        <v>0</v>
      </c>
      <c r="Y208" s="80">
        <f>SUM(C208,E208,G208,I208,K208,M208,O208,Q208,S208,U208,W208)</f>
        <v>3738.8787024663998</v>
      </c>
      <c r="Z208" s="87">
        <f>IF(Y208=0,0,SQRT(SUM((C208*D208)^2,(E208*F208)^2,(G208*H208)^2,(I208*J208)^2,(K208*L208)^2,(M208*N208)^2,(O208*P208)^2,(Q208*R208)^2,(S208*T208)^2,(U208*V208)^2,(W208*X208)^2))/Y208)</f>
        <v>19.872420136357981</v>
      </c>
    </row>
    <row r="209" spans="1:26" x14ac:dyDescent="0.25">
      <c r="A209" s="13"/>
      <c r="B209" s="34" t="str">
        <f>LookupValues!$B$6</f>
        <v>Lowland Mixed Deciduous Woodland</v>
      </c>
      <c r="C209" s="35">
        <f>VegBareResults!C192</f>
        <v>59012.551892037001</v>
      </c>
      <c r="D209" s="85">
        <f>VegBareResults!AW192</f>
        <v>4.2601782126323728</v>
      </c>
      <c r="E209" s="35">
        <f>VegBareResults!D192</f>
        <v>23267.389827778192</v>
      </c>
      <c r="F209" s="85">
        <f>VegBareResults!AX192</f>
        <v>8.1439574283259635</v>
      </c>
      <c r="G209" s="35">
        <f>VegBareResults!E192</f>
        <v>6816.8549198700002</v>
      </c>
      <c r="H209" s="85">
        <f>VegBareResults!AY192</f>
        <v>16.374509175260069</v>
      </c>
      <c r="I209" s="35">
        <f>VegBareResults!F192</f>
        <v>2631.8949963439995</v>
      </c>
      <c r="J209" s="85">
        <f>VegBareResults!AZ192</f>
        <v>24.741913345998565</v>
      </c>
      <c r="K209" s="35">
        <f>VegBareResults!G192</f>
        <v>482.95527013999998</v>
      </c>
      <c r="L209" s="85">
        <f>VegBareResults!BA192</f>
        <v>67.449087971021427</v>
      </c>
      <c r="M209" s="35">
        <f>VegBareResults!H192</f>
        <v>852.12830449619992</v>
      </c>
      <c r="N209" s="85">
        <f>VegBareResults!BB192</f>
        <v>44.325321758959632</v>
      </c>
      <c r="O209" s="35">
        <f>VegBareResults!I192</f>
        <v>715.381285994</v>
      </c>
      <c r="P209" s="85">
        <f>VegBareResults!BC192</f>
        <v>43.724420345268634</v>
      </c>
      <c r="Q209" s="35">
        <f>VegBareResults!J192</f>
        <v>209.94054990999999</v>
      </c>
      <c r="R209" s="85">
        <f>VegBareResults!BD192</f>
        <v>71.531059394692889</v>
      </c>
      <c r="S209" s="35">
        <f>VegBareResults!K192</f>
        <v>274.56742099400003</v>
      </c>
      <c r="T209" s="85">
        <f>VegBareResults!BE192</f>
        <v>65.934211249761347</v>
      </c>
      <c r="U209" s="35">
        <f>VegBareResults!L192</f>
        <v>476.88776226459998</v>
      </c>
      <c r="V209" s="85">
        <f>VegBareResults!BF192</f>
        <v>68.920979847694667</v>
      </c>
      <c r="W209" s="35">
        <f>VegBareResults!M192</f>
        <v>66.337071778999999</v>
      </c>
      <c r="X209" s="85">
        <f>VegBareResults!BG192</f>
        <v>69.021752826499267</v>
      </c>
      <c r="Y209" s="80">
        <f t="shared" ref="Y209:Y215" si="21">SUM(C209,E209,G209,I209,K209,M209,O209,Q209,S209,U209,W209)</f>
        <v>94806.889301606978</v>
      </c>
      <c r="Z209" s="87">
        <f t="shared" ref="Z209:Z219" si="22">IF(Y209=0,0,SQRT(SUM((C209*D209)^2,(E209*F209)^2,(G209*H209)^2,(I209*J209)^2,(K209*L209)^2,(M209*N209)^2,(O209*P209)^2,(Q209*R209)^2,(S209*T209)^2,(U209*V209)^2,(W209*X209)^2))/Y209)</f>
        <v>3.667989970487469</v>
      </c>
    </row>
    <row r="210" spans="1:26" x14ac:dyDescent="0.25">
      <c r="A210" s="13"/>
      <c r="B210" s="34" t="str">
        <f>LookupValues!$B$7</f>
        <v>Native pine woodlands</v>
      </c>
      <c r="C210" s="35">
        <f>VegBareResults!C193</f>
        <v>0</v>
      </c>
      <c r="D210" s="85">
        <f>VegBareResults!AW193</f>
        <v>0</v>
      </c>
      <c r="E210" s="35">
        <f>VegBareResults!D193</f>
        <v>0</v>
      </c>
      <c r="F210" s="85">
        <f>VegBareResults!AX193</f>
        <v>0</v>
      </c>
      <c r="G210" s="35">
        <f>VegBareResults!E193</f>
        <v>0</v>
      </c>
      <c r="H210" s="85">
        <f>VegBareResults!AY193</f>
        <v>0</v>
      </c>
      <c r="I210" s="35">
        <f>VegBareResults!F193</f>
        <v>0</v>
      </c>
      <c r="J210" s="85">
        <f>VegBareResults!AZ193</f>
        <v>0</v>
      </c>
      <c r="K210" s="35">
        <f>VegBareResults!G193</f>
        <v>0</v>
      </c>
      <c r="L210" s="85">
        <f>VegBareResults!BA193</f>
        <v>0</v>
      </c>
      <c r="M210" s="35">
        <f>VegBareResults!H193</f>
        <v>0</v>
      </c>
      <c r="N210" s="85">
        <f>VegBareResults!BB193</f>
        <v>0</v>
      </c>
      <c r="O210" s="35">
        <f>VegBareResults!I193</f>
        <v>0</v>
      </c>
      <c r="P210" s="85">
        <f>VegBareResults!BC193</f>
        <v>0</v>
      </c>
      <c r="Q210" s="35">
        <f>VegBareResults!J193</f>
        <v>0</v>
      </c>
      <c r="R210" s="85">
        <f>VegBareResults!BD193</f>
        <v>0</v>
      </c>
      <c r="S210" s="35">
        <f>VegBareResults!K193</f>
        <v>0</v>
      </c>
      <c r="T210" s="85">
        <f>VegBareResults!BE193</f>
        <v>0</v>
      </c>
      <c r="U210" s="35">
        <f>VegBareResults!L193</f>
        <v>0</v>
      </c>
      <c r="V210" s="85">
        <f>VegBareResults!BF193</f>
        <v>0</v>
      </c>
      <c r="W210" s="35">
        <f>VegBareResults!M193</f>
        <v>0</v>
      </c>
      <c r="X210" s="85">
        <f>VegBareResults!BG193</f>
        <v>0</v>
      </c>
      <c r="Y210" s="80">
        <f t="shared" si="21"/>
        <v>0</v>
      </c>
      <c r="Z210" s="87">
        <f t="shared" si="22"/>
        <v>0</v>
      </c>
    </row>
    <row r="211" spans="1:26" x14ac:dyDescent="0.25">
      <c r="A211" s="13"/>
      <c r="B211" s="34" t="str">
        <f>LookupValues!$B$8</f>
        <v>Non-HAP native pinewood</v>
      </c>
      <c r="C211" s="35">
        <f>VegBareResults!C194</f>
        <v>0</v>
      </c>
      <c r="D211" s="85">
        <f>VegBareResults!AW194</f>
        <v>0</v>
      </c>
      <c r="E211" s="35">
        <f>VegBareResults!D194</f>
        <v>0</v>
      </c>
      <c r="F211" s="85">
        <f>VegBareResults!AX194</f>
        <v>0</v>
      </c>
      <c r="G211" s="35">
        <f>VegBareResults!E194</f>
        <v>0</v>
      </c>
      <c r="H211" s="85">
        <f>VegBareResults!AY194</f>
        <v>0</v>
      </c>
      <c r="I211" s="35">
        <f>VegBareResults!F194</f>
        <v>0</v>
      </c>
      <c r="J211" s="85">
        <f>VegBareResults!AZ194</f>
        <v>0</v>
      </c>
      <c r="K211" s="35">
        <f>VegBareResults!G194</f>
        <v>0</v>
      </c>
      <c r="L211" s="85">
        <f>VegBareResults!BA194</f>
        <v>0</v>
      </c>
      <c r="M211" s="35">
        <f>VegBareResults!H194</f>
        <v>0</v>
      </c>
      <c r="N211" s="85">
        <f>VegBareResults!BB194</f>
        <v>0</v>
      </c>
      <c r="O211" s="35">
        <f>VegBareResults!I194</f>
        <v>0</v>
      </c>
      <c r="P211" s="85">
        <f>VegBareResults!BC194</f>
        <v>0</v>
      </c>
      <c r="Q211" s="35">
        <f>VegBareResults!J194</f>
        <v>0</v>
      </c>
      <c r="R211" s="85">
        <f>VegBareResults!BD194</f>
        <v>0</v>
      </c>
      <c r="S211" s="35">
        <f>VegBareResults!K194</f>
        <v>0</v>
      </c>
      <c r="T211" s="85">
        <f>VegBareResults!BE194</f>
        <v>0</v>
      </c>
      <c r="U211" s="35">
        <f>VegBareResults!L194</f>
        <v>0</v>
      </c>
      <c r="V211" s="85">
        <f>VegBareResults!BF194</f>
        <v>0</v>
      </c>
      <c r="W211" s="35">
        <f>VegBareResults!M194</f>
        <v>0</v>
      </c>
      <c r="X211" s="85">
        <f>VegBareResults!BG194</f>
        <v>0</v>
      </c>
      <c r="Y211" s="80">
        <f t="shared" si="21"/>
        <v>0</v>
      </c>
      <c r="Z211" s="87">
        <f t="shared" si="22"/>
        <v>0</v>
      </c>
    </row>
    <row r="212" spans="1:26" ht="30" customHeight="1" x14ac:dyDescent="0.25">
      <c r="A212" s="13"/>
      <c r="B212" s="89" t="str">
        <f>LookupValues!$B$9</f>
        <v>Upland birchwoods (Scot); birch dominated upland oakwoods (Eng, Wal)</v>
      </c>
      <c r="C212" s="35">
        <f>VegBareResults!C195</f>
        <v>0</v>
      </c>
      <c r="D212" s="85">
        <f>VegBareResults!AW195</f>
        <v>0</v>
      </c>
      <c r="E212" s="35">
        <f>VegBareResults!D195</f>
        <v>0</v>
      </c>
      <c r="F212" s="85">
        <f>VegBareResults!AX195</f>
        <v>0</v>
      </c>
      <c r="G212" s="35">
        <f>VegBareResults!E195</f>
        <v>0</v>
      </c>
      <c r="H212" s="85">
        <f>VegBareResults!AY195</f>
        <v>0</v>
      </c>
      <c r="I212" s="35">
        <f>VegBareResults!F195</f>
        <v>0</v>
      </c>
      <c r="J212" s="85">
        <f>VegBareResults!AZ195</f>
        <v>0</v>
      </c>
      <c r="K212" s="35">
        <f>VegBareResults!G195</f>
        <v>0</v>
      </c>
      <c r="L212" s="85">
        <f>VegBareResults!BA195</f>
        <v>0</v>
      </c>
      <c r="M212" s="35">
        <f>VegBareResults!H195</f>
        <v>0</v>
      </c>
      <c r="N212" s="85">
        <f>VegBareResults!BB195</f>
        <v>0</v>
      </c>
      <c r="O212" s="35">
        <f>VegBareResults!I195</f>
        <v>0</v>
      </c>
      <c r="P212" s="85">
        <f>VegBareResults!BC195</f>
        <v>0</v>
      </c>
      <c r="Q212" s="35">
        <f>VegBareResults!J195</f>
        <v>0</v>
      </c>
      <c r="R212" s="85">
        <f>VegBareResults!BD195</f>
        <v>0</v>
      </c>
      <c r="S212" s="35">
        <f>VegBareResults!K195</f>
        <v>0</v>
      </c>
      <c r="T212" s="85">
        <f>VegBareResults!BE195</f>
        <v>0</v>
      </c>
      <c r="U212" s="35">
        <f>VegBareResults!L195</f>
        <v>0</v>
      </c>
      <c r="V212" s="85">
        <f>VegBareResults!BF195</f>
        <v>0</v>
      </c>
      <c r="W212" s="35">
        <f>VegBareResults!M195</f>
        <v>0</v>
      </c>
      <c r="X212" s="85">
        <f>VegBareResults!BG195</f>
        <v>0</v>
      </c>
      <c r="Y212" s="80">
        <f t="shared" si="21"/>
        <v>0</v>
      </c>
      <c r="Z212" s="87">
        <f t="shared" si="22"/>
        <v>0</v>
      </c>
    </row>
    <row r="213" spans="1:26" x14ac:dyDescent="0.25">
      <c r="A213" s="13"/>
      <c r="B213" s="34" t="str">
        <f>LookupValues!$B$10</f>
        <v>Upland mixed ashwoods</v>
      </c>
      <c r="C213" s="35">
        <f>VegBareResults!C196</f>
        <v>308.95857470999999</v>
      </c>
      <c r="D213" s="85">
        <f>VegBareResults!AW196</f>
        <v>51.627221550870352</v>
      </c>
      <c r="E213" s="35">
        <f>VegBareResults!D196</f>
        <v>0</v>
      </c>
      <c r="F213" s="85">
        <f>VegBareResults!AX196</f>
        <v>0</v>
      </c>
      <c r="G213" s="35">
        <f>VegBareResults!E196</f>
        <v>0</v>
      </c>
      <c r="H213" s="85">
        <f>VegBareResults!AY196</f>
        <v>0</v>
      </c>
      <c r="I213" s="35">
        <f>VegBareResults!F196</f>
        <v>0</v>
      </c>
      <c r="J213" s="85">
        <f>VegBareResults!AZ196</f>
        <v>0</v>
      </c>
      <c r="K213" s="35">
        <f>VegBareResults!G196</f>
        <v>0</v>
      </c>
      <c r="L213" s="85">
        <f>VegBareResults!BA196</f>
        <v>0</v>
      </c>
      <c r="M213" s="35">
        <f>VegBareResults!H196</f>
        <v>0</v>
      </c>
      <c r="N213" s="85">
        <f>VegBareResults!BB196</f>
        <v>0</v>
      </c>
      <c r="O213" s="35">
        <f>VegBareResults!I196</f>
        <v>0</v>
      </c>
      <c r="P213" s="85">
        <f>VegBareResults!BC196</f>
        <v>0</v>
      </c>
      <c r="Q213" s="35">
        <f>VegBareResults!J196</f>
        <v>0</v>
      </c>
      <c r="R213" s="85">
        <f>VegBareResults!BD196</f>
        <v>0</v>
      </c>
      <c r="S213" s="35">
        <f>VegBareResults!K196</f>
        <v>0</v>
      </c>
      <c r="T213" s="85">
        <f>VegBareResults!BE196</f>
        <v>0</v>
      </c>
      <c r="U213" s="35">
        <f>VegBareResults!L196</f>
        <v>0</v>
      </c>
      <c r="V213" s="85">
        <f>VegBareResults!BF196</f>
        <v>0</v>
      </c>
      <c r="W213" s="35">
        <f>VegBareResults!M196</f>
        <v>0</v>
      </c>
      <c r="X213" s="85">
        <f>VegBareResults!BG196</f>
        <v>0</v>
      </c>
      <c r="Y213" s="80">
        <f t="shared" si="21"/>
        <v>308.95857470999999</v>
      </c>
      <c r="Z213" s="87">
        <f t="shared" si="22"/>
        <v>51.627221550870352</v>
      </c>
    </row>
    <row r="214" spans="1:26" x14ac:dyDescent="0.25">
      <c r="A214" s="13"/>
      <c r="B214" s="34" t="str">
        <f>LookupValues!$B$11</f>
        <v>Upland oakwood</v>
      </c>
      <c r="C214" s="35">
        <f>VegBareResults!C197</f>
        <v>610.36849714000004</v>
      </c>
      <c r="D214" s="85">
        <f>VegBareResults!AW197</f>
        <v>57.181893822219138</v>
      </c>
      <c r="E214" s="35">
        <f>VegBareResults!D197</f>
        <v>229.27978920910002</v>
      </c>
      <c r="F214" s="85">
        <f>VegBareResults!AX197</f>
        <v>97.678176834616281</v>
      </c>
      <c r="G214" s="35">
        <f>VegBareResults!E197</f>
        <v>0</v>
      </c>
      <c r="H214" s="85">
        <f>VegBareResults!AY197</f>
        <v>0</v>
      </c>
      <c r="I214" s="35">
        <f>VegBareResults!F197</f>
        <v>0</v>
      </c>
      <c r="J214" s="85">
        <f>VegBareResults!AZ197</f>
        <v>0</v>
      </c>
      <c r="K214" s="35">
        <f>VegBareResults!G197</f>
        <v>0</v>
      </c>
      <c r="L214" s="85">
        <f>VegBareResults!BA197</f>
        <v>0</v>
      </c>
      <c r="M214" s="35">
        <f>VegBareResults!H197</f>
        <v>0</v>
      </c>
      <c r="N214" s="85">
        <f>VegBareResults!BB197</f>
        <v>0</v>
      </c>
      <c r="O214" s="35">
        <f>VegBareResults!I197</f>
        <v>0</v>
      </c>
      <c r="P214" s="85">
        <f>VegBareResults!BC197</f>
        <v>0</v>
      </c>
      <c r="Q214" s="35">
        <f>VegBareResults!J197</f>
        <v>0</v>
      </c>
      <c r="R214" s="85">
        <f>VegBareResults!BD197</f>
        <v>0</v>
      </c>
      <c r="S214" s="35">
        <f>VegBareResults!K197</f>
        <v>0</v>
      </c>
      <c r="T214" s="85">
        <f>VegBareResults!BE197</f>
        <v>0</v>
      </c>
      <c r="U214" s="35">
        <f>VegBareResults!L197</f>
        <v>0</v>
      </c>
      <c r="V214" s="85">
        <f>VegBareResults!BF197</f>
        <v>0</v>
      </c>
      <c r="W214" s="35">
        <f>VegBareResults!M197</f>
        <v>0</v>
      </c>
      <c r="X214" s="85">
        <f>VegBareResults!BG197</f>
        <v>0</v>
      </c>
      <c r="Y214" s="80">
        <f t="shared" si="21"/>
        <v>839.64828634910009</v>
      </c>
      <c r="Z214" s="87">
        <f t="shared" si="22"/>
        <v>49.38907958379626</v>
      </c>
    </row>
    <row r="215" spans="1:26" x14ac:dyDescent="0.25">
      <c r="A215" s="13"/>
      <c r="B215" s="34" t="str">
        <f>LookupValues!$B$12</f>
        <v>Wet woodland</v>
      </c>
      <c r="C215" s="35">
        <f>VegBareResults!C198</f>
        <v>9115.1469807300018</v>
      </c>
      <c r="D215" s="85">
        <f>VegBareResults!AW198</f>
        <v>14.116467674032485</v>
      </c>
      <c r="E215" s="35">
        <f>VegBareResults!D198</f>
        <v>3379.828849468</v>
      </c>
      <c r="F215" s="85">
        <f>VegBareResults!AX198</f>
        <v>24.021741769332102</v>
      </c>
      <c r="G215" s="35">
        <f>VegBareResults!E198</f>
        <v>596.69876550739991</v>
      </c>
      <c r="H215" s="85">
        <f>VegBareResults!AY198</f>
        <v>47.624003942937549</v>
      </c>
      <c r="I215" s="35">
        <f>VegBareResults!F198</f>
        <v>0</v>
      </c>
      <c r="J215" s="85">
        <f>VegBareResults!AZ198</f>
        <v>0</v>
      </c>
      <c r="K215" s="35">
        <f>VegBareResults!G198</f>
        <v>360.93049332850001</v>
      </c>
      <c r="L215" s="85">
        <f>VegBareResults!BA198</f>
        <v>74.345904411867906</v>
      </c>
      <c r="M215" s="35">
        <f>VegBareResults!H198</f>
        <v>0</v>
      </c>
      <c r="N215" s="85">
        <f>VegBareResults!BB198</f>
        <v>0</v>
      </c>
      <c r="O215" s="35">
        <f>VegBareResults!I198</f>
        <v>44.282623545</v>
      </c>
      <c r="P215" s="85">
        <f>VegBareResults!BC198</f>
        <v>97.694257709132984</v>
      </c>
      <c r="Q215" s="35">
        <f>VegBareResults!J198</f>
        <v>0</v>
      </c>
      <c r="R215" s="85">
        <f>VegBareResults!BD198</f>
        <v>0</v>
      </c>
      <c r="S215" s="35">
        <f>VegBareResults!K198</f>
        <v>0</v>
      </c>
      <c r="T215" s="85">
        <f>VegBareResults!BE198</f>
        <v>0</v>
      </c>
      <c r="U215" s="35">
        <f>VegBareResults!L198</f>
        <v>0</v>
      </c>
      <c r="V215" s="85">
        <f>VegBareResults!BF198</f>
        <v>0</v>
      </c>
      <c r="W215" s="35">
        <f>VegBareResults!M198</f>
        <v>0</v>
      </c>
      <c r="X215" s="85">
        <f>VegBareResults!BG198</f>
        <v>0</v>
      </c>
      <c r="Y215" s="80">
        <f t="shared" si="21"/>
        <v>13496.8877125789</v>
      </c>
      <c r="Z215" s="87">
        <f t="shared" si="22"/>
        <v>11.643143841331261</v>
      </c>
    </row>
    <row r="216" spans="1:26" x14ac:dyDescent="0.25">
      <c r="A216" s="13"/>
      <c r="B216" s="34" t="str">
        <f>LookupValues!$B$13</f>
        <v>Wood Pasture &amp; Parkland</v>
      </c>
      <c r="C216" s="35">
        <f>VegBareResults!C199</f>
        <v>921.58009900599995</v>
      </c>
      <c r="D216" s="85">
        <f>VegBareResults!AW199</f>
        <v>49.176543632952672</v>
      </c>
      <c r="E216" s="35">
        <f>VegBareResults!D199</f>
        <v>256.4838783166</v>
      </c>
      <c r="F216" s="85">
        <f>VegBareResults!AX199</f>
        <v>96.764492641649795</v>
      </c>
      <c r="G216" s="35">
        <f>VegBareResults!E199</f>
        <v>0</v>
      </c>
      <c r="H216" s="85">
        <f>VegBareResults!AY199</f>
        <v>0</v>
      </c>
      <c r="I216" s="35">
        <f>VegBareResults!F199</f>
        <v>0</v>
      </c>
      <c r="J216" s="85">
        <f>VegBareResults!AZ199</f>
        <v>0</v>
      </c>
      <c r="K216" s="35">
        <f>VegBareResults!G199</f>
        <v>0</v>
      </c>
      <c r="L216" s="85">
        <f>VegBareResults!BA199</f>
        <v>0</v>
      </c>
      <c r="M216" s="35">
        <f>VegBareResults!H199</f>
        <v>0</v>
      </c>
      <c r="N216" s="85">
        <f>VegBareResults!BB199</f>
        <v>0</v>
      </c>
      <c r="O216" s="35">
        <f>VegBareResults!I199</f>
        <v>0</v>
      </c>
      <c r="P216" s="85">
        <f>VegBareResults!BC199</f>
        <v>0</v>
      </c>
      <c r="Q216" s="35">
        <f>VegBareResults!J199</f>
        <v>0</v>
      </c>
      <c r="R216" s="85">
        <f>VegBareResults!BD199</f>
        <v>0</v>
      </c>
      <c r="S216" s="35">
        <f>VegBareResults!K199</f>
        <v>0</v>
      </c>
      <c r="T216" s="85">
        <f>VegBareResults!BE199</f>
        <v>0</v>
      </c>
      <c r="U216" s="35">
        <f>VegBareResults!L199</f>
        <v>0</v>
      </c>
      <c r="V216" s="85">
        <f>VegBareResults!BF199</f>
        <v>0</v>
      </c>
      <c r="W216" s="35">
        <f>VegBareResults!M199</f>
        <v>0</v>
      </c>
      <c r="X216" s="85">
        <f>VegBareResults!BG199</f>
        <v>0</v>
      </c>
      <c r="Y216" s="80">
        <f>SUM(C216,E216,G216,I216,K216,M216,O216,Q216,S216,U216,W216)</f>
        <v>1178.0639773225998</v>
      </c>
      <c r="Z216" s="87">
        <f t="shared" si="22"/>
        <v>43.860789039501221</v>
      </c>
    </row>
    <row r="217" spans="1:26" x14ac:dyDescent="0.25">
      <c r="A217" s="13"/>
      <c r="B217" s="34" t="str">
        <f>LookupValues!$B$14</f>
        <v>Broadleaf habitat NOT classified as priority</v>
      </c>
      <c r="C217" s="35">
        <f>VegBareResults!C200</f>
        <v>852.05660254939994</v>
      </c>
      <c r="D217" s="85">
        <f>VegBareResults!AW200</f>
        <v>39.250649734761289</v>
      </c>
      <c r="E217" s="35">
        <f>VegBareResults!D200</f>
        <v>188.42943924100001</v>
      </c>
      <c r="F217" s="85">
        <f>VegBareResults!AX200</f>
        <v>59.459603382782504</v>
      </c>
      <c r="G217" s="35">
        <f>VegBareResults!E200</f>
        <v>60.014526234899996</v>
      </c>
      <c r="H217" s="85">
        <f>VegBareResults!AY200</f>
        <v>97.689207581479664</v>
      </c>
      <c r="I217" s="35">
        <f>VegBareResults!F200</f>
        <v>0</v>
      </c>
      <c r="J217" s="85">
        <f>VegBareResults!AZ200</f>
        <v>0</v>
      </c>
      <c r="K217" s="35">
        <f>VegBareResults!G200</f>
        <v>0</v>
      </c>
      <c r="L217" s="85">
        <f>VegBareResults!BA200</f>
        <v>0</v>
      </c>
      <c r="M217" s="35">
        <f>VegBareResults!H200</f>
        <v>0</v>
      </c>
      <c r="N217" s="85">
        <f>VegBareResults!BB200</f>
        <v>0</v>
      </c>
      <c r="O217" s="35">
        <f>VegBareResults!I200</f>
        <v>0</v>
      </c>
      <c r="P217" s="85">
        <f>VegBareResults!BC200</f>
        <v>0</v>
      </c>
      <c r="Q217" s="35">
        <f>VegBareResults!J200</f>
        <v>0</v>
      </c>
      <c r="R217" s="85">
        <f>VegBareResults!BD200</f>
        <v>0</v>
      </c>
      <c r="S217" s="35">
        <f>VegBareResults!K200</f>
        <v>0</v>
      </c>
      <c r="T217" s="85">
        <f>VegBareResults!BE200</f>
        <v>0</v>
      </c>
      <c r="U217" s="35">
        <f>VegBareResults!L200</f>
        <v>0</v>
      </c>
      <c r="V217" s="85">
        <f>VegBareResults!BF200</f>
        <v>0</v>
      </c>
      <c r="W217" s="35">
        <f>VegBareResults!M200</f>
        <v>0</v>
      </c>
      <c r="X217" s="85">
        <f>VegBareResults!BG200</f>
        <v>0</v>
      </c>
      <c r="Y217" s="80">
        <f t="shared" ref="Y217:Y219" si="23">SUM(C217,E217,G217,I217,K217,M217,O217,Q217,S217,U217,W217)</f>
        <v>1100.5005680252998</v>
      </c>
      <c r="Z217" s="87">
        <f t="shared" si="22"/>
        <v>32.489334075924013</v>
      </c>
    </row>
    <row r="218" spans="1:26" x14ac:dyDescent="0.25">
      <c r="A218" s="13"/>
      <c r="B218" s="34" t="str">
        <f>LookupValues!$B$15</f>
        <v>Non-native coniferous woodland</v>
      </c>
      <c r="C218" s="35">
        <f>VegBareResults!C201</f>
        <v>25909.508955394998</v>
      </c>
      <c r="D218" s="85">
        <f>VegBareResults!AW201</f>
        <v>4.6316160749150512</v>
      </c>
      <c r="E218" s="35">
        <f>VegBareResults!D201</f>
        <v>7043.6452351619</v>
      </c>
      <c r="F218" s="85">
        <f>VegBareResults!AX201</f>
        <v>12.584483512094511</v>
      </c>
      <c r="G218" s="35">
        <f>VegBareResults!E201</f>
        <v>696.46625335189992</v>
      </c>
      <c r="H218" s="85">
        <f>VegBareResults!AY201</f>
        <v>37.498471628573704</v>
      </c>
      <c r="I218" s="35">
        <f>VegBareResults!F201</f>
        <v>567.44977529599998</v>
      </c>
      <c r="J218" s="85">
        <f>VegBareResults!AZ201</f>
        <v>52.715114235316499</v>
      </c>
      <c r="K218" s="35">
        <f>VegBareResults!G201</f>
        <v>0</v>
      </c>
      <c r="L218" s="85">
        <f>VegBareResults!BA201</f>
        <v>0</v>
      </c>
      <c r="M218" s="35">
        <f>VegBareResults!H201</f>
        <v>0</v>
      </c>
      <c r="N218" s="85">
        <f>VegBareResults!BB201</f>
        <v>0</v>
      </c>
      <c r="O218" s="35">
        <f>VegBareResults!I201</f>
        <v>0</v>
      </c>
      <c r="P218" s="85">
        <f>VegBareResults!BC201</f>
        <v>0</v>
      </c>
      <c r="Q218" s="35">
        <f>VegBareResults!J201</f>
        <v>136.05698403</v>
      </c>
      <c r="R218" s="85">
        <f>VegBareResults!BD201</f>
        <v>100.89495572411455</v>
      </c>
      <c r="S218" s="35">
        <f>VegBareResults!K201</f>
        <v>0</v>
      </c>
      <c r="T218" s="85">
        <f>VegBareResults!BE201</f>
        <v>0</v>
      </c>
      <c r="U218" s="35">
        <f>VegBareResults!L201</f>
        <v>14.553387784</v>
      </c>
      <c r="V218" s="85">
        <f>VegBareResults!BF201</f>
        <v>57.518570871705393</v>
      </c>
      <c r="W218" s="35">
        <f>VegBareResults!M201</f>
        <v>0</v>
      </c>
      <c r="X218" s="85">
        <f>VegBareResults!BG201</f>
        <v>0</v>
      </c>
      <c r="Y218" s="80">
        <f t="shared" si="23"/>
        <v>34367.680591018798</v>
      </c>
      <c r="Z218" s="87">
        <f t="shared" si="22"/>
        <v>4.5099449591033718</v>
      </c>
    </row>
    <row r="219" spans="1:26" x14ac:dyDescent="0.25">
      <c r="A219" s="13"/>
      <c r="B219" s="37" t="str">
        <f>LookupValues!$B$16</f>
        <v>Transition or felled</v>
      </c>
      <c r="C219" s="35">
        <f>VegBareResults!C202</f>
        <v>3096.9384449280001</v>
      </c>
      <c r="D219" s="85">
        <f>VegBareResults!AW202</f>
        <v>27.100873113077945</v>
      </c>
      <c r="E219" s="35">
        <f>VegBareResults!D202</f>
        <v>418.8709480951</v>
      </c>
      <c r="F219" s="85">
        <f>VegBareResults!AX202</f>
        <v>63.983063917647875</v>
      </c>
      <c r="G219" s="35">
        <f>VegBareResults!E202</f>
        <v>240.08616873400001</v>
      </c>
      <c r="H219" s="85">
        <f>VegBareResults!AY202</f>
        <v>68.447758165669484</v>
      </c>
      <c r="I219" s="35">
        <f>VegBareResults!F202</f>
        <v>389.76952887900001</v>
      </c>
      <c r="J219" s="85">
        <f>VegBareResults!AZ202</f>
        <v>64.755684760009331</v>
      </c>
      <c r="K219" s="35">
        <f>VegBareResults!G202</f>
        <v>0</v>
      </c>
      <c r="L219" s="85">
        <f>VegBareResults!BA202</f>
        <v>0</v>
      </c>
      <c r="M219" s="35">
        <f>VegBareResults!H202</f>
        <v>283.49719000499999</v>
      </c>
      <c r="N219" s="85">
        <f>VegBareResults!BB202</f>
        <v>87.761389042554612</v>
      </c>
      <c r="O219" s="35">
        <f>VegBareResults!I202</f>
        <v>0</v>
      </c>
      <c r="P219" s="85">
        <f>VegBareResults!BC202</f>
        <v>0</v>
      </c>
      <c r="Q219" s="35">
        <f>VegBareResults!J202</f>
        <v>0</v>
      </c>
      <c r="R219" s="85">
        <f>VegBareResults!BD202</f>
        <v>0</v>
      </c>
      <c r="S219" s="35">
        <f>VegBareResults!K202</f>
        <v>38.834124299599999</v>
      </c>
      <c r="T219" s="85">
        <f>VegBareResults!BE202</f>
        <v>94.139509702932173</v>
      </c>
      <c r="U219" s="35">
        <f>VegBareResults!L202</f>
        <v>0</v>
      </c>
      <c r="V219" s="85">
        <f>VegBareResults!BF202</f>
        <v>0</v>
      </c>
      <c r="W219" s="35">
        <f>VegBareResults!M202</f>
        <v>0</v>
      </c>
      <c r="X219" s="85">
        <f>VegBareResults!BG202</f>
        <v>0</v>
      </c>
      <c r="Y219" s="80">
        <f t="shared" si="23"/>
        <v>4467.9964049406999</v>
      </c>
      <c r="Z219" s="87">
        <f t="shared" si="22"/>
        <v>21.586114505272693</v>
      </c>
    </row>
    <row r="220" spans="1:26" x14ac:dyDescent="0.25">
      <c r="A220" s="13"/>
      <c r="B220" s="84" t="s">
        <v>194</v>
      </c>
      <c r="C220" s="82">
        <f>SUM(C208:C219)</f>
        <v>101322.7583011667</v>
      </c>
      <c r="D220" s="86">
        <f>IF(C220=0,0,SQRT(SUM((C208*D208)^2,(C209*D209)^2,(C210*D210)^2,(C211*D211)^2,(C212*D212)^2,(C213*D213)^2,(C214*D214)^2,(C215*D215)^2,(C216*D216)^2,(C217*D217)^2,(C218*D218)^2,(C219*D219)^2))/C220)</f>
        <v>3.2374270179268607</v>
      </c>
      <c r="E220" s="82">
        <f>SUM(E208:E219)</f>
        <v>35924.112552498693</v>
      </c>
      <c r="F220" s="86">
        <f>IF(E220=0,0,SQRT(SUM((E208*F208)^2,(E209*F209)^2,(E210*F210)^2,(E211*F211)^2,(E212*F212)^2,(E213*F213)^2,(E214*F214)^2,(E215*F215)^2,(E216*F216)^2,(E217*F217)^2,(E218*F218)^2,(E219*F219)^2))/E220)</f>
        <v>6.4867114694581582</v>
      </c>
      <c r="G220" s="82">
        <f>SUM(G208:G219)</f>
        <v>8802.3775604422008</v>
      </c>
      <c r="H220" s="86">
        <f>IF(G220=0,0,SQRT(SUM((G208*H208)^2,(G209*H209)^2,(G210*H210)^2,(G211*H211)^2,(G212*H212)^2,(G213*H213)^2,(G214*H214)^2,(G215*H215)^2,(G216*H216)^2,(G217*H217)^2,(G218*H218)^2,(G219*H219)^2))/G220)</f>
        <v>13.801985654183154</v>
      </c>
      <c r="I220" s="82">
        <f>SUM(I208:I219)</f>
        <v>4252.5538248659996</v>
      </c>
      <c r="J220" s="86">
        <f>IF(I220=0,0,SQRT(SUM((I208*J208)^2,(I209*J209)^2,(I210*J210)^2,(I211*J211)^2,(I212*J212)^2,(I213*J213)^2,(I214*J214)^2,(I215*J215)^2,(I216*J216)^2,(I217*J217)^2,(I218*J218)^2,(I219*J219)^2))/I220)</f>
        <v>19.715485645231407</v>
      </c>
      <c r="K220" s="82">
        <f>SUM(K208:K219)</f>
        <v>891.23517494379996</v>
      </c>
      <c r="L220" s="86">
        <f>IF(K220=0,0,SQRT(SUM((K208*L208)^2,(K209*L209)^2,(K210*L210)^2,(K211*L211)^2,(K212*L212)^2,(K213*L213)^2,(K214*L214)^2,(K215*L215)^2,(K216*L216)^2,(K217*L217)^2,(K218*L218)^2,(K219*L219)^2))/K220)</f>
        <v>47.632764746985636</v>
      </c>
      <c r="M220" s="82">
        <f>SUM(M208:M219)</f>
        <v>1135.6254945011999</v>
      </c>
      <c r="N220" s="86">
        <f>IF(M220=0,0,SQRT(SUM((M208*N208)^2,(M209*N209)^2,(M210*N210)^2,(M211*N211)^2,(M212*N212)^2,(M213*N213)^2,(M214*N214)^2,(M215*N215)^2,(M216*N216)^2,(M217*N217)^2,(M218*N218)^2,(M219*N219)^2))/M220)</f>
        <v>39.827344273005096</v>
      </c>
      <c r="O220" s="82">
        <f>SUM(O208:O219)</f>
        <v>759.66390953899997</v>
      </c>
      <c r="P220" s="86">
        <f>IF(O220=0,0,SQRT(SUM((O208*P208)^2,(O209*P209)^2,(O210*P210)^2,(O211*P211)^2,(O212*P212)^2,(O213*P213)^2,(O214*P214)^2,(O215*P215)^2,(O216*P216)^2,(O217*P217)^2,(O218*P218)^2,(O219*P219)^2))/O220)</f>
        <v>41.56756842510638</v>
      </c>
      <c r="Q220" s="82">
        <f>SUM(Q208:Q219)</f>
        <v>345.99753393999998</v>
      </c>
      <c r="R220" s="86">
        <f>IF(Q220=0,0,SQRT(SUM((Q208*R208)^2,(Q209*R209)^2,(Q210*R210)^2,(Q211*R211)^2,(Q212*R212)^2,(Q213*R213)^2,(Q214*R214)^2,(Q215*R215)^2,(Q216*R216)^2,(Q217*R217)^2,(Q218*R218)^2,(Q219*R219)^2))/Q220)</f>
        <v>58.804024505940077</v>
      </c>
      <c r="S220" s="82">
        <f>SUM(S208:S219)</f>
        <v>313.40154529360001</v>
      </c>
      <c r="T220" s="86">
        <f>IF(S220=0,0,SQRT(SUM((S208*T208)^2,(S209*T209)^2,(S210*T210)^2,(S211*T211)^2,(S212*T212)^2,(S213*T213)^2,(S214*T214)^2,(S215*T215)^2,(S216*T216)^2,(S217*T217)^2,(S218*T218)^2,(S219*T219)^2))/S220)</f>
        <v>58.930243313910871</v>
      </c>
      <c r="U220" s="82">
        <f>SUM(U208:U219)</f>
        <v>491.44115004859998</v>
      </c>
      <c r="V220" s="86">
        <f>IF(U220=0,0,SQRT(SUM((U208*V208)^2,(U209*V209)^2,(U210*V210)^2,(U211*V211)^2,(U212*V212)^2,(U213*V213)^2,(U214*V214)^2,(U215*V215)^2,(U216*V216)^2,(U217*V217)^2,(U218*V218)^2,(U219*V219)^2))/U220)</f>
        <v>66.901662314988215</v>
      </c>
      <c r="W220" s="82">
        <f>SUM(W208:W219)</f>
        <v>66.337071778999999</v>
      </c>
      <c r="X220" s="86">
        <f>IF(W220=0,0,SQRT(SUM((W208*X208)^2,(W209*X209)^2,(W210*X210)^2,(W211*X211)^2,(W212*X212)^2,(W213*X213)^2,(W214*X214)^2,(W215*X215)^2,(W216*X216)^2,(W217*X217)^2,(W218*X218)^2,(W219*X219)^2))/W220)</f>
        <v>69.021752826499267</v>
      </c>
      <c r="Y220" s="82">
        <f>SUM(Y208:Y219)</f>
        <v>154305.50411901876</v>
      </c>
      <c r="Z220" s="86">
        <f>IF(Y220=0,0,SQRT(SUM((Y208*Z208)^2,(Y209*Z209)^2,(Y210*Z210)^2,(Y211*Z211)^2,(Y212*Z212)^2,(Y213*Z213)^2,(Y214*Z214)^2,(Y215*Z215)^2,(Y216*Z216)^2,(Y217*Z217)^2,(Y218*Z218)^2,(Y219*Z219)^2))/Y220)</f>
        <v>2.8277795507441681</v>
      </c>
    </row>
    <row r="221" spans="1:26" x14ac:dyDescent="0.25">
      <c r="A221" s="13"/>
      <c r="B221" s="56"/>
      <c r="C221" s="57"/>
      <c r="D221" s="58"/>
      <c r="E221" s="57"/>
      <c r="F221" s="58"/>
      <c r="G221" s="57"/>
      <c r="H221" s="58"/>
      <c r="I221" s="57"/>
      <c r="J221" s="58"/>
      <c r="K221" s="57"/>
      <c r="L221" s="58"/>
      <c r="M221" s="57"/>
      <c r="N221" s="58"/>
      <c r="O221" s="57"/>
      <c r="P221" s="88"/>
      <c r="Q221" s="57"/>
      <c r="R221" s="88"/>
      <c r="S221" s="57"/>
      <c r="T221" s="58"/>
      <c r="U221" s="57"/>
      <c r="V221" s="58"/>
      <c r="W221" s="57"/>
      <c r="X221" s="58"/>
      <c r="Y221" s="58"/>
      <c r="Z221" s="58"/>
    </row>
    <row r="222" spans="1:26" x14ac:dyDescent="0.25">
      <c r="A222" s="13"/>
      <c r="B222" s="56"/>
      <c r="C222" s="57"/>
      <c r="D222" s="58"/>
      <c r="E222" s="57"/>
      <c r="F222" s="58"/>
      <c r="G222" s="57"/>
      <c r="H222" s="58"/>
      <c r="I222" s="57"/>
      <c r="J222" s="58"/>
      <c r="K222" s="57"/>
      <c r="L222" s="58"/>
      <c r="M222" s="57"/>
      <c r="N222" s="58"/>
      <c r="O222" s="57"/>
      <c r="P222" s="58"/>
      <c r="Q222" s="57"/>
      <c r="R222" s="58"/>
      <c r="S222" s="57"/>
      <c r="T222" s="58"/>
      <c r="U222" s="57"/>
      <c r="V222" s="58"/>
      <c r="W222" s="57"/>
      <c r="X222" s="58"/>
      <c r="Y222" s="58"/>
      <c r="Z222" s="58"/>
    </row>
    <row r="223" spans="1:26" x14ac:dyDescent="0.25">
      <c r="A223" s="19"/>
      <c r="B223" s="56"/>
      <c r="C223" s="57"/>
      <c r="D223" s="58"/>
      <c r="E223" s="57"/>
      <c r="F223" s="58"/>
      <c r="G223" s="57"/>
      <c r="H223" s="58"/>
      <c r="I223" s="57"/>
      <c r="J223" s="58"/>
      <c r="K223" s="57"/>
      <c r="L223" s="58"/>
      <c r="M223" s="57"/>
      <c r="N223" s="58"/>
      <c r="O223" s="57"/>
      <c r="P223" s="58"/>
      <c r="Q223" s="57"/>
      <c r="R223" s="58"/>
      <c r="S223" s="57"/>
      <c r="T223" s="58"/>
      <c r="U223" s="57"/>
      <c r="V223" s="58"/>
      <c r="W223" s="57"/>
      <c r="X223" s="58"/>
      <c r="Y223" s="58"/>
      <c r="Z223" s="58"/>
    </row>
    <row r="224" spans="1:26" x14ac:dyDescent="0.25">
      <c r="A224" s="13"/>
      <c r="B224" s="56"/>
      <c r="C224" s="57"/>
      <c r="D224" s="58"/>
      <c r="E224" s="57"/>
      <c r="F224" s="58"/>
      <c r="G224" s="57"/>
      <c r="H224" s="58"/>
      <c r="I224" s="57"/>
      <c r="J224" s="58"/>
      <c r="K224" s="57"/>
      <c r="L224" s="58"/>
      <c r="M224" s="57"/>
      <c r="N224" s="58"/>
      <c r="O224" s="57"/>
      <c r="P224" s="58"/>
      <c r="Q224" s="57"/>
      <c r="R224" s="58"/>
      <c r="S224" s="57"/>
      <c r="T224" s="58"/>
      <c r="U224" s="57"/>
      <c r="V224" s="58"/>
      <c r="W224" s="57"/>
      <c r="X224" s="58"/>
      <c r="Y224" s="58"/>
      <c r="Z224" s="58"/>
    </row>
    <row r="225" spans="1:26" x14ac:dyDescent="0.25">
      <c r="A225" s="13"/>
      <c r="B225" s="56"/>
      <c r="C225" s="57"/>
      <c r="D225" s="58"/>
      <c r="E225" s="57"/>
      <c r="F225" s="58"/>
      <c r="G225" s="57"/>
      <c r="H225" s="58"/>
      <c r="I225" s="57"/>
      <c r="J225" s="58"/>
      <c r="K225" s="57"/>
      <c r="L225" s="58"/>
      <c r="M225" s="57"/>
      <c r="N225" s="58"/>
      <c r="O225" s="57"/>
      <c r="P225" s="58"/>
      <c r="Q225" s="57"/>
      <c r="R225" s="58"/>
      <c r="S225" s="57"/>
      <c r="T225" s="58"/>
      <c r="U225" s="57"/>
      <c r="V225" s="58"/>
      <c r="W225" s="57"/>
      <c r="X225" s="58"/>
      <c r="Y225" s="58"/>
      <c r="Z225" s="58"/>
    </row>
    <row r="226" spans="1:26" x14ac:dyDescent="0.25">
      <c r="A226" s="29"/>
      <c r="B226" s="56"/>
      <c r="C226" s="57"/>
      <c r="D226" s="58"/>
      <c r="E226" s="57"/>
      <c r="F226" s="58"/>
      <c r="G226" s="57"/>
      <c r="H226" s="58"/>
      <c r="I226" s="57"/>
      <c r="J226" s="58"/>
      <c r="K226" s="57"/>
      <c r="L226" s="58"/>
      <c r="M226" s="57"/>
      <c r="N226" s="58"/>
      <c r="O226" s="57"/>
      <c r="P226" s="58"/>
      <c r="Q226" s="57"/>
      <c r="R226" s="58"/>
      <c r="S226" s="57"/>
      <c r="T226" s="58"/>
      <c r="U226" s="57"/>
      <c r="V226" s="58"/>
      <c r="W226" s="57"/>
      <c r="X226" s="58"/>
      <c r="Y226" s="58"/>
      <c r="Z226" s="58"/>
    </row>
    <row r="228" spans="1:26" x14ac:dyDescent="0.25">
      <c r="B228" s="13" t="s">
        <v>419</v>
      </c>
      <c r="C228" s="13" t="str">
        <f>VegBareResults!$B$2</f>
        <v>Vegetation Bare</v>
      </c>
    </row>
    <row r="229" spans="1:26" x14ac:dyDescent="0.25">
      <c r="A229" s="13"/>
      <c r="B229" s="13"/>
    </row>
    <row r="231" spans="1:26" x14ac:dyDescent="0.25">
      <c r="A231" s="13" t="s">
        <v>132</v>
      </c>
      <c r="B231" s="101" t="str">
        <f>$B$2</f>
        <v>Habitat Type</v>
      </c>
      <c r="C231" s="103" t="str">
        <f>$AC$7</f>
        <v xml:space="preserve"> No Bare soil</v>
      </c>
      <c r="D231" s="104"/>
      <c r="E231" s="105" t="str">
        <f>$AC$8</f>
        <v xml:space="preserve">&gt; 0 and ≤ 10 </v>
      </c>
      <c r="F231" s="101"/>
      <c r="G231" s="105" t="str">
        <f>$AC$9</f>
        <v xml:space="preserve">&gt; 10 and ≤ 20 </v>
      </c>
      <c r="H231" s="101"/>
      <c r="I231" s="105" t="str">
        <f>$AC$10</f>
        <v xml:space="preserve">&gt; 20 and ≤ 30 </v>
      </c>
      <c r="J231" s="101"/>
      <c r="K231" s="103" t="str">
        <f>$AC$11</f>
        <v xml:space="preserve">&gt; 30 and ≤ 40 </v>
      </c>
      <c r="L231" s="104"/>
      <c r="M231" s="105" t="str">
        <f>$AC$12</f>
        <v xml:space="preserve">&gt; 40 and ≤ 50 </v>
      </c>
      <c r="N231" s="101"/>
      <c r="O231" s="105" t="str">
        <f>$AC$13</f>
        <v xml:space="preserve">&gt; 50 and ≤ 60 </v>
      </c>
      <c r="P231" s="101"/>
      <c r="Q231" s="105" t="str">
        <f>$AC$14</f>
        <v xml:space="preserve">&gt; 60 and ≤ 70 </v>
      </c>
      <c r="R231" s="101"/>
      <c r="S231" s="103" t="str">
        <f>$AC$15</f>
        <v xml:space="preserve">&gt; 70 and ≤ 80 </v>
      </c>
      <c r="T231" s="104"/>
      <c r="U231" s="105" t="str">
        <f>$AC$16</f>
        <v xml:space="preserve">&gt; 80 and ≤ 90 </v>
      </c>
      <c r="V231" s="101"/>
      <c r="W231" s="103" t="str">
        <f>$AC$17</f>
        <v xml:space="preserve">&gt; 90 </v>
      </c>
      <c r="X231" s="104"/>
      <c r="Y231" s="104" t="s">
        <v>194</v>
      </c>
      <c r="Z231" s="104"/>
    </row>
    <row r="232" spans="1:26" ht="25.5" x14ac:dyDescent="0.25">
      <c r="A232" s="13"/>
      <c r="B232" s="102"/>
      <c r="C232" s="32" t="s">
        <v>195</v>
      </c>
      <c r="D232" s="33" t="s">
        <v>196</v>
      </c>
      <c r="E232" s="32" t="s">
        <v>195</v>
      </c>
      <c r="F232" s="33" t="s">
        <v>196</v>
      </c>
      <c r="G232" s="32" t="s">
        <v>195</v>
      </c>
      <c r="H232" s="33" t="s">
        <v>196</v>
      </c>
      <c r="I232" s="32" t="s">
        <v>195</v>
      </c>
      <c r="J232" s="33" t="s">
        <v>196</v>
      </c>
      <c r="K232" s="32" t="s">
        <v>195</v>
      </c>
      <c r="L232" s="33" t="s">
        <v>196</v>
      </c>
      <c r="M232" s="32" t="s">
        <v>195</v>
      </c>
      <c r="N232" s="33" t="s">
        <v>196</v>
      </c>
      <c r="O232" s="32" t="s">
        <v>195</v>
      </c>
      <c r="P232" s="33" t="s">
        <v>196</v>
      </c>
      <c r="Q232" s="32" t="s">
        <v>195</v>
      </c>
      <c r="R232" s="33" t="s">
        <v>196</v>
      </c>
      <c r="S232" s="32" t="s">
        <v>195</v>
      </c>
      <c r="T232" s="33" t="s">
        <v>196</v>
      </c>
      <c r="U232" s="32" t="s">
        <v>195</v>
      </c>
      <c r="V232" s="33" t="s">
        <v>196</v>
      </c>
      <c r="W232" s="32" t="s">
        <v>195</v>
      </c>
      <c r="X232" s="33" t="s">
        <v>196</v>
      </c>
      <c r="Y232" s="32" t="s">
        <v>195</v>
      </c>
      <c r="Z232" s="33" t="s">
        <v>196</v>
      </c>
    </row>
    <row r="233" spans="1:26" x14ac:dyDescent="0.25">
      <c r="A233" s="13"/>
      <c r="B233" s="34" t="str">
        <f>LookupValues!$B$5</f>
        <v>Lowland beech/yew woodland</v>
      </c>
      <c r="C233" s="35">
        <f>VegBareResults!C214</f>
        <v>18257.780934657399</v>
      </c>
      <c r="D233" s="85">
        <f>VegBareResults!AW214</f>
        <v>8.5864543955058199</v>
      </c>
      <c r="E233" s="35">
        <f>VegBareResults!D214</f>
        <v>4952.1878729253995</v>
      </c>
      <c r="F233" s="85">
        <f>VegBareResults!AX214</f>
        <v>19.742969622770072</v>
      </c>
      <c r="G233" s="35">
        <f>VegBareResults!E214</f>
        <v>728.12445401000002</v>
      </c>
      <c r="H233" s="85">
        <f>VegBareResults!AY214</f>
        <v>38.018551703165997</v>
      </c>
      <c r="I233" s="35">
        <f>VegBareResults!F214</f>
        <v>399.76748768699997</v>
      </c>
      <c r="J233" s="85">
        <f>VegBareResults!AZ214</f>
        <v>40.352277534644656</v>
      </c>
      <c r="K233" s="35">
        <f>VegBareResults!G214</f>
        <v>197.5052169363</v>
      </c>
      <c r="L233" s="85">
        <f>VegBareResults!BA214</f>
        <v>98.926962751786178</v>
      </c>
      <c r="M233" s="35">
        <f>VegBareResults!H214</f>
        <v>82.634333663600003</v>
      </c>
      <c r="N233" s="85">
        <f>VegBareResults!BB214</f>
        <v>92.359352153706652</v>
      </c>
      <c r="O233" s="35">
        <f>VegBareResults!I214</f>
        <v>0</v>
      </c>
      <c r="P233" s="85">
        <f>VegBareResults!BC214</f>
        <v>0</v>
      </c>
      <c r="Q233" s="35">
        <f>VegBareResults!J214</f>
        <v>0</v>
      </c>
      <c r="R233" s="85">
        <f>VegBareResults!BD214</f>
        <v>0</v>
      </c>
      <c r="S233" s="35">
        <f>VegBareResults!K214</f>
        <v>0</v>
      </c>
      <c r="T233" s="85">
        <f>VegBareResults!BE214</f>
        <v>0</v>
      </c>
      <c r="U233" s="35">
        <f>VegBareResults!L214</f>
        <v>82.242226404500002</v>
      </c>
      <c r="V233" s="85">
        <f>VegBareResults!BF214</f>
        <v>94.198011530113448</v>
      </c>
      <c r="W233" s="35">
        <f>VegBareResults!M214</f>
        <v>0</v>
      </c>
      <c r="X233" s="85">
        <f>VegBareResults!BG214</f>
        <v>0</v>
      </c>
      <c r="Y233" s="80">
        <f>SUM(C233,E233,G233,I233,K233,M233,O233,Q233,S233,U233,W233)</f>
        <v>24700.242526284201</v>
      </c>
      <c r="Z233" s="87">
        <f>IF(Y233=0,0,SQRT(SUM((C233*D233)^2,(E233*F233)^2,(G233*H233)^2,(I233*J233)^2,(K233*L233)^2,(M233*N233)^2,(O233*P233)^2,(Q233*R233)^2,(S233*T233)^2,(U233*V233)^2,(W233*X233)^2))/Y233)</f>
        <v>7.6454689675704044</v>
      </c>
    </row>
    <row r="234" spans="1:26" x14ac:dyDescent="0.25">
      <c r="A234" s="13"/>
      <c r="B234" s="34" t="str">
        <f>LookupValues!$B$6</f>
        <v>Lowland Mixed Deciduous Woodland</v>
      </c>
      <c r="C234" s="35">
        <f>VegBareResults!C215</f>
        <v>142286.41926565403</v>
      </c>
      <c r="D234" s="85">
        <f>VegBareResults!AW215</f>
        <v>2.5474993661228877</v>
      </c>
      <c r="E234" s="35">
        <f>VegBareResults!D215</f>
        <v>86268.493283554999</v>
      </c>
      <c r="F234" s="85">
        <f>VegBareResults!AX215</f>
        <v>3.686557191803391</v>
      </c>
      <c r="G234" s="35">
        <f>VegBareResults!E215</f>
        <v>9955.5149121399991</v>
      </c>
      <c r="H234" s="85">
        <f>VegBareResults!AY215</f>
        <v>10.925391567320538</v>
      </c>
      <c r="I234" s="35">
        <f>VegBareResults!F215</f>
        <v>2214.798571839</v>
      </c>
      <c r="J234" s="85">
        <f>VegBareResults!AZ215</f>
        <v>24.478490451183358</v>
      </c>
      <c r="K234" s="35">
        <f>VegBareResults!G215</f>
        <v>2149.1259634190001</v>
      </c>
      <c r="L234" s="85">
        <f>VegBareResults!BA215</f>
        <v>25.275081262461882</v>
      </c>
      <c r="M234" s="35">
        <f>VegBareResults!H215</f>
        <v>553.99748923710001</v>
      </c>
      <c r="N234" s="85">
        <f>VegBareResults!BB215</f>
        <v>43.342799518622911</v>
      </c>
      <c r="O234" s="35">
        <f>VegBareResults!I215</f>
        <v>814.45155847099988</v>
      </c>
      <c r="P234" s="85">
        <f>VegBareResults!BC215</f>
        <v>47.000598274897342</v>
      </c>
      <c r="Q234" s="35">
        <f>VegBareResults!J215</f>
        <v>462.0698990198</v>
      </c>
      <c r="R234" s="85">
        <f>VegBareResults!BD215</f>
        <v>50.469580381932282</v>
      </c>
      <c r="S234" s="35">
        <f>VegBareResults!K215</f>
        <v>309.15273423260004</v>
      </c>
      <c r="T234" s="85">
        <f>VegBareResults!BE215</f>
        <v>62.06793098814601</v>
      </c>
      <c r="U234" s="35">
        <f>VegBareResults!L215</f>
        <v>338.69436371900002</v>
      </c>
      <c r="V234" s="85">
        <f>VegBareResults!BF215</f>
        <v>67.954434026622707</v>
      </c>
      <c r="W234" s="35">
        <f>VegBareResults!M215</f>
        <v>57.237756883000003</v>
      </c>
      <c r="X234" s="85">
        <f>VegBareResults!BG215</f>
        <v>96.275892596881931</v>
      </c>
      <c r="Y234" s="80">
        <f t="shared" ref="Y234:Y240" si="24">SUM(C234,E234,G234,I234,K234,M234,O234,Q234,S234,U234,W234)</f>
        <v>245409.95579816954</v>
      </c>
      <c r="Z234" s="87">
        <f t="shared" ref="Z234:Z244" si="25">IF(Y234=0,0,SQRT(SUM((C234*D234)^2,(E234*F234)^2,(G234*H234)^2,(I234*J234)^2,(K234*L234)^2,(M234*N234)^2,(O234*P234)^2,(Q234*R234)^2,(S234*T234)^2,(U234*V234)^2,(W234*X234)^2))/Y234)</f>
        <v>2.0527020441683947</v>
      </c>
    </row>
    <row r="235" spans="1:26" x14ac:dyDescent="0.25">
      <c r="A235" s="13"/>
      <c r="B235" s="34" t="str">
        <f>LookupValues!$B$7</f>
        <v>Native pine woodlands</v>
      </c>
      <c r="C235" s="35">
        <f>VegBareResults!C216</f>
        <v>0</v>
      </c>
      <c r="D235" s="85">
        <f>VegBareResults!AW216</f>
        <v>0</v>
      </c>
      <c r="E235" s="35">
        <f>VegBareResults!D216</f>
        <v>0</v>
      </c>
      <c r="F235" s="85">
        <f>VegBareResults!AX216</f>
        <v>0</v>
      </c>
      <c r="G235" s="35">
        <f>VegBareResults!E216</f>
        <v>0</v>
      </c>
      <c r="H235" s="85">
        <f>VegBareResults!AY216</f>
        <v>0</v>
      </c>
      <c r="I235" s="35">
        <f>VegBareResults!F216</f>
        <v>0</v>
      </c>
      <c r="J235" s="85">
        <f>VegBareResults!AZ216</f>
        <v>0</v>
      </c>
      <c r="K235" s="35">
        <f>VegBareResults!G216</f>
        <v>0</v>
      </c>
      <c r="L235" s="85">
        <f>VegBareResults!BA216</f>
        <v>0</v>
      </c>
      <c r="M235" s="35">
        <f>VegBareResults!H216</f>
        <v>0</v>
      </c>
      <c r="N235" s="85">
        <f>VegBareResults!BB216</f>
        <v>0</v>
      </c>
      <c r="O235" s="35">
        <f>VegBareResults!I216</f>
        <v>0</v>
      </c>
      <c r="P235" s="85">
        <f>VegBareResults!BC216</f>
        <v>0</v>
      </c>
      <c r="Q235" s="35">
        <f>VegBareResults!J216</f>
        <v>0</v>
      </c>
      <c r="R235" s="85">
        <f>VegBareResults!BD216</f>
        <v>0</v>
      </c>
      <c r="S235" s="35">
        <f>VegBareResults!K216</f>
        <v>0</v>
      </c>
      <c r="T235" s="85">
        <f>VegBareResults!BE216</f>
        <v>0</v>
      </c>
      <c r="U235" s="35">
        <f>VegBareResults!L216</f>
        <v>0</v>
      </c>
      <c r="V235" s="85">
        <f>VegBareResults!BF216</f>
        <v>0</v>
      </c>
      <c r="W235" s="35">
        <f>VegBareResults!M216</f>
        <v>0</v>
      </c>
      <c r="X235" s="85">
        <f>VegBareResults!BG216</f>
        <v>0</v>
      </c>
      <c r="Y235" s="80">
        <f t="shared" si="24"/>
        <v>0</v>
      </c>
      <c r="Z235" s="87">
        <f t="shared" si="25"/>
        <v>0</v>
      </c>
    </row>
    <row r="236" spans="1:26" x14ac:dyDescent="0.25">
      <c r="A236" s="13"/>
      <c r="B236" s="34" t="str">
        <f>LookupValues!$B$8</f>
        <v>Non-HAP native pinewood</v>
      </c>
      <c r="C236" s="35">
        <f>VegBareResults!C217</f>
        <v>0</v>
      </c>
      <c r="D236" s="85">
        <f>VegBareResults!AW217</f>
        <v>0</v>
      </c>
      <c r="E236" s="35">
        <f>VegBareResults!D217</f>
        <v>0</v>
      </c>
      <c r="F236" s="85">
        <f>VegBareResults!AX217</f>
        <v>0</v>
      </c>
      <c r="G236" s="35">
        <f>VegBareResults!E217</f>
        <v>0</v>
      </c>
      <c r="H236" s="85">
        <f>VegBareResults!AY217</f>
        <v>0</v>
      </c>
      <c r="I236" s="35">
        <f>VegBareResults!F217</f>
        <v>0</v>
      </c>
      <c r="J236" s="85">
        <f>VegBareResults!AZ217</f>
        <v>0</v>
      </c>
      <c r="K236" s="35">
        <f>VegBareResults!G217</f>
        <v>0</v>
      </c>
      <c r="L236" s="85">
        <f>VegBareResults!BA217</f>
        <v>0</v>
      </c>
      <c r="M236" s="35">
        <f>VegBareResults!H217</f>
        <v>0</v>
      </c>
      <c r="N236" s="85">
        <f>VegBareResults!BB217</f>
        <v>0</v>
      </c>
      <c r="O236" s="35">
        <f>VegBareResults!I217</f>
        <v>0</v>
      </c>
      <c r="P236" s="85">
        <f>VegBareResults!BC217</f>
        <v>0</v>
      </c>
      <c r="Q236" s="35">
        <f>VegBareResults!J217</f>
        <v>0</v>
      </c>
      <c r="R236" s="85">
        <f>VegBareResults!BD217</f>
        <v>0</v>
      </c>
      <c r="S236" s="35">
        <f>VegBareResults!K217</f>
        <v>0</v>
      </c>
      <c r="T236" s="85">
        <f>VegBareResults!BE217</f>
        <v>0</v>
      </c>
      <c r="U236" s="35">
        <f>VegBareResults!L217</f>
        <v>0</v>
      </c>
      <c r="V236" s="85">
        <f>VegBareResults!BF217</f>
        <v>0</v>
      </c>
      <c r="W236" s="35">
        <f>VegBareResults!M217</f>
        <v>0</v>
      </c>
      <c r="X236" s="85">
        <f>VegBareResults!BG217</f>
        <v>0</v>
      </c>
      <c r="Y236" s="80">
        <f t="shared" si="24"/>
        <v>0</v>
      </c>
      <c r="Z236" s="87">
        <f t="shared" si="25"/>
        <v>0</v>
      </c>
    </row>
    <row r="237" spans="1:26" ht="30" customHeight="1" x14ac:dyDescent="0.25">
      <c r="A237" s="13"/>
      <c r="B237" s="89" t="str">
        <f>LookupValues!$B$9</f>
        <v>Upland birchwoods (Scot); birch dominated upland oakwoods (Eng, Wal)</v>
      </c>
      <c r="C237" s="35">
        <f>VegBareResults!C218</f>
        <v>0</v>
      </c>
      <c r="D237" s="85">
        <f>VegBareResults!AW218</f>
        <v>0</v>
      </c>
      <c r="E237" s="35">
        <f>VegBareResults!D218</f>
        <v>0</v>
      </c>
      <c r="F237" s="85">
        <f>VegBareResults!AX218</f>
        <v>0</v>
      </c>
      <c r="G237" s="35">
        <f>VegBareResults!E218</f>
        <v>0</v>
      </c>
      <c r="H237" s="85">
        <f>VegBareResults!AY218</f>
        <v>0</v>
      </c>
      <c r="I237" s="35">
        <f>VegBareResults!F218</f>
        <v>0</v>
      </c>
      <c r="J237" s="85">
        <f>VegBareResults!AZ218</f>
        <v>0</v>
      </c>
      <c r="K237" s="35">
        <f>VegBareResults!G218</f>
        <v>0</v>
      </c>
      <c r="L237" s="85">
        <f>VegBareResults!BA218</f>
        <v>0</v>
      </c>
      <c r="M237" s="35">
        <f>VegBareResults!H218</f>
        <v>0</v>
      </c>
      <c r="N237" s="85">
        <f>VegBareResults!BB218</f>
        <v>0</v>
      </c>
      <c r="O237" s="35">
        <f>VegBareResults!I218</f>
        <v>0</v>
      </c>
      <c r="P237" s="85">
        <f>VegBareResults!BC218</f>
        <v>0</v>
      </c>
      <c r="Q237" s="35">
        <f>VegBareResults!J218</f>
        <v>0</v>
      </c>
      <c r="R237" s="85">
        <f>VegBareResults!BD218</f>
        <v>0</v>
      </c>
      <c r="S237" s="35">
        <f>VegBareResults!K218</f>
        <v>0</v>
      </c>
      <c r="T237" s="85">
        <f>VegBareResults!BE218</f>
        <v>0</v>
      </c>
      <c r="U237" s="35">
        <f>VegBareResults!L218</f>
        <v>0</v>
      </c>
      <c r="V237" s="85">
        <f>VegBareResults!BF218</f>
        <v>0</v>
      </c>
      <c r="W237" s="35">
        <f>VegBareResults!M218</f>
        <v>0</v>
      </c>
      <c r="X237" s="85">
        <f>VegBareResults!BG218</f>
        <v>0</v>
      </c>
      <c r="Y237" s="80">
        <f t="shared" si="24"/>
        <v>0</v>
      </c>
      <c r="Z237" s="87">
        <f t="shared" si="25"/>
        <v>0</v>
      </c>
    </row>
    <row r="238" spans="1:26" x14ac:dyDescent="0.25">
      <c r="A238" s="13"/>
      <c r="B238" s="34" t="str">
        <f>LookupValues!$B$10</f>
        <v>Upland mixed ashwoods</v>
      </c>
      <c r="C238" s="35">
        <f>VegBareResults!C219</f>
        <v>876.60381811859997</v>
      </c>
      <c r="D238" s="85">
        <f>VegBareResults!AW219</f>
        <v>43.367189212331049</v>
      </c>
      <c r="E238" s="35">
        <f>VegBareResults!D219</f>
        <v>580.3123832</v>
      </c>
      <c r="F238" s="85">
        <f>VegBareResults!AX219</f>
        <v>57.168184870915475</v>
      </c>
      <c r="G238" s="35">
        <f>VegBareResults!E219</f>
        <v>232.85876641999999</v>
      </c>
      <c r="H238" s="85">
        <f>VegBareResults!AY219</f>
        <v>96.275892084644667</v>
      </c>
      <c r="I238" s="35">
        <f>VegBareResults!F219</f>
        <v>68.654237038000005</v>
      </c>
      <c r="J238" s="85">
        <f>VegBareResults!AZ219</f>
        <v>96.275920679509468</v>
      </c>
      <c r="K238" s="35">
        <f>VegBareResults!G219</f>
        <v>0</v>
      </c>
      <c r="L238" s="85">
        <f>VegBareResults!BA219</f>
        <v>0</v>
      </c>
      <c r="M238" s="35">
        <f>VegBareResults!H219</f>
        <v>0</v>
      </c>
      <c r="N238" s="85">
        <f>VegBareResults!BB219</f>
        <v>0</v>
      </c>
      <c r="O238" s="35">
        <f>VegBareResults!I219</f>
        <v>0</v>
      </c>
      <c r="P238" s="85">
        <f>VegBareResults!BC219</f>
        <v>0</v>
      </c>
      <c r="Q238" s="35">
        <f>VegBareResults!J219</f>
        <v>0</v>
      </c>
      <c r="R238" s="85">
        <f>VegBareResults!BD219</f>
        <v>0</v>
      </c>
      <c r="S238" s="35">
        <f>VegBareResults!K219</f>
        <v>0</v>
      </c>
      <c r="T238" s="85">
        <f>VegBareResults!BE219</f>
        <v>0</v>
      </c>
      <c r="U238" s="35">
        <f>VegBareResults!L219</f>
        <v>0</v>
      </c>
      <c r="V238" s="85">
        <f>VegBareResults!BF219</f>
        <v>0</v>
      </c>
      <c r="W238" s="35">
        <f>VegBareResults!M219</f>
        <v>0</v>
      </c>
      <c r="X238" s="85">
        <f>VegBareResults!BG219</f>
        <v>0</v>
      </c>
      <c r="Y238" s="80">
        <f t="shared" si="24"/>
        <v>1758.4292047766</v>
      </c>
      <c r="Z238" s="87">
        <f t="shared" si="25"/>
        <v>31.622903868978366</v>
      </c>
    </row>
    <row r="239" spans="1:26" x14ac:dyDescent="0.25">
      <c r="A239" s="13"/>
      <c r="B239" s="34" t="str">
        <f>LookupValues!$B$11</f>
        <v>Upland oakwood</v>
      </c>
      <c r="C239" s="35">
        <f>VegBareResults!C220</f>
        <v>96.504641518</v>
      </c>
      <c r="D239" s="85">
        <f>VegBareResults!AW220</f>
        <v>88.028197491461725</v>
      </c>
      <c r="E239" s="35">
        <f>VegBareResults!D220</f>
        <v>226.4754269094</v>
      </c>
      <c r="F239" s="85">
        <f>VegBareResults!AX220</f>
        <v>96.255529993938552</v>
      </c>
      <c r="G239" s="35">
        <f>VegBareResults!E220</f>
        <v>0</v>
      </c>
      <c r="H239" s="85">
        <f>VegBareResults!AY220</f>
        <v>0</v>
      </c>
      <c r="I239" s="35">
        <f>VegBareResults!F220</f>
        <v>0</v>
      </c>
      <c r="J239" s="85">
        <f>VegBareResults!AZ220</f>
        <v>0</v>
      </c>
      <c r="K239" s="35">
        <f>VegBareResults!G220</f>
        <v>0</v>
      </c>
      <c r="L239" s="85">
        <f>VegBareResults!BA220</f>
        <v>0</v>
      </c>
      <c r="M239" s="35">
        <f>VegBareResults!H220</f>
        <v>0</v>
      </c>
      <c r="N239" s="85">
        <f>VegBareResults!BB220</f>
        <v>0</v>
      </c>
      <c r="O239" s="35">
        <f>VegBareResults!I220</f>
        <v>0</v>
      </c>
      <c r="P239" s="85">
        <f>VegBareResults!BC220</f>
        <v>0</v>
      </c>
      <c r="Q239" s="35">
        <f>VegBareResults!J220</f>
        <v>0</v>
      </c>
      <c r="R239" s="85">
        <f>VegBareResults!BD220</f>
        <v>0</v>
      </c>
      <c r="S239" s="35">
        <f>VegBareResults!K220</f>
        <v>0</v>
      </c>
      <c r="T239" s="85">
        <f>VegBareResults!BE220</f>
        <v>0</v>
      </c>
      <c r="U239" s="35">
        <f>VegBareResults!L220</f>
        <v>0</v>
      </c>
      <c r="V239" s="85">
        <f>VegBareResults!BF220</f>
        <v>0</v>
      </c>
      <c r="W239" s="35">
        <f>VegBareResults!M220</f>
        <v>0</v>
      </c>
      <c r="X239" s="85">
        <f>VegBareResults!BG220</f>
        <v>0</v>
      </c>
      <c r="Y239" s="80">
        <f t="shared" si="24"/>
        <v>322.9800684274</v>
      </c>
      <c r="Z239" s="87">
        <f t="shared" si="25"/>
        <v>72.438776346665534</v>
      </c>
    </row>
    <row r="240" spans="1:26" x14ac:dyDescent="0.25">
      <c r="A240" s="13"/>
      <c r="B240" s="34" t="str">
        <f>LookupValues!$B$12</f>
        <v>Wet woodland</v>
      </c>
      <c r="C240" s="35">
        <f>VegBareResults!C221</f>
        <v>7435.2347529690987</v>
      </c>
      <c r="D240" s="85">
        <f>VegBareResults!AW221</f>
        <v>14.028886701818042</v>
      </c>
      <c r="E240" s="35">
        <f>VegBareResults!D221</f>
        <v>1725.4229194309</v>
      </c>
      <c r="F240" s="85">
        <f>VegBareResults!AX221</f>
        <v>22.978198025380404</v>
      </c>
      <c r="G240" s="35">
        <f>VegBareResults!E221</f>
        <v>202.763362712</v>
      </c>
      <c r="H240" s="85">
        <f>VegBareResults!AY221</f>
        <v>44.828451417493781</v>
      </c>
      <c r="I240" s="35">
        <f>VegBareResults!F221</f>
        <v>232.85745893000001</v>
      </c>
      <c r="J240" s="85">
        <f>VegBareResults!AZ221</f>
        <v>96.27589263364473</v>
      </c>
      <c r="K240" s="35">
        <f>VegBareResults!G221</f>
        <v>0</v>
      </c>
      <c r="L240" s="85">
        <f>VegBareResults!BA221</f>
        <v>0</v>
      </c>
      <c r="M240" s="35">
        <f>VegBareResults!H221</f>
        <v>164.80141664999999</v>
      </c>
      <c r="N240" s="85">
        <f>VegBareResults!BB221</f>
        <v>96.275893089768275</v>
      </c>
      <c r="O240" s="35">
        <f>VegBareResults!I221</f>
        <v>0</v>
      </c>
      <c r="P240" s="85">
        <f>VegBareResults!BC221</f>
        <v>0</v>
      </c>
      <c r="Q240" s="35">
        <f>VegBareResults!J221</f>
        <v>0</v>
      </c>
      <c r="R240" s="85">
        <f>VegBareResults!BD221</f>
        <v>0</v>
      </c>
      <c r="S240" s="35">
        <f>VegBareResults!K221</f>
        <v>0</v>
      </c>
      <c r="T240" s="85">
        <f>VegBareResults!BE221</f>
        <v>0</v>
      </c>
      <c r="U240" s="35">
        <f>VegBareResults!L221</f>
        <v>0</v>
      </c>
      <c r="V240" s="85">
        <f>VegBareResults!BF221</f>
        <v>0</v>
      </c>
      <c r="W240" s="35">
        <f>VegBareResults!M221</f>
        <v>0</v>
      </c>
      <c r="X240" s="85">
        <f>VegBareResults!BG221</f>
        <v>0</v>
      </c>
      <c r="Y240" s="80">
        <f t="shared" si="24"/>
        <v>9761.0799106919985</v>
      </c>
      <c r="Z240" s="87">
        <f t="shared" si="25"/>
        <v>11.809965293510002</v>
      </c>
    </row>
    <row r="241" spans="1:26" x14ac:dyDescent="0.25">
      <c r="A241" s="13"/>
      <c r="B241" s="34" t="str">
        <f>LookupValues!$B$13</f>
        <v>Wood Pasture &amp; Parkland</v>
      </c>
      <c r="C241" s="35">
        <f>VegBareResults!C222</f>
        <v>3121.8853668379002</v>
      </c>
      <c r="D241" s="85">
        <f>VegBareResults!AW222</f>
        <v>21.010872664111723</v>
      </c>
      <c r="E241" s="35">
        <f>VegBareResults!D222</f>
        <v>1766.7248059794999</v>
      </c>
      <c r="F241" s="85">
        <f>VegBareResults!AX222</f>
        <v>35.675161879912523</v>
      </c>
      <c r="G241" s="35">
        <f>VegBareResults!E222</f>
        <v>57.265407408999998</v>
      </c>
      <c r="H241" s="85">
        <f>VegBareResults!AY222</f>
        <v>93.431819593913218</v>
      </c>
      <c r="I241" s="35">
        <f>VegBareResults!F222</f>
        <v>0</v>
      </c>
      <c r="J241" s="85">
        <f>VegBareResults!AZ222</f>
        <v>0</v>
      </c>
      <c r="K241" s="35">
        <f>VegBareResults!G222</f>
        <v>0</v>
      </c>
      <c r="L241" s="85">
        <f>VegBareResults!BA222</f>
        <v>0</v>
      </c>
      <c r="M241" s="35">
        <f>VegBareResults!H222</f>
        <v>0</v>
      </c>
      <c r="N241" s="85">
        <f>VegBareResults!BB222</f>
        <v>0</v>
      </c>
      <c r="O241" s="35">
        <f>VegBareResults!I222</f>
        <v>0</v>
      </c>
      <c r="P241" s="85">
        <f>VegBareResults!BC222</f>
        <v>0</v>
      </c>
      <c r="Q241" s="35">
        <f>VegBareResults!J222</f>
        <v>0</v>
      </c>
      <c r="R241" s="85">
        <f>VegBareResults!BD222</f>
        <v>0</v>
      </c>
      <c r="S241" s="35">
        <f>VegBareResults!K222</f>
        <v>0</v>
      </c>
      <c r="T241" s="85">
        <f>VegBareResults!BE222</f>
        <v>0</v>
      </c>
      <c r="U241" s="35">
        <f>VegBareResults!L222</f>
        <v>0</v>
      </c>
      <c r="V241" s="85">
        <f>VegBareResults!BF222</f>
        <v>0</v>
      </c>
      <c r="W241" s="35">
        <f>VegBareResults!M222</f>
        <v>0</v>
      </c>
      <c r="X241" s="85">
        <f>VegBareResults!BG222</f>
        <v>0</v>
      </c>
      <c r="Y241" s="80">
        <f>SUM(C241,E241,G241,I241,K241,M241,O241,Q241,S241,U241,W241)</f>
        <v>4945.8755802263995</v>
      </c>
      <c r="Z241" s="87">
        <f t="shared" si="25"/>
        <v>18.424360797661858</v>
      </c>
    </row>
    <row r="242" spans="1:26" x14ac:dyDescent="0.25">
      <c r="A242" s="13"/>
      <c r="B242" s="34" t="str">
        <f>LookupValues!$B$14</f>
        <v>Broadleaf habitat NOT classified as priority</v>
      </c>
      <c r="C242" s="35">
        <f>VegBareResults!C223</f>
        <v>1983.516827227</v>
      </c>
      <c r="D242" s="85">
        <f>VegBareResults!AW223</f>
        <v>25.888429685647214</v>
      </c>
      <c r="E242" s="35">
        <f>VegBareResults!D223</f>
        <v>718.6073527277</v>
      </c>
      <c r="F242" s="85">
        <f>VegBareResults!AX223</f>
        <v>37.720019959694717</v>
      </c>
      <c r="G242" s="35">
        <f>VegBareResults!E223</f>
        <v>21.676293558199998</v>
      </c>
      <c r="H242" s="85">
        <f>VegBareResults!AY223</f>
        <v>92.178831390294533</v>
      </c>
      <c r="I242" s="35">
        <f>VegBareResults!F223</f>
        <v>0</v>
      </c>
      <c r="J242" s="85">
        <f>VegBareResults!AZ223</f>
        <v>0</v>
      </c>
      <c r="K242" s="35">
        <f>VegBareResults!G223</f>
        <v>16.113576304799999</v>
      </c>
      <c r="L242" s="85">
        <f>VegBareResults!BA223</f>
        <v>88.127005840661397</v>
      </c>
      <c r="M242" s="35">
        <f>VegBareResults!H223</f>
        <v>0</v>
      </c>
      <c r="N242" s="85">
        <f>VegBareResults!BB223</f>
        <v>0</v>
      </c>
      <c r="O242" s="35">
        <f>VegBareResults!I223</f>
        <v>0</v>
      </c>
      <c r="P242" s="85">
        <f>VegBareResults!BC223</f>
        <v>0</v>
      </c>
      <c r="Q242" s="35">
        <f>VegBareResults!J223</f>
        <v>0</v>
      </c>
      <c r="R242" s="85">
        <f>VegBareResults!BD223</f>
        <v>0</v>
      </c>
      <c r="S242" s="35">
        <f>VegBareResults!K223</f>
        <v>0</v>
      </c>
      <c r="T242" s="85">
        <f>VegBareResults!BE223</f>
        <v>0</v>
      </c>
      <c r="U242" s="35">
        <f>VegBareResults!L223</f>
        <v>0</v>
      </c>
      <c r="V242" s="85">
        <f>VegBareResults!BF223</f>
        <v>0</v>
      </c>
      <c r="W242" s="35">
        <f>VegBareResults!M223</f>
        <v>0</v>
      </c>
      <c r="X242" s="85">
        <f>VegBareResults!BG223</f>
        <v>0</v>
      </c>
      <c r="Y242" s="80">
        <f t="shared" ref="Y242:Y244" si="26">SUM(C242,E242,G242,I242,K242,M242,O242,Q242,S242,U242,W242)</f>
        <v>2739.9140498177003</v>
      </c>
      <c r="Z242" s="87">
        <f t="shared" si="25"/>
        <v>21.211213520897729</v>
      </c>
    </row>
    <row r="243" spans="1:26" x14ac:dyDescent="0.25">
      <c r="A243" s="13"/>
      <c r="B243" s="34" t="str">
        <f>LookupValues!$B$15</f>
        <v>Non-native coniferous woodland</v>
      </c>
      <c r="C243" s="35">
        <f>VegBareResults!C224</f>
        <v>39254.751131934005</v>
      </c>
      <c r="D243" s="85">
        <f>VegBareResults!AW224</f>
        <v>3.8311010577876714</v>
      </c>
      <c r="E243" s="35">
        <f>VegBareResults!D224</f>
        <v>7892.9028207729998</v>
      </c>
      <c r="F243" s="85">
        <f>VegBareResults!AX224</f>
        <v>11.152521620802181</v>
      </c>
      <c r="G243" s="35">
        <f>VegBareResults!E224</f>
        <v>1370.7241724824</v>
      </c>
      <c r="H243" s="85">
        <f>VegBareResults!AY224</f>
        <v>26.914080967384137</v>
      </c>
      <c r="I243" s="35">
        <f>VegBareResults!F224</f>
        <v>509.58294114189994</v>
      </c>
      <c r="J243" s="85">
        <f>VegBareResults!AZ224</f>
        <v>31.721086692519165</v>
      </c>
      <c r="K243" s="35">
        <f>VegBareResults!G224</f>
        <v>253.3651271656</v>
      </c>
      <c r="L243" s="85">
        <f>VegBareResults!BA224</f>
        <v>49.804824086428106</v>
      </c>
      <c r="M243" s="35">
        <f>VegBareResults!H224</f>
        <v>146.51165041900001</v>
      </c>
      <c r="N243" s="85">
        <f>VegBareResults!BB224</f>
        <v>74.428046649908779</v>
      </c>
      <c r="O243" s="35">
        <f>VegBareResults!I224</f>
        <v>57.221668880000003</v>
      </c>
      <c r="P243" s="85">
        <f>VegBareResults!BC224</f>
        <v>78.424374856439201</v>
      </c>
      <c r="Q243" s="35">
        <f>VegBareResults!J224</f>
        <v>142.39917486000002</v>
      </c>
      <c r="R243" s="85">
        <f>VegBareResults!BD224</f>
        <v>82.744869626070908</v>
      </c>
      <c r="S243" s="35">
        <f>VegBareResults!K224</f>
        <v>42.129611711000003</v>
      </c>
      <c r="T243" s="85">
        <f>VegBareResults!BE224</f>
        <v>72.624986167191366</v>
      </c>
      <c r="U243" s="35">
        <f>VegBareResults!L224</f>
        <v>0</v>
      </c>
      <c r="V243" s="85">
        <f>VegBareResults!BF224</f>
        <v>0</v>
      </c>
      <c r="W243" s="35">
        <f>VegBareResults!M224</f>
        <v>0</v>
      </c>
      <c r="X243" s="85">
        <f>VegBareResults!BG224</f>
        <v>0</v>
      </c>
      <c r="Y243" s="80">
        <f t="shared" si="26"/>
        <v>49669.588299366915</v>
      </c>
      <c r="Z243" s="87">
        <f t="shared" si="25"/>
        <v>3.6258564855175952</v>
      </c>
    </row>
    <row r="244" spans="1:26" x14ac:dyDescent="0.25">
      <c r="A244" s="13"/>
      <c r="B244" s="37" t="str">
        <f>LookupValues!$B$16</f>
        <v>Transition or felled</v>
      </c>
      <c r="C244" s="35">
        <f>VegBareResults!C225</f>
        <v>4286.6600439429994</v>
      </c>
      <c r="D244" s="85">
        <f>VegBareResults!AW225</f>
        <v>15.478697475380917</v>
      </c>
      <c r="E244" s="35">
        <f>VegBareResults!D225</f>
        <v>683.91176308399997</v>
      </c>
      <c r="F244" s="85">
        <f>VegBareResults!AX225</f>
        <v>34.095788920803891</v>
      </c>
      <c r="G244" s="35">
        <f>VegBareResults!E225</f>
        <v>141.001950139</v>
      </c>
      <c r="H244" s="85">
        <f>VegBareResults!AY225</f>
        <v>50.582707855998471</v>
      </c>
      <c r="I244" s="35">
        <f>VegBareResults!F225</f>
        <v>364.90620051030004</v>
      </c>
      <c r="J244" s="85">
        <f>VegBareResults!AZ225</f>
        <v>61.353379963708427</v>
      </c>
      <c r="K244" s="35">
        <f>VegBareResults!G225</f>
        <v>16.451532355799998</v>
      </c>
      <c r="L244" s="85">
        <f>VegBareResults!BA225</f>
        <v>69.017235643351043</v>
      </c>
      <c r="M244" s="35">
        <f>VegBareResults!H225</f>
        <v>20.6534254062</v>
      </c>
      <c r="N244" s="85">
        <f>VegBareResults!BB225</f>
        <v>54.927120464301844</v>
      </c>
      <c r="O244" s="35">
        <f>VegBareResults!I225</f>
        <v>43.897434068000003</v>
      </c>
      <c r="P244" s="85">
        <f>VegBareResults!BC225</f>
        <v>55.983749648516742</v>
      </c>
      <c r="Q244" s="35">
        <f>VegBareResults!J225</f>
        <v>11.8742621908</v>
      </c>
      <c r="R244" s="85">
        <f>VegBareResults!BD225</f>
        <v>93.761620326400362</v>
      </c>
      <c r="S244" s="35">
        <f>VegBareResults!K225</f>
        <v>10.536115847200001</v>
      </c>
      <c r="T244" s="85">
        <f>VegBareResults!BE225</f>
        <v>57.022850652274265</v>
      </c>
      <c r="U244" s="35">
        <f>VegBareResults!L225</f>
        <v>2.3019394269000002</v>
      </c>
      <c r="V244" s="85">
        <f>VegBareResults!BF225</f>
        <v>88.127005848596454</v>
      </c>
      <c r="W244" s="35">
        <f>VegBareResults!M225</f>
        <v>0</v>
      </c>
      <c r="X244" s="85">
        <f>VegBareResults!BG225</f>
        <v>0</v>
      </c>
      <c r="Y244" s="80">
        <f t="shared" si="26"/>
        <v>5582.1946669711988</v>
      </c>
      <c r="Z244" s="87">
        <f t="shared" si="25"/>
        <v>13.295942816707973</v>
      </c>
    </row>
    <row r="245" spans="1:26" x14ac:dyDescent="0.25">
      <c r="A245" s="13"/>
      <c r="B245" s="84" t="s">
        <v>194</v>
      </c>
      <c r="C245" s="82">
        <f>SUM(C233:C244)</f>
        <v>217599.35678285902</v>
      </c>
      <c r="D245" s="86">
        <f>IF(C245=0,0,SQRT(SUM((C233*D233)^2,(C234*D234)^2,(C235*D235)^2,(C236*D236)^2,(C237*D237)^2,(C238*D238)^2,(C239*D239)^2,(C240*D240)^2,(C241*D241)^2,(C242*D242)^2,(C243*D243)^2,(C244*D244)^2))/C245)</f>
        <v>2.0671056485553141</v>
      </c>
      <c r="E245" s="82">
        <f>SUM(E233:E244)</f>
        <v>104815.03862858489</v>
      </c>
      <c r="F245" s="86">
        <f>IF(E245=0,0,SQRT(SUM((E233*F233)^2,(E234*F234)^2,(E235*F235)^2,(E236*F236)^2,(E237*F237)^2,(E238*F238)^2,(E239*F239)^2,(E240*F240)^2,(E241*F241)^2,(E242*F242)^2,(E243*F243)^2,(E244*F244)^2))/E245)</f>
        <v>3.3980117831117926</v>
      </c>
      <c r="G245" s="82">
        <f>SUM(G233:G244)</f>
        <v>12709.929318870598</v>
      </c>
      <c r="H245" s="86">
        <f>IF(G245=0,0,SQRT(SUM((G233*H233)^2,(G234*H234)^2,(G235*H235)^2,(G236*H236)^2,(G237*H237)^2,(G238*H238)^2,(G239*H239)^2,(G240*H240)^2,(G241*H241)^2,(G242*H242)^2,(G243*H243)^2,(G244*H244)^2))/G245)</f>
        <v>9.5153912919865959</v>
      </c>
      <c r="I245" s="82">
        <f>SUM(I233:I244)</f>
        <v>3790.5668971462001</v>
      </c>
      <c r="J245" s="86">
        <f>IF(I245=0,0,SQRT(SUM((I233*J233)^2,(I234*J234)^2,(I235*J235)^2,(I236*J236)^2,(I237*J237)^2,(I238*J238)^2,(I239*J239)^2,(I240*J240)^2,(I241*J241)^2,(I242*J242)^2,(I243*J243)^2,(I244*J244)^2))/I245)</f>
        <v>17.713392232456609</v>
      </c>
      <c r="K245" s="82">
        <f>SUM(K233:K244)</f>
        <v>2632.5614161814997</v>
      </c>
      <c r="L245" s="86">
        <f>IF(K245=0,0,SQRT(SUM((K233*L233)^2,(K234*L234)^2,(K235*L235)^2,(K236*L236)^2,(K237*L237)^2,(K238*L238)^2,(K239*L239)^2,(K240*L240)^2,(K241*L241)^2,(K242*L242)^2,(K243*L243)^2,(K244*L244)^2))/K245)</f>
        <v>22.456290998732136</v>
      </c>
      <c r="M245" s="82">
        <f>SUM(M233:M244)</f>
        <v>968.59831537590003</v>
      </c>
      <c r="N245" s="86">
        <f>IF(M245=0,0,SQRT(SUM((M233*N233)^2,(M234*N234)^2,(M235*N235)^2,(M236*N236)^2,(M237*N237)^2,(M238*N238)^2,(M239*N239)^2,(M240*N240)^2,(M241*N241)^2,(M242*N242)^2,(M243*N243)^2,(M244*N244)^2))/M245)</f>
        <v>32.758050644244754</v>
      </c>
      <c r="O245" s="82">
        <f>SUM(O233:O244)</f>
        <v>915.57066141899998</v>
      </c>
      <c r="P245" s="86">
        <f>IF(O245=0,0,SQRT(SUM((O233*P233)^2,(O234*P234)^2,(O235*P235)^2,(O236*P236)^2,(O237*P237)^2,(O238*P238)^2,(O239*P239)^2,(O240*P240)^2,(O241*P241)^2,(O242*P242)^2,(O243*P243)^2,(O244*P244)^2))/O245)</f>
        <v>42.181479637543099</v>
      </c>
      <c r="Q245" s="82">
        <f>SUM(Q233:Q244)</f>
        <v>616.3433360706</v>
      </c>
      <c r="R245" s="86">
        <f>IF(Q245=0,0,SQRT(SUM((Q233*R233)^2,(Q234*R234)^2,(Q235*R235)^2,(Q236*R236)^2,(Q237*R237)^2,(Q238*R238)^2,(Q239*R239)^2,(Q240*R240)^2,(Q241*R241)^2,(Q242*R242)^2,(Q243*R243)^2,(Q244*R244)^2))/Q245)</f>
        <v>42.430627715658837</v>
      </c>
      <c r="S245" s="82">
        <f>SUM(S233:S244)</f>
        <v>361.81846179080003</v>
      </c>
      <c r="T245" s="86">
        <f>IF(S245=0,0,SQRT(SUM((S233*T233)^2,(S234*T234)^2,(S235*T235)^2,(S236*T236)^2,(S237*T237)^2,(S238*T238)^2,(S239*T239)^2,(S240*T240)^2,(S241*T241)^2,(S242*T242)^2,(S243*T243)^2,(S244*T244)^2))/S245)</f>
        <v>53.729049282771925</v>
      </c>
      <c r="U245" s="82">
        <f>SUM(U233:U244)</f>
        <v>423.23852955040002</v>
      </c>
      <c r="V245" s="86">
        <f>IF(U245=0,0,SQRT(SUM((U233*V233)^2,(U234*V234)^2,(U235*V235)^2,(U236*V236)^2,(U237*V237)^2,(U238*V238)^2,(U239*V239)^2,(U240*V240)^2,(U241*V241)^2,(U242*V242)^2,(U243*V243)^2,(U244*V244)^2))/U245)</f>
        <v>57.38011429755619</v>
      </c>
      <c r="W245" s="82">
        <f>SUM(W233:W244)</f>
        <v>57.237756883000003</v>
      </c>
      <c r="X245" s="86">
        <f>IF(W245=0,0,SQRT(SUM((W233*X233)^2,(W234*X234)^2,(W235*X235)^2,(W236*X236)^2,(W237*X237)^2,(W238*X238)^2,(W239*X239)^2,(W240*X240)^2,(W241*X241)^2,(W242*X242)^2,(W243*X243)^2,(W244*X244)^2))/W245)</f>
        <v>96.275892596881931</v>
      </c>
      <c r="Y245" s="82">
        <f>SUM(Y233:Y244)</f>
        <v>344890.26010473201</v>
      </c>
      <c r="Z245" s="86">
        <f>IF(Y245=0,0,SQRT(SUM((Y233*Z233)^2,(Y234*Z234)^2,(Y235*Z235)^2,(Y236*Z236)^2,(Y237*Z237)^2,(Y238*Z238)^2,(Y239*Z239)^2,(Y240*Z240)^2,(Y241*Z241)^2,(Y242*Z242)^2,(Y243*Z243)^2,(Y244*Z244)^2))/Y245)</f>
        <v>1.7299496528988059</v>
      </c>
    </row>
    <row r="246" spans="1:26" x14ac:dyDescent="0.25">
      <c r="A246" s="13"/>
      <c r="B246" s="56"/>
      <c r="C246" s="57"/>
      <c r="D246" s="58"/>
      <c r="E246" s="57"/>
      <c r="F246" s="58"/>
      <c r="G246" s="57"/>
      <c r="H246" s="58"/>
      <c r="I246" s="57"/>
      <c r="J246" s="58"/>
      <c r="K246" s="57"/>
      <c r="L246" s="58"/>
      <c r="M246" s="57"/>
      <c r="N246" s="58"/>
      <c r="O246" s="57"/>
      <c r="P246" s="58"/>
      <c r="Q246" s="57"/>
      <c r="R246" s="58"/>
      <c r="S246" s="57"/>
      <c r="T246" s="58"/>
      <c r="U246" s="57"/>
      <c r="V246" s="58"/>
      <c r="W246" s="57"/>
      <c r="X246" s="58"/>
      <c r="Y246" s="58"/>
      <c r="Z246" s="58"/>
    </row>
    <row r="247" spans="1:26" x14ac:dyDescent="0.25">
      <c r="A247" s="13"/>
      <c r="B247" s="56"/>
      <c r="C247" s="57"/>
      <c r="D247" s="58"/>
      <c r="E247" s="57"/>
      <c r="F247" s="58"/>
      <c r="G247" s="57"/>
      <c r="H247" s="58"/>
      <c r="I247" s="57"/>
      <c r="J247" s="58"/>
      <c r="K247" s="57"/>
      <c r="L247" s="58"/>
      <c r="M247" s="57"/>
      <c r="N247" s="58"/>
      <c r="O247" s="57"/>
      <c r="P247" s="58"/>
      <c r="Q247" s="57"/>
      <c r="R247" s="58"/>
      <c r="S247" s="57"/>
      <c r="T247" s="58"/>
      <c r="U247" s="57"/>
      <c r="V247" s="58"/>
      <c r="W247" s="57"/>
      <c r="X247" s="58"/>
      <c r="Y247" s="58"/>
      <c r="Z247" s="58"/>
    </row>
    <row r="248" spans="1:26" x14ac:dyDescent="0.25">
      <c r="A248" s="19"/>
      <c r="B248" s="56"/>
      <c r="C248" s="57"/>
      <c r="D248" s="58"/>
      <c r="E248" s="57"/>
      <c r="F248" s="58"/>
      <c r="G248" s="57"/>
      <c r="H248" s="58"/>
      <c r="I248" s="57"/>
      <c r="J248" s="58"/>
      <c r="K248" s="57"/>
      <c r="L248" s="58"/>
      <c r="M248" s="57"/>
      <c r="N248" s="58"/>
      <c r="O248" s="57"/>
      <c r="P248" s="58"/>
      <c r="Q248" s="57"/>
      <c r="R248" s="58"/>
      <c r="S248" s="57"/>
      <c r="T248" s="58"/>
      <c r="U248" s="57"/>
      <c r="V248" s="58"/>
      <c r="W248" s="57"/>
      <c r="X248" s="58"/>
      <c r="Y248" s="58"/>
      <c r="Z248" s="58"/>
    </row>
    <row r="249" spans="1:26" x14ac:dyDescent="0.25">
      <c r="A249" s="13"/>
      <c r="B249" s="56"/>
      <c r="C249" s="57"/>
      <c r="D249" s="58"/>
      <c r="E249" s="57"/>
      <c r="F249" s="58"/>
      <c r="G249" s="57"/>
      <c r="H249" s="58"/>
      <c r="I249" s="57"/>
      <c r="J249" s="58"/>
      <c r="K249" s="57"/>
      <c r="L249" s="58"/>
      <c r="M249" s="57"/>
      <c r="N249" s="58"/>
      <c r="O249" s="57"/>
      <c r="P249" s="58"/>
      <c r="Q249" s="57"/>
      <c r="R249" s="58"/>
      <c r="S249" s="57"/>
      <c r="T249" s="58"/>
      <c r="U249" s="57"/>
      <c r="V249" s="58"/>
      <c r="W249" s="57"/>
      <c r="X249" s="58"/>
      <c r="Y249" s="58"/>
      <c r="Z249" s="58"/>
    </row>
    <row r="250" spans="1:26" x14ac:dyDescent="0.25">
      <c r="A250" s="13"/>
      <c r="B250" s="56"/>
      <c r="C250" s="57"/>
      <c r="D250" s="58"/>
      <c r="E250" s="57"/>
      <c r="F250" s="58"/>
      <c r="G250" s="57"/>
      <c r="H250" s="58"/>
      <c r="I250" s="57"/>
      <c r="J250" s="58"/>
      <c r="K250" s="57"/>
      <c r="L250" s="58"/>
      <c r="M250" s="57"/>
      <c r="N250" s="58"/>
      <c r="O250" s="57"/>
      <c r="P250" s="58"/>
      <c r="Q250" s="57"/>
      <c r="R250" s="58"/>
      <c r="S250" s="57"/>
      <c r="T250" s="58"/>
      <c r="U250" s="57"/>
      <c r="V250" s="58"/>
      <c r="W250" s="57"/>
      <c r="X250" s="58"/>
      <c r="Y250" s="58"/>
      <c r="Z250" s="58"/>
    </row>
    <row r="251" spans="1:26" x14ac:dyDescent="0.25">
      <c r="A251" s="29"/>
      <c r="B251" s="56"/>
      <c r="C251" s="57"/>
      <c r="D251" s="58"/>
      <c r="E251" s="57"/>
      <c r="F251" s="58"/>
      <c r="G251" s="57"/>
      <c r="H251" s="58"/>
      <c r="I251" s="57"/>
      <c r="J251" s="58"/>
      <c r="K251" s="57"/>
      <c r="L251" s="58"/>
      <c r="M251" s="57"/>
      <c r="N251" s="58"/>
      <c r="O251" s="57"/>
      <c r="P251" s="58"/>
      <c r="Q251" s="57"/>
      <c r="R251" s="58"/>
      <c r="S251" s="57"/>
      <c r="T251" s="58"/>
      <c r="U251" s="57"/>
      <c r="V251" s="58"/>
      <c r="W251" s="57"/>
      <c r="X251" s="58"/>
      <c r="Y251" s="58"/>
      <c r="Z251" s="58"/>
    </row>
    <row r="253" spans="1:26" x14ac:dyDescent="0.25">
      <c r="B253" s="13" t="s">
        <v>419</v>
      </c>
      <c r="C253" s="13" t="str">
        <f>VegBareResults!$B$2</f>
        <v>Vegetation Bare</v>
      </c>
    </row>
    <row r="254" spans="1:26" x14ac:dyDescent="0.25">
      <c r="A254" s="13"/>
      <c r="B254" s="13"/>
    </row>
    <row r="256" spans="1:26" x14ac:dyDescent="0.25">
      <c r="A256" s="13" t="s">
        <v>130</v>
      </c>
      <c r="B256" s="101" t="str">
        <f>$B$2</f>
        <v>Habitat Type</v>
      </c>
      <c r="C256" s="103" t="str">
        <f>$AC$7</f>
        <v xml:space="preserve"> No Bare soil</v>
      </c>
      <c r="D256" s="104"/>
      <c r="E256" s="105" t="str">
        <f>$AC$8</f>
        <v xml:space="preserve">&gt; 0 and ≤ 10 </v>
      </c>
      <c r="F256" s="101"/>
      <c r="G256" s="105" t="str">
        <f>$AC$9</f>
        <v xml:space="preserve">&gt; 10 and ≤ 20 </v>
      </c>
      <c r="H256" s="101"/>
      <c r="I256" s="105" t="str">
        <f>$AC$10</f>
        <v xml:space="preserve">&gt; 20 and ≤ 30 </v>
      </c>
      <c r="J256" s="101"/>
      <c r="K256" s="103" t="str">
        <f>$AC$11</f>
        <v xml:space="preserve">&gt; 30 and ≤ 40 </v>
      </c>
      <c r="L256" s="104"/>
      <c r="M256" s="105" t="str">
        <f>$AC$12</f>
        <v xml:space="preserve">&gt; 40 and ≤ 50 </v>
      </c>
      <c r="N256" s="101"/>
      <c r="O256" s="105" t="str">
        <f>$AC$13</f>
        <v xml:space="preserve">&gt; 50 and ≤ 60 </v>
      </c>
      <c r="P256" s="101"/>
      <c r="Q256" s="105" t="str">
        <f>$AC$14</f>
        <v xml:space="preserve">&gt; 60 and ≤ 70 </v>
      </c>
      <c r="R256" s="101"/>
      <c r="S256" s="103" t="str">
        <f>$AC$15</f>
        <v xml:space="preserve">&gt; 70 and ≤ 80 </v>
      </c>
      <c r="T256" s="104"/>
      <c r="U256" s="105" t="str">
        <f>$AC$16</f>
        <v xml:space="preserve">&gt; 80 and ≤ 90 </v>
      </c>
      <c r="V256" s="101"/>
      <c r="W256" s="103" t="str">
        <f>$AC$17</f>
        <v xml:space="preserve">&gt; 90 </v>
      </c>
      <c r="X256" s="104"/>
      <c r="Y256" s="104" t="s">
        <v>194</v>
      </c>
      <c r="Z256" s="104"/>
    </row>
    <row r="257" spans="1:26" ht="25.5" x14ac:dyDescent="0.25">
      <c r="A257" s="13"/>
      <c r="B257" s="102"/>
      <c r="C257" s="32" t="s">
        <v>195</v>
      </c>
      <c r="D257" s="33" t="s">
        <v>196</v>
      </c>
      <c r="E257" s="32" t="s">
        <v>195</v>
      </c>
      <c r="F257" s="33" t="s">
        <v>196</v>
      </c>
      <c r="G257" s="32" t="s">
        <v>195</v>
      </c>
      <c r="H257" s="33" t="s">
        <v>196</v>
      </c>
      <c r="I257" s="32" t="s">
        <v>195</v>
      </c>
      <c r="J257" s="33" t="s">
        <v>196</v>
      </c>
      <c r="K257" s="32" t="s">
        <v>195</v>
      </c>
      <c r="L257" s="33" t="s">
        <v>196</v>
      </c>
      <c r="M257" s="32" t="s">
        <v>195</v>
      </c>
      <c r="N257" s="33" t="s">
        <v>196</v>
      </c>
      <c r="O257" s="32" t="s">
        <v>195</v>
      </c>
      <c r="P257" s="33" t="s">
        <v>196</v>
      </c>
      <c r="Q257" s="32" t="s">
        <v>195</v>
      </c>
      <c r="R257" s="33" t="s">
        <v>196</v>
      </c>
      <c r="S257" s="32" t="s">
        <v>195</v>
      </c>
      <c r="T257" s="33" t="s">
        <v>196</v>
      </c>
      <c r="U257" s="32" t="s">
        <v>195</v>
      </c>
      <c r="V257" s="33" t="s">
        <v>196</v>
      </c>
      <c r="W257" s="32" t="s">
        <v>195</v>
      </c>
      <c r="X257" s="33" t="s">
        <v>196</v>
      </c>
      <c r="Y257" s="32" t="s">
        <v>195</v>
      </c>
      <c r="Z257" s="33" t="s">
        <v>196</v>
      </c>
    </row>
    <row r="258" spans="1:26" x14ac:dyDescent="0.25">
      <c r="A258" s="13"/>
      <c r="B258" s="34" t="str">
        <f>LookupValues!$B$5</f>
        <v>Lowland beech/yew woodland</v>
      </c>
      <c r="C258" s="35">
        <f>VegBareResults!C237</f>
        <v>10021.041805867701</v>
      </c>
      <c r="D258" s="85">
        <f>VegBareResults!AW237</f>
        <v>10.583559143416798</v>
      </c>
      <c r="E258" s="35">
        <f>VegBareResults!D237</f>
        <v>3821.1107035192995</v>
      </c>
      <c r="F258" s="85">
        <f>VegBareResults!AX237</f>
        <v>18.786305510944342</v>
      </c>
      <c r="G258" s="35">
        <f>VegBareResults!E237</f>
        <v>475.90792241600002</v>
      </c>
      <c r="H258" s="85">
        <f>VegBareResults!AY237</f>
        <v>43.630321124398634</v>
      </c>
      <c r="I258" s="35">
        <f>VegBareResults!F237</f>
        <v>582.253160783</v>
      </c>
      <c r="J258" s="85">
        <f>VegBareResults!AZ237</f>
        <v>44.854749446532175</v>
      </c>
      <c r="K258" s="35">
        <f>VegBareResults!G237</f>
        <v>0</v>
      </c>
      <c r="L258" s="85">
        <f>VegBareResults!BA237</f>
        <v>0</v>
      </c>
      <c r="M258" s="35">
        <f>VegBareResults!H237</f>
        <v>232.9628744741</v>
      </c>
      <c r="N258" s="85">
        <f>VegBareResults!BB237</f>
        <v>90.396777560018748</v>
      </c>
      <c r="O258" s="35">
        <f>VegBareResults!I237</f>
        <v>0</v>
      </c>
      <c r="P258" s="85">
        <f>VegBareResults!BC237</f>
        <v>0</v>
      </c>
      <c r="Q258" s="35">
        <f>VegBareResults!J237</f>
        <v>0</v>
      </c>
      <c r="R258" s="85">
        <f>VegBareResults!BD237</f>
        <v>0</v>
      </c>
      <c r="S258" s="35">
        <f>VegBareResults!K237</f>
        <v>0</v>
      </c>
      <c r="T258" s="85">
        <f>VegBareResults!BE237</f>
        <v>0</v>
      </c>
      <c r="U258" s="35">
        <f>VegBareResults!L237</f>
        <v>0</v>
      </c>
      <c r="V258" s="85">
        <f>VegBareResults!BF237</f>
        <v>0</v>
      </c>
      <c r="W258" s="35">
        <f>VegBareResults!M237</f>
        <v>0</v>
      </c>
      <c r="X258" s="85">
        <f>VegBareResults!BG237</f>
        <v>0</v>
      </c>
      <c r="Y258" s="80">
        <f>SUM(C258,E258,G258,I258,K258,M258,O258,Q258,S258,U258,W258)</f>
        <v>15133.276467060101</v>
      </c>
      <c r="Z258" s="87">
        <f>IF(Y258=0,0,SQRT(SUM((C258*D258)^2,(E258*F258)^2,(G258*H258)^2,(I258*J258)^2,(K258*L258)^2,(M258*N258)^2,(O258*P258)^2,(Q258*R258)^2,(S258*T258)^2,(U258*V258)^2,(W258*X258)^2))/Y258)</f>
        <v>8.8551767581084526</v>
      </c>
    </row>
    <row r="259" spans="1:26" x14ac:dyDescent="0.25">
      <c r="A259" s="13"/>
      <c r="B259" s="34" t="str">
        <f>LookupValues!$B$6</f>
        <v>Lowland Mixed Deciduous Woodland</v>
      </c>
      <c r="C259" s="35">
        <f>VegBareResults!C238</f>
        <v>102405.57144311001</v>
      </c>
      <c r="D259" s="85">
        <f>VegBareResults!AW238</f>
        <v>3.290399815941226</v>
      </c>
      <c r="E259" s="35">
        <f>VegBareResults!D238</f>
        <v>27565.789523609998</v>
      </c>
      <c r="F259" s="85">
        <f>VegBareResults!AX238</f>
        <v>6.5041958572303136</v>
      </c>
      <c r="G259" s="35">
        <f>VegBareResults!E238</f>
        <v>5483.4823371492994</v>
      </c>
      <c r="H259" s="85">
        <f>VegBareResults!AY238</f>
        <v>15.55449688184097</v>
      </c>
      <c r="I259" s="35">
        <f>VegBareResults!F238</f>
        <v>742.2332366579999</v>
      </c>
      <c r="J259" s="85">
        <f>VegBareResults!AZ238</f>
        <v>30.168632372726584</v>
      </c>
      <c r="K259" s="35">
        <f>VegBareResults!G238</f>
        <v>1050.1421579427001</v>
      </c>
      <c r="L259" s="85">
        <f>VegBareResults!BA238</f>
        <v>33.614083243774814</v>
      </c>
      <c r="M259" s="35">
        <f>VegBareResults!H238</f>
        <v>241.93200679539999</v>
      </c>
      <c r="N259" s="85">
        <f>VegBareResults!BB238</f>
        <v>68.154178271829537</v>
      </c>
      <c r="O259" s="35">
        <f>VegBareResults!I238</f>
        <v>484.92297272900004</v>
      </c>
      <c r="P259" s="85">
        <f>VegBareResults!BC238</f>
        <v>50.481194531437737</v>
      </c>
      <c r="Q259" s="35">
        <f>VegBareResults!J238</f>
        <v>0</v>
      </c>
      <c r="R259" s="85">
        <f>VegBareResults!BD238</f>
        <v>0</v>
      </c>
      <c r="S259" s="35">
        <f>VegBareResults!K238</f>
        <v>245.26815905269999</v>
      </c>
      <c r="T259" s="85">
        <f>VegBareResults!BE238</f>
        <v>64.479480368269506</v>
      </c>
      <c r="U259" s="35">
        <f>VegBareResults!L238</f>
        <v>0</v>
      </c>
      <c r="V259" s="85">
        <f>VegBareResults!BF238</f>
        <v>0</v>
      </c>
      <c r="W259" s="35">
        <f>VegBareResults!M238</f>
        <v>0</v>
      </c>
      <c r="X259" s="85">
        <f>VegBareResults!BG238</f>
        <v>0</v>
      </c>
      <c r="Y259" s="80">
        <f t="shared" ref="Y259:Y265" si="27">SUM(C259,E259,G259,I259,K259,M259,O259,Q259,S259,U259,W259)</f>
        <v>138219.3418370471</v>
      </c>
      <c r="Z259" s="87">
        <f t="shared" ref="Z259:Z269" si="28">IF(Y259=0,0,SQRT(SUM((C259*D259)^2,(E259*F259)^2,(G259*H259)^2,(I259*J259)^2,(K259*L259)^2,(M259*N259)^2,(O259*P259)^2,(Q259*R259)^2,(S259*T259)^2,(U259*V259)^2,(W259*X259)^2))/Y259)</f>
        <v>2.8559764824366578</v>
      </c>
    </row>
    <row r="260" spans="1:26" x14ac:dyDescent="0.25">
      <c r="A260" s="13"/>
      <c r="B260" s="34" t="str">
        <f>LookupValues!$B$7</f>
        <v>Native pine woodlands</v>
      </c>
      <c r="C260" s="35">
        <f>VegBareResults!C239</f>
        <v>0</v>
      </c>
      <c r="D260" s="85">
        <f>VegBareResults!AW239</f>
        <v>0</v>
      </c>
      <c r="E260" s="35">
        <f>VegBareResults!D239</f>
        <v>0</v>
      </c>
      <c r="F260" s="85">
        <f>VegBareResults!AX239</f>
        <v>0</v>
      </c>
      <c r="G260" s="35">
        <f>VegBareResults!E239</f>
        <v>0</v>
      </c>
      <c r="H260" s="85">
        <f>VegBareResults!AY239</f>
        <v>0</v>
      </c>
      <c r="I260" s="35">
        <f>VegBareResults!F239</f>
        <v>0</v>
      </c>
      <c r="J260" s="85">
        <f>VegBareResults!AZ239</f>
        <v>0</v>
      </c>
      <c r="K260" s="35">
        <f>VegBareResults!G239</f>
        <v>0</v>
      </c>
      <c r="L260" s="85">
        <f>VegBareResults!BA239</f>
        <v>0</v>
      </c>
      <c r="M260" s="35">
        <f>VegBareResults!H239</f>
        <v>0</v>
      </c>
      <c r="N260" s="85">
        <f>VegBareResults!BB239</f>
        <v>0</v>
      </c>
      <c r="O260" s="35">
        <f>VegBareResults!I239</f>
        <v>0</v>
      </c>
      <c r="P260" s="85">
        <f>VegBareResults!BC239</f>
        <v>0</v>
      </c>
      <c r="Q260" s="35">
        <f>VegBareResults!J239</f>
        <v>0</v>
      </c>
      <c r="R260" s="85">
        <f>VegBareResults!BD239</f>
        <v>0</v>
      </c>
      <c r="S260" s="35">
        <f>VegBareResults!K239</f>
        <v>0</v>
      </c>
      <c r="T260" s="85">
        <f>VegBareResults!BE239</f>
        <v>0</v>
      </c>
      <c r="U260" s="35">
        <f>VegBareResults!L239</f>
        <v>0</v>
      </c>
      <c r="V260" s="85">
        <f>VegBareResults!BF239</f>
        <v>0</v>
      </c>
      <c r="W260" s="35">
        <f>VegBareResults!M239</f>
        <v>0</v>
      </c>
      <c r="X260" s="85">
        <f>VegBareResults!BG239</f>
        <v>0</v>
      </c>
      <c r="Y260" s="80">
        <f t="shared" si="27"/>
        <v>0</v>
      </c>
      <c r="Z260" s="87">
        <f t="shared" si="28"/>
        <v>0</v>
      </c>
    </row>
    <row r="261" spans="1:26" x14ac:dyDescent="0.25">
      <c r="A261" s="13"/>
      <c r="B261" s="34" t="str">
        <f>LookupValues!$B$8</f>
        <v>Non-HAP native pinewood</v>
      </c>
      <c r="C261" s="35">
        <f>VegBareResults!C240</f>
        <v>0</v>
      </c>
      <c r="D261" s="85">
        <f>VegBareResults!AW240</f>
        <v>0</v>
      </c>
      <c r="E261" s="35">
        <f>VegBareResults!D240</f>
        <v>0</v>
      </c>
      <c r="F261" s="85">
        <f>VegBareResults!AX240</f>
        <v>0</v>
      </c>
      <c r="G261" s="35">
        <f>VegBareResults!E240</f>
        <v>0</v>
      </c>
      <c r="H261" s="85">
        <f>VegBareResults!AY240</f>
        <v>0</v>
      </c>
      <c r="I261" s="35">
        <f>VegBareResults!F240</f>
        <v>0</v>
      </c>
      <c r="J261" s="85">
        <f>VegBareResults!AZ240</f>
        <v>0</v>
      </c>
      <c r="K261" s="35">
        <f>VegBareResults!G240</f>
        <v>0</v>
      </c>
      <c r="L261" s="85">
        <f>VegBareResults!BA240</f>
        <v>0</v>
      </c>
      <c r="M261" s="35">
        <f>VegBareResults!H240</f>
        <v>0</v>
      </c>
      <c r="N261" s="85">
        <f>VegBareResults!BB240</f>
        <v>0</v>
      </c>
      <c r="O261" s="35">
        <f>VegBareResults!I240</f>
        <v>0</v>
      </c>
      <c r="P261" s="85">
        <f>VegBareResults!BC240</f>
        <v>0</v>
      </c>
      <c r="Q261" s="35">
        <f>VegBareResults!J240</f>
        <v>0</v>
      </c>
      <c r="R261" s="85">
        <f>VegBareResults!BD240</f>
        <v>0</v>
      </c>
      <c r="S261" s="35">
        <f>VegBareResults!K240</f>
        <v>0</v>
      </c>
      <c r="T261" s="85">
        <f>VegBareResults!BE240</f>
        <v>0</v>
      </c>
      <c r="U261" s="35">
        <f>VegBareResults!L240</f>
        <v>0</v>
      </c>
      <c r="V261" s="85">
        <f>VegBareResults!BF240</f>
        <v>0</v>
      </c>
      <c r="W261" s="35">
        <f>VegBareResults!M240</f>
        <v>0</v>
      </c>
      <c r="X261" s="85">
        <f>VegBareResults!BG240</f>
        <v>0</v>
      </c>
      <c r="Y261" s="80">
        <f t="shared" si="27"/>
        <v>0</v>
      </c>
      <c r="Z261" s="87">
        <f t="shared" si="28"/>
        <v>0</v>
      </c>
    </row>
    <row r="262" spans="1:26" ht="30" customHeight="1" x14ac:dyDescent="0.25">
      <c r="A262" s="13"/>
      <c r="B262" s="89" t="str">
        <f>LookupValues!$B$9</f>
        <v>Upland birchwoods (Scot); birch dominated upland oakwoods (Eng, Wal)</v>
      </c>
      <c r="C262" s="35">
        <f>VegBareResults!C241</f>
        <v>924.46541738680003</v>
      </c>
      <c r="D262" s="85">
        <f>VegBareResults!AW241</f>
        <v>28.881689931993151</v>
      </c>
      <c r="E262" s="35">
        <f>VegBareResults!D241</f>
        <v>411.48371291000001</v>
      </c>
      <c r="F262" s="85">
        <f>VegBareResults!AX241</f>
        <v>56.282174392565011</v>
      </c>
      <c r="G262" s="35">
        <f>VegBareResults!E241</f>
        <v>0</v>
      </c>
      <c r="H262" s="85">
        <f>VegBareResults!AY241</f>
        <v>0</v>
      </c>
      <c r="I262" s="35">
        <f>VegBareResults!F241</f>
        <v>0</v>
      </c>
      <c r="J262" s="85">
        <f>VegBareResults!AZ241</f>
        <v>0</v>
      </c>
      <c r="K262" s="35">
        <f>VegBareResults!G241</f>
        <v>0</v>
      </c>
      <c r="L262" s="85">
        <f>VegBareResults!BA241</f>
        <v>0</v>
      </c>
      <c r="M262" s="35">
        <f>VegBareResults!H241</f>
        <v>0</v>
      </c>
      <c r="N262" s="85">
        <f>VegBareResults!BB241</f>
        <v>0</v>
      </c>
      <c r="O262" s="35">
        <f>VegBareResults!I241</f>
        <v>0</v>
      </c>
      <c r="P262" s="85">
        <f>VegBareResults!BC241</f>
        <v>0</v>
      </c>
      <c r="Q262" s="35">
        <f>VegBareResults!J241</f>
        <v>0</v>
      </c>
      <c r="R262" s="85">
        <f>VegBareResults!BD241</f>
        <v>0</v>
      </c>
      <c r="S262" s="35">
        <f>VegBareResults!K241</f>
        <v>0</v>
      </c>
      <c r="T262" s="85">
        <f>VegBareResults!BE241</f>
        <v>0</v>
      </c>
      <c r="U262" s="35">
        <f>VegBareResults!L241</f>
        <v>0</v>
      </c>
      <c r="V262" s="85">
        <f>VegBareResults!BF241</f>
        <v>0</v>
      </c>
      <c r="W262" s="35">
        <f>VegBareResults!M241</f>
        <v>0</v>
      </c>
      <c r="X262" s="85">
        <f>VegBareResults!BG241</f>
        <v>0</v>
      </c>
      <c r="Y262" s="80">
        <f t="shared" si="27"/>
        <v>1335.9491302967999</v>
      </c>
      <c r="Z262" s="87">
        <f t="shared" si="28"/>
        <v>26.45659185944313</v>
      </c>
    </row>
    <row r="263" spans="1:26" x14ac:dyDescent="0.25">
      <c r="A263" s="13"/>
      <c r="B263" s="34" t="str">
        <f>LookupValues!$B$10</f>
        <v>Upland mixed ashwoods</v>
      </c>
      <c r="C263" s="35">
        <f>VegBareResults!C242</f>
        <v>4105.8168353400006</v>
      </c>
      <c r="D263" s="85">
        <f>VegBareResults!AW242</f>
        <v>16.527579616730069</v>
      </c>
      <c r="E263" s="35">
        <f>VegBareResults!D242</f>
        <v>3824.9963432238001</v>
      </c>
      <c r="F263" s="85">
        <f>VegBareResults!AX242</f>
        <v>19.065643671000068</v>
      </c>
      <c r="G263" s="35">
        <f>VegBareResults!E242</f>
        <v>211.75980822299999</v>
      </c>
      <c r="H263" s="85">
        <f>VegBareResults!AY242</f>
        <v>49.969600577642929</v>
      </c>
      <c r="I263" s="35">
        <f>VegBareResults!F242</f>
        <v>139.80988336999999</v>
      </c>
      <c r="J263" s="85">
        <f>VegBareResults!AZ242</f>
        <v>96.195764281423862</v>
      </c>
      <c r="K263" s="35">
        <f>VegBareResults!G242</f>
        <v>54.808605765000003</v>
      </c>
      <c r="L263" s="85">
        <f>VegBareResults!BA242</f>
        <v>96.195764282692394</v>
      </c>
      <c r="M263" s="35">
        <f>VegBareResults!H242</f>
        <v>0</v>
      </c>
      <c r="N263" s="85">
        <f>VegBareResults!BB242</f>
        <v>0</v>
      </c>
      <c r="O263" s="35">
        <f>VegBareResults!I242</f>
        <v>0</v>
      </c>
      <c r="P263" s="85">
        <f>VegBareResults!BC242</f>
        <v>0</v>
      </c>
      <c r="Q263" s="35">
        <f>VegBareResults!J242</f>
        <v>0</v>
      </c>
      <c r="R263" s="85">
        <f>VegBareResults!BD242</f>
        <v>0</v>
      </c>
      <c r="S263" s="35">
        <f>VegBareResults!K242</f>
        <v>0</v>
      </c>
      <c r="T263" s="85">
        <f>VegBareResults!BE242</f>
        <v>0</v>
      </c>
      <c r="U263" s="35">
        <f>VegBareResults!L242</f>
        <v>0</v>
      </c>
      <c r="V263" s="85">
        <f>VegBareResults!BF242</f>
        <v>0</v>
      </c>
      <c r="W263" s="35">
        <f>VegBareResults!M242</f>
        <v>0</v>
      </c>
      <c r="X263" s="85">
        <f>VegBareResults!BG242</f>
        <v>0</v>
      </c>
      <c r="Y263" s="80">
        <f t="shared" si="27"/>
        <v>8337.1914759217998</v>
      </c>
      <c r="Z263" s="87">
        <f t="shared" si="28"/>
        <v>12.139732947221443</v>
      </c>
    </row>
    <row r="264" spans="1:26" x14ac:dyDescent="0.25">
      <c r="A264" s="13"/>
      <c r="B264" s="34" t="str">
        <f>LookupValues!$B$11</f>
        <v>Upland oakwood</v>
      </c>
      <c r="C264" s="35">
        <f>VegBareResults!C243</f>
        <v>12682.423530481998</v>
      </c>
      <c r="D264" s="85">
        <f>VegBareResults!AW243</f>
        <v>10.811469494639205</v>
      </c>
      <c r="E264" s="35">
        <f>VegBareResults!D243</f>
        <v>2373.8953327310001</v>
      </c>
      <c r="F264" s="85">
        <f>VegBareResults!AX243</f>
        <v>21.317776123095427</v>
      </c>
      <c r="G264" s="35">
        <f>VegBareResults!E243</f>
        <v>406.79434524800001</v>
      </c>
      <c r="H264" s="85">
        <f>VegBareResults!AY243</f>
        <v>39.28452017580701</v>
      </c>
      <c r="I264" s="35">
        <f>VegBareResults!F243</f>
        <v>78.061191601999994</v>
      </c>
      <c r="J264" s="85">
        <f>VegBareResults!AZ243</f>
        <v>96.195764141370276</v>
      </c>
      <c r="K264" s="35">
        <f>VegBareResults!G243</f>
        <v>44.465020686999999</v>
      </c>
      <c r="L264" s="85">
        <f>VegBareResults!BA243</f>
        <v>96.272341674343892</v>
      </c>
      <c r="M264" s="35">
        <f>VegBareResults!H243</f>
        <v>0</v>
      </c>
      <c r="N264" s="85">
        <f>VegBareResults!BB243</f>
        <v>0</v>
      </c>
      <c r="O264" s="35">
        <f>VegBareResults!I243</f>
        <v>0</v>
      </c>
      <c r="P264" s="85">
        <f>VegBareResults!BC243</f>
        <v>0</v>
      </c>
      <c r="Q264" s="35">
        <f>VegBareResults!J243</f>
        <v>0</v>
      </c>
      <c r="R264" s="85">
        <f>VegBareResults!BD243</f>
        <v>0</v>
      </c>
      <c r="S264" s="35">
        <f>VegBareResults!K243</f>
        <v>0</v>
      </c>
      <c r="T264" s="85">
        <f>VegBareResults!BE243</f>
        <v>0</v>
      </c>
      <c r="U264" s="35">
        <f>VegBareResults!L243</f>
        <v>0</v>
      </c>
      <c r="V264" s="85">
        <f>VegBareResults!BF243</f>
        <v>0</v>
      </c>
      <c r="W264" s="35">
        <f>VegBareResults!M243</f>
        <v>0</v>
      </c>
      <c r="X264" s="85">
        <f>VegBareResults!BG243</f>
        <v>0</v>
      </c>
      <c r="Y264" s="80">
        <f t="shared" si="27"/>
        <v>15585.639420749996</v>
      </c>
      <c r="Z264" s="87">
        <f t="shared" si="28"/>
        <v>9.4498071496709635</v>
      </c>
    </row>
    <row r="265" spans="1:26" x14ac:dyDescent="0.25">
      <c r="A265" s="13"/>
      <c r="B265" s="34" t="str">
        <f>LookupValues!$B$12</f>
        <v>Wet woodland</v>
      </c>
      <c r="C265" s="35">
        <f>VegBareResults!C244</f>
        <v>15497.456016001799</v>
      </c>
      <c r="D265" s="85">
        <f>VegBareResults!AW244</f>
        <v>8.5823988217520277</v>
      </c>
      <c r="E265" s="35">
        <f>VegBareResults!D244</f>
        <v>6347.2096121533014</v>
      </c>
      <c r="F265" s="85">
        <f>VegBareResults!AX244</f>
        <v>20.856142614599506</v>
      </c>
      <c r="G265" s="35">
        <f>VegBareResults!E244</f>
        <v>1228.5760495099998</v>
      </c>
      <c r="H265" s="85">
        <f>VegBareResults!AY244</f>
        <v>33.838797463156148</v>
      </c>
      <c r="I265" s="35">
        <f>VegBareResults!F244</f>
        <v>99.533419950999999</v>
      </c>
      <c r="J265" s="85">
        <f>VegBareResults!AZ244</f>
        <v>82.95265454185828</v>
      </c>
      <c r="K265" s="35">
        <f>VegBareResults!G244</f>
        <v>0</v>
      </c>
      <c r="L265" s="85">
        <f>VegBareResults!BA244</f>
        <v>0</v>
      </c>
      <c r="M265" s="35">
        <f>VegBareResults!H244</f>
        <v>18.6162778568</v>
      </c>
      <c r="N265" s="85">
        <f>VegBareResults!BB244</f>
        <v>90.455435873776324</v>
      </c>
      <c r="O265" s="35">
        <f>VegBareResults!I244</f>
        <v>0</v>
      </c>
      <c r="P265" s="85">
        <f>VegBareResults!BC244</f>
        <v>0</v>
      </c>
      <c r="Q265" s="35">
        <f>VegBareResults!J244</f>
        <v>0</v>
      </c>
      <c r="R265" s="85">
        <f>VegBareResults!BD244</f>
        <v>0</v>
      </c>
      <c r="S265" s="35">
        <f>VegBareResults!K244</f>
        <v>20.8891843022</v>
      </c>
      <c r="T265" s="85">
        <f>VegBareResults!BE244</f>
        <v>81.551192008468689</v>
      </c>
      <c r="U265" s="35">
        <f>VegBareResults!L244</f>
        <v>0</v>
      </c>
      <c r="V265" s="85">
        <f>VegBareResults!BF244</f>
        <v>0</v>
      </c>
      <c r="W265" s="35">
        <f>VegBareResults!M244</f>
        <v>0</v>
      </c>
      <c r="X265" s="85">
        <f>VegBareResults!BG244</f>
        <v>0</v>
      </c>
      <c r="Y265" s="80">
        <f t="shared" si="27"/>
        <v>23212.280559775099</v>
      </c>
      <c r="Z265" s="87">
        <f t="shared" si="28"/>
        <v>8.2885980258848946</v>
      </c>
    </row>
    <row r="266" spans="1:26" x14ac:dyDescent="0.25">
      <c r="A266" s="13"/>
      <c r="B266" s="34" t="str">
        <f>LookupValues!$B$13</f>
        <v>Wood Pasture &amp; Parkland</v>
      </c>
      <c r="C266" s="35">
        <f>VegBareResults!C245</f>
        <v>153.79496544</v>
      </c>
      <c r="D266" s="85">
        <f>VegBareResults!AW245</f>
        <v>96.195765055848852</v>
      </c>
      <c r="E266" s="35">
        <f>VegBareResults!D245</f>
        <v>0</v>
      </c>
      <c r="F266" s="85">
        <f>VegBareResults!AX245</f>
        <v>0</v>
      </c>
      <c r="G266" s="35">
        <f>VegBareResults!E245</f>
        <v>0</v>
      </c>
      <c r="H266" s="85">
        <f>VegBareResults!AY245</f>
        <v>0</v>
      </c>
      <c r="I266" s="35">
        <f>VegBareResults!F245</f>
        <v>0</v>
      </c>
      <c r="J266" s="85">
        <f>VegBareResults!AZ245</f>
        <v>0</v>
      </c>
      <c r="K266" s="35">
        <f>VegBareResults!G245</f>
        <v>0</v>
      </c>
      <c r="L266" s="85">
        <f>VegBareResults!BA245</f>
        <v>0</v>
      </c>
      <c r="M266" s="35">
        <f>VegBareResults!H245</f>
        <v>0</v>
      </c>
      <c r="N266" s="85">
        <f>VegBareResults!BB245</f>
        <v>0</v>
      </c>
      <c r="O266" s="35">
        <f>VegBareResults!I245</f>
        <v>0</v>
      </c>
      <c r="P266" s="85">
        <f>VegBareResults!BC245</f>
        <v>0</v>
      </c>
      <c r="Q266" s="35">
        <f>VegBareResults!J245</f>
        <v>0</v>
      </c>
      <c r="R266" s="85">
        <f>VegBareResults!BD245</f>
        <v>0</v>
      </c>
      <c r="S266" s="35">
        <f>VegBareResults!K245</f>
        <v>0</v>
      </c>
      <c r="T266" s="85">
        <f>VegBareResults!BE245</f>
        <v>0</v>
      </c>
      <c r="U266" s="35">
        <f>VegBareResults!L245</f>
        <v>0</v>
      </c>
      <c r="V266" s="85">
        <f>VegBareResults!BF245</f>
        <v>0</v>
      </c>
      <c r="W266" s="35">
        <f>VegBareResults!M245</f>
        <v>0</v>
      </c>
      <c r="X266" s="85">
        <f>VegBareResults!BG245</f>
        <v>0</v>
      </c>
      <c r="Y266" s="80">
        <f>SUM(C266,E266,G266,I266,K266,M266,O266,Q266,S266,U266,W266)</f>
        <v>153.79496544</v>
      </c>
      <c r="Z266" s="87">
        <f t="shared" si="28"/>
        <v>96.195765055848852</v>
      </c>
    </row>
    <row r="267" spans="1:26" x14ac:dyDescent="0.25">
      <c r="A267" s="13"/>
      <c r="B267" s="34" t="str">
        <f>LookupValues!$B$14</f>
        <v>Broadleaf habitat NOT classified as priority</v>
      </c>
      <c r="C267" s="35">
        <f>VegBareResults!C246</f>
        <v>1968.2681083068005</v>
      </c>
      <c r="D267" s="85">
        <f>VegBareResults!AW246</f>
        <v>22.771266843219241</v>
      </c>
      <c r="E267" s="35">
        <f>VegBareResults!D246</f>
        <v>336.19753911219999</v>
      </c>
      <c r="F267" s="85">
        <f>VegBareResults!AX246</f>
        <v>50.139730841926692</v>
      </c>
      <c r="G267" s="35">
        <f>VegBareResults!E246</f>
        <v>31.618994676699995</v>
      </c>
      <c r="H267" s="85">
        <f>VegBareResults!AY246</f>
        <v>52.813151715849429</v>
      </c>
      <c r="I267" s="35">
        <f>VegBareResults!F246</f>
        <v>123.008038365</v>
      </c>
      <c r="J267" s="85">
        <f>VegBareResults!AZ246</f>
        <v>58.890674538129332</v>
      </c>
      <c r="K267" s="35">
        <f>VegBareResults!G246</f>
        <v>0</v>
      </c>
      <c r="L267" s="85">
        <f>VegBareResults!BA246</f>
        <v>0</v>
      </c>
      <c r="M267" s="35">
        <f>VegBareResults!H246</f>
        <v>0</v>
      </c>
      <c r="N267" s="85">
        <f>VegBareResults!BB246</f>
        <v>0</v>
      </c>
      <c r="O267" s="35">
        <f>VegBareResults!I246</f>
        <v>0</v>
      </c>
      <c r="P267" s="85">
        <f>VegBareResults!BC246</f>
        <v>0</v>
      </c>
      <c r="Q267" s="35">
        <f>VegBareResults!J246</f>
        <v>0</v>
      </c>
      <c r="R267" s="85">
        <f>VegBareResults!BD246</f>
        <v>0</v>
      </c>
      <c r="S267" s="35">
        <f>VegBareResults!K246</f>
        <v>0</v>
      </c>
      <c r="T267" s="85">
        <f>VegBareResults!BE246</f>
        <v>0</v>
      </c>
      <c r="U267" s="35">
        <f>VegBareResults!L246</f>
        <v>0</v>
      </c>
      <c r="V267" s="85">
        <f>VegBareResults!BF246</f>
        <v>0</v>
      </c>
      <c r="W267" s="35">
        <f>VegBareResults!M246</f>
        <v>0</v>
      </c>
      <c r="X267" s="85">
        <f>VegBareResults!BG246</f>
        <v>0</v>
      </c>
      <c r="Y267" s="80">
        <f t="shared" ref="Y267:Y269" si="29">SUM(C267,E267,G267,I267,K267,M267,O267,Q267,S267,U267,W267)</f>
        <v>2459.0926804607006</v>
      </c>
      <c r="Z267" s="87">
        <f t="shared" si="28"/>
        <v>19.705931136783622</v>
      </c>
    </row>
    <row r="268" spans="1:26" x14ac:dyDescent="0.25">
      <c r="A268" s="13"/>
      <c r="B268" s="34" t="str">
        <f>LookupValues!$B$15</f>
        <v>Non-native coniferous woodland</v>
      </c>
      <c r="C268" s="35">
        <f>VegBareResults!C247</f>
        <v>41123.695461129995</v>
      </c>
      <c r="D268" s="85">
        <f>VegBareResults!AW247</f>
        <v>3.6776938873030565</v>
      </c>
      <c r="E268" s="35">
        <f>VegBareResults!D247</f>
        <v>10671.477992556902</v>
      </c>
      <c r="F268" s="85">
        <f>VegBareResults!AX247</f>
        <v>9.2991744732866497</v>
      </c>
      <c r="G268" s="35">
        <f>VegBareResults!E247</f>
        <v>996.11544217599999</v>
      </c>
      <c r="H268" s="85">
        <f>VegBareResults!AY247</f>
        <v>30.066926855106619</v>
      </c>
      <c r="I268" s="35">
        <f>VegBareResults!F247</f>
        <v>721.17689881499996</v>
      </c>
      <c r="J268" s="85">
        <f>VegBareResults!AZ247</f>
        <v>35.872817798013514</v>
      </c>
      <c r="K268" s="35">
        <f>VegBareResults!G247</f>
        <v>529.6705056246999</v>
      </c>
      <c r="L268" s="85">
        <f>VegBareResults!BA247</f>
        <v>43.032089093473509</v>
      </c>
      <c r="M268" s="35">
        <f>VegBareResults!H247</f>
        <v>463.34060969709998</v>
      </c>
      <c r="N268" s="85">
        <f>VegBareResults!BB247</f>
        <v>53.747907593149776</v>
      </c>
      <c r="O268" s="35">
        <f>VegBareResults!I247</f>
        <v>48.357078508900003</v>
      </c>
      <c r="P268" s="85">
        <f>VegBareResults!BC247</f>
        <v>59.510438823556704</v>
      </c>
      <c r="Q268" s="35">
        <f>VegBareResults!J247</f>
        <v>24.933932738999999</v>
      </c>
      <c r="R268" s="85">
        <f>VegBareResults!BD247</f>
        <v>83.48496971349104</v>
      </c>
      <c r="S268" s="35">
        <f>VegBareResults!K247</f>
        <v>0</v>
      </c>
      <c r="T268" s="85">
        <f>VegBareResults!BE247</f>
        <v>0</v>
      </c>
      <c r="U268" s="35">
        <f>VegBareResults!L247</f>
        <v>0</v>
      </c>
      <c r="V268" s="85">
        <f>VegBareResults!BF247</f>
        <v>0</v>
      </c>
      <c r="W268" s="35">
        <f>VegBareResults!M247</f>
        <v>0</v>
      </c>
      <c r="X268" s="85">
        <f>VegBareResults!BG247</f>
        <v>0</v>
      </c>
      <c r="Y268" s="80">
        <f t="shared" si="29"/>
        <v>54578.7679212476</v>
      </c>
      <c r="Z268" s="87">
        <f t="shared" si="28"/>
        <v>3.4492394630329901</v>
      </c>
    </row>
    <row r="269" spans="1:26" x14ac:dyDescent="0.25">
      <c r="A269" s="13"/>
      <c r="B269" s="37" t="str">
        <f>LookupValues!$B$16</f>
        <v>Transition or felled</v>
      </c>
      <c r="C269" s="35">
        <f>VegBareResults!C248</f>
        <v>2466.12546346</v>
      </c>
      <c r="D269" s="85">
        <f>VegBareResults!AW248</f>
        <v>18.004660212829339</v>
      </c>
      <c r="E269" s="35">
        <f>VegBareResults!D248</f>
        <v>536.34525686580002</v>
      </c>
      <c r="F269" s="85">
        <f>VegBareResults!AX248</f>
        <v>42.654138288518531</v>
      </c>
      <c r="G269" s="35">
        <f>VegBareResults!E248</f>
        <v>9.5147441651000015</v>
      </c>
      <c r="H269" s="85">
        <f>VegBareResults!AY248</f>
        <v>53.494391546982101</v>
      </c>
      <c r="I269" s="35">
        <f>VegBareResults!F248</f>
        <v>0</v>
      </c>
      <c r="J269" s="85">
        <f>VegBareResults!AZ248</f>
        <v>0</v>
      </c>
      <c r="K269" s="35">
        <f>VegBareResults!G248</f>
        <v>0</v>
      </c>
      <c r="L269" s="85">
        <f>VegBareResults!BA248</f>
        <v>0</v>
      </c>
      <c r="M269" s="35">
        <f>VegBareResults!H248</f>
        <v>8.7502450948000003</v>
      </c>
      <c r="N269" s="85">
        <f>VegBareResults!BB248</f>
        <v>83.488446251003609</v>
      </c>
      <c r="O269" s="35">
        <f>VegBareResults!I248</f>
        <v>0</v>
      </c>
      <c r="P269" s="85">
        <f>VegBareResults!BC248</f>
        <v>0</v>
      </c>
      <c r="Q269" s="35">
        <f>VegBareResults!J248</f>
        <v>0</v>
      </c>
      <c r="R269" s="85">
        <f>VegBareResults!BD248</f>
        <v>0</v>
      </c>
      <c r="S269" s="35">
        <f>VegBareResults!K248</f>
        <v>0</v>
      </c>
      <c r="T269" s="85">
        <f>VegBareResults!BE248</f>
        <v>0</v>
      </c>
      <c r="U269" s="35">
        <f>VegBareResults!L248</f>
        <v>0</v>
      </c>
      <c r="V269" s="85">
        <f>VegBareResults!BF248</f>
        <v>0</v>
      </c>
      <c r="W269" s="35">
        <f>VegBareResults!M248</f>
        <v>0</v>
      </c>
      <c r="X269" s="85">
        <f>VegBareResults!BG248</f>
        <v>0</v>
      </c>
      <c r="Y269" s="80">
        <f t="shared" si="29"/>
        <v>3020.7357095857001</v>
      </c>
      <c r="Z269" s="87">
        <f t="shared" si="28"/>
        <v>16.537955553635406</v>
      </c>
    </row>
    <row r="270" spans="1:26" x14ac:dyDescent="0.25">
      <c r="A270" s="13"/>
      <c r="B270" s="84" t="s">
        <v>194</v>
      </c>
      <c r="C270" s="82">
        <f>SUM(C258:C269)</f>
        <v>191348.65904652511</v>
      </c>
      <c r="D270" s="86">
        <f>IF(C270=0,0,SQRT(SUM((C258*D258)^2,(C259*D259)^2,(C260*D260)^2,(C261*D261)^2,(C262*D262)^2,(C263*D263)^2,(C264*D264)^2,(C265*D265)^2,(C266*D266)^2,(C267*D267)^2,(C268*D268)^2,(C269*D269)^2))/C270)</f>
        <v>2.2998769569220103</v>
      </c>
      <c r="E270" s="82">
        <f>SUM(E258:E269)</f>
        <v>55888.50601668231</v>
      </c>
      <c r="F270" s="86">
        <f>IF(E270=0,0,SQRT(SUM((E258*F258)^2,(E259*F259)^2,(E260*F260)^2,(E261*F261)^2,(E262*F262)^2,(E263*F263)^2,(E264*F264)^2,(E265*F265)^2,(E266*F266)^2,(E267*F267)^2,(E268*F268)^2,(E269*F269)^2))/E270)</f>
        <v>4.8638700686496614</v>
      </c>
      <c r="G270" s="82">
        <f>SUM(G258:G269)</f>
        <v>8843.7696435640992</v>
      </c>
      <c r="H270" s="86">
        <f>IF(G270=0,0,SQRT(SUM((G258*H258)^2,(G259*H259)^2,(G260*H260)^2,(G261*H261)^2,(G262*H262)^2,(G263*H263)^2,(G264*H264)^2,(G265*H265)^2,(G266*H266)^2,(G267*H267)^2,(G268*H268)^2,(G269*H269)^2))/G270)</f>
        <v>11.697431995570032</v>
      </c>
      <c r="I270" s="82">
        <f>SUM(I258:I269)</f>
        <v>2486.075829544</v>
      </c>
      <c r="J270" s="86">
        <f>IF(I270=0,0,SQRT(SUM((I258*J258)^2,(I259*J259)^2,(I260*J260)^2,(I261*J261)^2,(I262*J262)^2,(I263*J263)^2,(I264*J264)^2,(I265*J265)^2,(I266*J266)^2,(I267*J267)^2,(I268*J268)^2,(I269*J269)^2))/I270)</f>
        <v>18.91257157466621</v>
      </c>
      <c r="K270" s="82">
        <f>SUM(K258:K269)</f>
        <v>1679.0862900194002</v>
      </c>
      <c r="L270" s="86">
        <f>IF(K270=0,0,SQRT(SUM((K258*L258)^2,(K259*L259)^2,(K260*L260)^2,(K261*L261)^2,(K262*L262)^2,(K263*L263)^2,(K264*L264)^2,(K265*L265)^2,(K266*L266)^2,(K267*L267)^2,(K268*L268)^2,(K269*L269)^2))/K270)</f>
        <v>25.349507215662115</v>
      </c>
      <c r="M270" s="82">
        <f>SUM(M258:M269)</f>
        <v>965.60201391819999</v>
      </c>
      <c r="N270" s="86">
        <f>IF(M270=0,0,SQRT(SUM((M258*N258)^2,(M259*N259)^2,(M260*N260)^2,(M261*N261)^2,(M262*N262)^2,(M263*N263)^2,(M264*N264)^2,(M265*N265)^2,(M266*N266)^2,(M267*N267)^2,(M268*N268)^2,(M269*N269)^2))/M270)</f>
        <v>37.894758435477179</v>
      </c>
      <c r="O270" s="82">
        <f>SUM(O258:O269)</f>
        <v>533.28005123790001</v>
      </c>
      <c r="P270" s="86">
        <f>IF(O270=0,0,SQRT(SUM((O258*P258)^2,(O259*P259)^2,(O260*P260)^2,(O261*P261)^2,(O262*P262)^2,(O263*P263)^2,(O264*P264)^2,(O265*P265)^2,(O266*P266)^2,(O267*P267)^2,(O268*P268)^2,(O269*P269)^2))/O270)</f>
        <v>46.219732485983052</v>
      </c>
      <c r="Q270" s="82">
        <f>SUM(Q258:Q269)</f>
        <v>24.933932738999999</v>
      </c>
      <c r="R270" s="86">
        <f>IF(Q270=0,0,SQRT(SUM((Q258*R258)^2,(Q259*R259)^2,(Q260*R260)^2,(Q261*R261)^2,(Q262*R262)^2,(Q263*R263)^2,(Q264*R264)^2,(Q265*R265)^2,(Q266*R266)^2,(Q267*R267)^2,(Q268*R268)^2,(Q269*R269)^2))/Q270)</f>
        <v>83.48496971349104</v>
      </c>
      <c r="S270" s="82">
        <f>SUM(S258:S269)</f>
        <v>266.15734335489998</v>
      </c>
      <c r="T270" s="86">
        <f>IF(S270=0,0,SQRT(SUM((S258*T258)^2,(S259*T259)^2,(S260*T260)^2,(S261*T261)^2,(S262*T262)^2,(S263*T263)^2,(S264*T264)^2,(S265*T265)^2,(S266*T266)^2,(S267*T267)^2,(S268*T268)^2,(S269*T269)^2))/S270)</f>
        <v>59.762581208670483</v>
      </c>
      <c r="U270" s="82">
        <f>SUM(U258:U269)</f>
        <v>0</v>
      </c>
      <c r="V270" s="86">
        <f>IF(U270=0,0,SQRT(SUM((U258*V258)^2,(U259*V259)^2,(U260*V260)^2,(U261*V261)^2,(U262*V262)^2,(U263*V263)^2,(U264*V264)^2,(U265*V265)^2,(U266*V266)^2,(U267*V267)^2,(U268*V268)^2,(U269*V269)^2))/U270)</f>
        <v>0</v>
      </c>
      <c r="W270" s="82">
        <f>SUM(W258:W269)</f>
        <v>0</v>
      </c>
      <c r="X270" s="86">
        <f>IF(W270=0,0,SQRT(SUM((W258*X258)^2,(W259*X259)^2,(W260*X260)^2,(W261*X261)^2,(W262*X262)^2,(W263*X263)^2,(W264*X264)^2,(W265*X265)^2,(W266*X266)^2,(W267*X267)^2,(W268*X268)^2,(W269*X269)^2))/W270)</f>
        <v>0</v>
      </c>
      <c r="Y270" s="82">
        <f>SUM(Y258:Y269)</f>
        <v>262036.07016758487</v>
      </c>
      <c r="Z270" s="86">
        <f>IF(Y270=0,0,SQRT(SUM((Y258*Z258)^2,(Y259*Z259)^2,(Y260*Z260)^2,(Y261*Z261)^2,(Y262*Z262)^2,(Y263*Z263)^2,(Y264*Z264)^2,(Y265*Z265)^2,(Y266*Z266)^2,(Y267*Z267)^2,(Y268*Z268)^2,(Y269*Z269)^2))/Y270)</f>
        <v>2.0355093728184781</v>
      </c>
    </row>
    <row r="271" spans="1:26" x14ac:dyDescent="0.25">
      <c r="A271" s="13"/>
      <c r="B271" s="56"/>
      <c r="C271" s="57"/>
      <c r="D271" s="58"/>
      <c r="E271" s="57"/>
      <c r="F271" s="58"/>
      <c r="G271" s="57"/>
      <c r="H271" s="58"/>
      <c r="I271" s="57"/>
      <c r="J271" s="58"/>
      <c r="K271" s="57"/>
      <c r="L271" s="58"/>
      <c r="M271" s="57"/>
      <c r="N271" s="58"/>
      <c r="O271" s="57"/>
      <c r="P271" s="58"/>
      <c r="Q271" s="57"/>
      <c r="R271" s="88"/>
      <c r="S271" s="57"/>
      <c r="T271" s="58"/>
      <c r="U271" s="57"/>
      <c r="V271" s="88"/>
      <c r="W271" s="57"/>
      <c r="X271" s="58"/>
      <c r="Y271" s="58"/>
      <c r="Z271" s="58"/>
    </row>
    <row r="272" spans="1:26" x14ac:dyDescent="0.25">
      <c r="A272" s="13"/>
      <c r="B272" s="56"/>
      <c r="C272" s="57"/>
      <c r="D272" s="58"/>
      <c r="E272" s="57"/>
      <c r="F272" s="58"/>
      <c r="G272" s="57"/>
      <c r="H272" s="58"/>
      <c r="I272" s="57"/>
      <c r="J272" s="58"/>
      <c r="K272" s="57"/>
      <c r="L272" s="58"/>
      <c r="M272" s="57"/>
      <c r="N272" s="58"/>
      <c r="O272" s="57"/>
      <c r="P272" s="58"/>
      <c r="Q272" s="57"/>
      <c r="R272" s="58"/>
      <c r="S272" s="57"/>
      <c r="T272" s="58"/>
      <c r="U272" s="57"/>
      <c r="V272" s="58"/>
      <c r="W272" s="57"/>
      <c r="X272" s="58"/>
      <c r="Y272" s="58"/>
      <c r="Z272" s="58"/>
    </row>
    <row r="273" spans="1:26" x14ac:dyDescent="0.25">
      <c r="A273" s="19"/>
      <c r="B273" s="56"/>
      <c r="C273" s="57"/>
      <c r="D273" s="58"/>
      <c r="E273" s="57"/>
      <c r="F273" s="58"/>
      <c r="G273" s="57"/>
      <c r="H273" s="58"/>
      <c r="I273" s="57"/>
      <c r="J273" s="58"/>
      <c r="K273" s="57"/>
      <c r="L273" s="58"/>
      <c r="M273" s="57"/>
      <c r="N273" s="58"/>
      <c r="O273" s="57"/>
      <c r="P273" s="58"/>
      <c r="Q273" s="57"/>
      <c r="R273" s="58"/>
      <c r="S273" s="57"/>
      <c r="T273" s="58"/>
      <c r="U273" s="57"/>
      <c r="V273" s="58"/>
      <c r="W273" s="57"/>
      <c r="X273" s="58"/>
      <c r="Y273" s="58"/>
      <c r="Z273" s="58"/>
    </row>
    <row r="274" spans="1:26" x14ac:dyDescent="0.25">
      <c r="A274" s="13"/>
      <c r="B274" s="56"/>
      <c r="C274" s="57"/>
      <c r="D274" s="58"/>
      <c r="E274" s="57"/>
      <c r="F274" s="58"/>
      <c r="G274" s="57"/>
      <c r="H274" s="58"/>
      <c r="I274" s="57"/>
      <c r="J274" s="58"/>
      <c r="K274" s="57"/>
      <c r="L274" s="58"/>
      <c r="M274" s="57"/>
      <c r="N274" s="58"/>
      <c r="O274" s="57"/>
      <c r="P274" s="58"/>
      <c r="Q274" s="57"/>
      <c r="R274" s="58"/>
      <c r="S274" s="57"/>
      <c r="T274" s="58"/>
      <c r="U274" s="57"/>
      <c r="V274" s="58"/>
      <c r="W274" s="57"/>
      <c r="X274" s="58"/>
      <c r="Y274" s="58"/>
      <c r="Z274" s="58"/>
    </row>
    <row r="275" spans="1:26" x14ac:dyDescent="0.25">
      <c r="A275" s="13"/>
      <c r="B275" s="56"/>
      <c r="C275" s="57"/>
      <c r="D275" s="58"/>
      <c r="E275" s="57"/>
      <c r="F275" s="58"/>
      <c r="G275" s="57"/>
      <c r="H275" s="58"/>
      <c r="I275" s="57"/>
      <c r="J275" s="58"/>
      <c r="K275" s="57"/>
      <c r="L275" s="58"/>
      <c r="M275" s="57"/>
      <c r="N275" s="58"/>
      <c r="O275" s="57"/>
      <c r="P275" s="58"/>
      <c r="Q275" s="57"/>
      <c r="R275" s="58"/>
      <c r="S275" s="57"/>
      <c r="T275" s="58"/>
      <c r="U275" s="57"/>
      <c r="V275" s="58"/>
      <c r="W275" s="57"/>
      <c r="X275" s="58"/>
      <c r="Y275" s="58"/>
      <c r="Z275" s="58"/>
    </row>
    <row r="276" spans="1:26" x14ac:dyDescent="0.25">
      <c r="A276" s="29"/>
      <c r="B276" s="56"/>
      <c r="C276" s="57"/>
      <c r="D276" s="58"/>
      <c r="E276" s="57"/>
      <c r="F276" s="58"/>
      <c r="G276" s="57"/>
      <c r="H276" s="58"/>
      <c r="I276" s="57"/>
      <c r="J276" s="58"/>
      <c r="K276" s="57"/>
      <c r="L276" s="58"/>
      <c r="M276" s="57"/>
      <c r="N276" s="58"/>
      <c r="O276" s="57"/>
      <c r="P276" s="58"/>
      <c r="Q276" s="57"/>
      <c r="R276" s="58"/>
      <c r="S276" s="57"/>
      <c r="T276" s="58"/>
      <c r="U276" s="57"/>
      <c r="V276" s="58"/>
      <c r="W276" s="57"/>
      <c r="X276" s="58"/>
      <c r="Y276" s="58"/>
      <c r="Z276" s="58"/>
    </row>
    <row r="278" spans="1:26" x14ac:dyDescent="0.25">
      <c r="B278" s="13" t="s">
        <v>419</v>
      </c>
      <c r="C278" s="13" t="str">
        <f>VegBareResults!$B$2</f>
        <v>Vegetation Bare</v>
      </c>
    </row>
    <row r="279" spans="1:26" x14ac:dyDescent="0.25">
      <c r="A279" s="13"/>
      <c r="B279" s="13"/>
    </row>
    <row r="281" spans="1:26" x14ac:dyDescent="0.25">
      <c r="A281" s="13" t="s">
        <v>128</v>
      </c>
      <c r="B281" s="101" t="str">
        <f>$B$2</f>
        <v>Habitat Type</v>
      </c>
      <c r="C281" s="103" t="str">
        <f>$AC$7</f>
        <v xml:space="preserve"> No Bare soil</v>
      </c>
      <c r="D281" s="104"/>
      <c r="E281" s="105" t="str">
        <f>$AC$8</f>
        <v xml:space="preserve">&gt; 0 and ≤ 10 </v>
      </c>
      <c r="F281" s="101"/>
      <c r="G281" s="105" t="str">
        <f>$AC$9</f>
        <v xml:space="preserve">&gt; 10 and ≤ 20 </v>
      </c>
      <c r="H281" s="101"/>
      <c r="I281" s="105" t="str">
        <f>$AC$10</f>
        <v xml:space="preserve">&gt; 20 and ≤ 30 </v>
      </c>
      <c r="J281" s="101"/>
      <c r="K281" s="103" t="str">
        <f>$AC$11</f>
        <v xml:space="preserve">&gt; 30 and ≤ 40 </v>
      </c>
      <c r="L281" s="104"/>
      <c r="M281" s="105" t="str">
        <f>$AC$12</f>
        <v xml:space="preserve">&gt; 40 and ≤ 50 </v>
      </c>
      <c r="N281" s="101"/>
      <c r="O281" s="105" t="str">
        <f>$AC$13</f>
        <v xml:space="preserve">&gt; 50 and ≤ 60 </v>
      </c>
      <c r="P281" s="101"/>
      <c r="Q281" s="105" t="str">
        <f>$AC$14</f>
        <v xml:space="preserve">&gt; 60 and ≤ 70 </v>
      </c>
      <c r="R281" s="101"/>
      <c r="S281" s="103" t="str">
        <f>$AC$15</f>
        <v xml:space="preserve">&gt; 70 and ≤ 80 </v>
      </c>
      <c r="T281" s="104"/>
      <c r="U281" s="105" t="str">
        <f>$AC$16</f>
        <v xml:space="preserve">&gt; 80 and ≤ 90 </v>
      </c>
      <c r="V281" s="101"/>
      <c r="W281" s="103" t="str">
        <f>$AC$17</f>
        <v xml:space="preserve">&gt; 90 </v>
      </c>
      <c r="X281" s="104"/>
      <c r="Y281" s="104" t="s">
        <v>194</v>
      </c>
      <c r="Z281" s="104"/>
    </row>
    <row r="282" spans="1:26" ht="25.5" x14ac:dyDescent="0.25">
      <c r="A282" s="13"/>
      <c r="B282" s="102"/>
      <c r="C282" s="32" t="s">
        <v>195</v>
      </c>
      <c r="D282" s="33" t="s">
        <v>196</v>
      </c>
      <c r="E282" s="32" t="s">
        <v>195</v>
      </c>
      <c r="F282" s="33" t="s">
        <v>196</v>
      </c>
      <c r="G282" s="32" t="s">
        <v>195</v>
      </c>
      <c r="H282" s="33" t="s">
        <v>196</v>
      </c>
      <c r="I282" s="32" t="s">
        <v>195</v>
      </c>
      <c r="J282" s="33" t="s">
        <v>196</v>
      </c>
      <c r="K282" s="32" t="s">
        <v>195</v>
      </c>
      <c r="L282" s="33" t="s">
        <v>196</v>
      </c>
      <c r="M282" s="32" t="s">
        <v>195</v>
      </c>
      <c r="N282" s="33" t="s">
        <v>196</v>
      </c>
      <c r="O282" s="32" t="s">
        <v>195</v>
      </c>
      <c r="P282" s="33" t="s">
        <v>196</v>
      </c>
      <c r="Q282" s="32" t="s">
        <v>195</v>
      </c>
      <c r="R282" s="33" t="s">
        <v>196</v>
      </c>
      <c r="S282" s="32" t="s">
        <v>195</v>
      </c>
      <c r="T282" s="33" t="s">
        <v>196</v>
      </c>
      <c r="U282" s="32" t="s">
        <v>195</v>
      </c>
      <c r="V282" s="33" t="s">
        <v>196</v>
      </c>
      <c r="W282" s="32" t="s">
        <v>195</v>
      </c>
      <c r="X282" s="33" t="s">
        <v>196</v>
      </c>
      <c r="Y282" s="32" t="s">
        <v>195</v>
      </c>
      <c r="Z282" s="33" t="s">
        <v>196</v>
      </c>
    </row>
    <row r="283" spans="1:26" x14ac:dyDescent="0.25">
      <c r="A283" s="13"/>
      <c r="B283" s="34" t="str">
        <f>LookupValues!$B$5</f>
        <v>Lowland beech/yew woodland</v>
      </c>
      <c r="C283" s="35">
        <f>VegBareResults!C260</f>
        <v>1915.4413521974998</v>
      </c>
      <c r="D283" s="85">
        <f>VegBareResults!AW260</f>
        <v>25.924869146907234</v>
      </c>
      <c r="E283" s="35">
        <f>VegBareResults!D260</f>
        <v>178.99510556120001</v>
      </c>
      <c r="F283" s="85">
        <f>VegBareResults!AX260</f>
        <v>69.589687902320648</v>
      </c>
      <c r="G283" s="35">
        <f>VegBareResults!E260</f>
        <v>21.695151432500001</v>
      </c>
      <c r="H283" s="85">
        <f>VegBareResults!AY260</f>
        <v>74.381759443108962</v>
      </c>
      <c r="I283" s="35">
        <f>VegBareResults!F260</f>
        <v>0</v>
      </c>
      <c r="J283" s="85">
        <f>VegBareResults!AZ260</f>
        <v>0</v>
      </c>
      <c r="K283" s="35">
        <f>VegBareResults!G260</f>
        <v>0</v>
      </c>
      <c r="L283" s="85">
        <f>VegBareResults!BA260</f>
        <v>0</v>
      </c>
      <c r="M283" s="35">
        <f>VegBareResults!H260</f>
        <v>0</v>
      </c>
      <c r="N283" s="85">
        <f>VegBareResults!BB260</f>
        <v>0</v>
      </c>
      <c r="O283" s="35">
        <f>VegBareResults!I260</f>
        <v>0</v>
      </c>
      <c r="P283" s="85">
        <f>VegBareResults!BC260</f>
        <v>0</v>
      </c>
      <c r="Q283" s="35">
        <f>VegBareResults!J260</f>
        <v>0</v>
      </c>
      <c r="R283" s="85">
        <f>VegBareResults!BD260</f>
        <v>0</v>
      </c>
      <c r="S283" s="35">
        <f>VegBareResults!K260</f>
        <v>0</v>
      </c>
      <c r="T283" s="85">
        <f>VegBareResults!BE260</f>
        <v>0</v>
      </c>
      <c r="U283" s="35">
        <f>VegBareResults!L260</f>
        <v>0</v>
      </c>
      <c r="V283" s="85">
        <f>VegBareResults!BF260</f>
        <v>0</v>
      </c>
      <c r="W283" s="35">
        <f>VegBareResults!M260</f>
        <v>0</v>
      </c>
      <c r="X283" s="85">
        <f>VegBareResults!BG260</f>
        <v>0</v>
      </c>
      <c r="Y283" s="80">
        <f>SUM(C283,E283,G283,I283,K283,M283,O283,Q283,S283,U283,W283)</f>
        <v>2116.1316091911999</v>
      </c>
      <c r="Z283" s="87">
        <f>IF(Y283=0,0,SQRT(SUM((C283*D283)^2,(E283*F283)^2,(G283*H283)^2,(I283*J283)^2,(K283*L283)^2,(M283*N283)^2,(O283*P283)^2,(Q283*R283)^2,(S283*T283)^2,(U283*V283)^2,(W283*X283)^2))/Y283)</f>
        <v>24.205221164290009</v>
      </c>
    </row>
    <row r="284" spans="1:26" x14ac:dyDescent="0.25">
      <c r="A284" s="13"/>
      <c r="B284" s="34" t="str">
        <f>LookupValues!$B$6</f>
        <v>Lowland Mixed Deciduous Woodland</v>
      </c>
      <c r="C284" s="35">
        <f>VegBareResults!C261</f>
        <v>52960.295118491711</v>
      </c>
      <c r="D284" s="85">
        <f>VegBareResults!AW261</f>
        <v>3.9672069176222697</v>
      </c>
      <c r="E284" s="35">
        <f>VegBareResults!D261</f>
        <v>12586.297625404299</v>
      </c>
      <c r="F284" s="85">
        <f>VegBareResults!AX261</f>
        <v>10.467544403149351</v>
      </c>
      <c r="G284" s="35">
        <f>VegBareResults!E261</f>
        <v>2836.7158080677004</v>
      </c>
      <c r="H284" s="85">
        <f>VegBareResults!AY261</f>
        <v>21.987485896509138</v>
      </c>
      <c r="I284" s="35">
        <f>VegBareResults!F261</f>
        <v>698.26337276770005</v>
      </c>
      <c r="J284" s="85">
        <f>VegBareResults!AZ261</f>
        <v>43.502368552332221</v>
      </c>
      <c r="K284" s="35">
        <f>VegBareResults!G261</f>
        <v>47.582185580999997</v>
      </c>
      <c r="L284" s="85">
        <f>VegBareResults!BA261</f>
        <v>87.533303039747835</v>
      </c>
      <c r="M284" s="35">
        <f>VegBareResults!H261</f>
        <v>209.12347488900002</v>
      </c>
      <c r="N284" s="85">
        <f>VegBareResults!BB261</f>
        <v>66.116039944836729</v>
      </c>
      <c r="O284" s="35">
        <f>VegBareResults!I261</f>
        <v>232.45009105</v>
      </c>
      <c r="P284" s="85">
        <f>VegBareResults!BC261</f>
        <v>96.109315255279313</v>
      </c>
      <c r="Q284" s="35">
        <f>VegBareResults!J261</f>
        <v>0</v>
      </c>
      <c r="R284" s="85">
        <f>VegBareResults!BD261</f>
        <v>0</v>
      </c>
      <c r="S284" s="35">
        <f>VegBareResults!K261</f>
        <v>178.52587878</v>
      </c>
      <c r="T284" s="85">
        <f>VegBareResults!BE261</f>
        <v>84.632722450821291</v>
      </c>
      <c r="U284" s="35">
        <f>VegBareResults!L261</f>
        <v>0</v>
      </c>
      <c r="V284" s="85">
        <f>VegBareResults!BF261</f>
        <v>0</v>
      </c>
      <c r="W284" s="35">
        <f>VegBareResults!M261</f>
        <v>230.53657691570001</v>
      </c>
      <c r="X284" s="85">
        <f>VegBareResults!BG261</f>
        <v>96.076333487506815</v>
      </c>
      <c r="Y284" s="80">
        <f t="shared" ref="Y284:Y290" si="30">SUM(C284,E284,G284,I284,K284,M284,O284,Q284,S284,U284,W284)</f>
        <v>69979.790131947128</v>
      </c>
      <c r="Z284" s="87">
        <f t="shared" ref="Z284:Z294" si="31">IF(Y284=0,0,SQRT(SUM((C284*D284)^2,(E284*F284)^2,(G284*H284)^2,(I284*J284)^2,(K284*L284)^2,(M284*N284)^2,(O284*P284)^2,(Q284*R284)^2,(S284*T284)^2,(U284*V284)^2,(W284*X284)^2))/Y284)</f>
        <v>3.7192259567974859</v>
      </c>
    </row>
    <row r="285" spans="1:26" x14ac:dyDescent="0.25">
      <c r="A285" s="13"/>
      <c r="B285" s="34" t="str">
        <f>LookupValues!$B$7</f>
        <v>Native pine woodlands</v>
      </c>
      <c r="C285" s="35">
        <f>VegBareResults!C262</f>
        <v>0</v>
      </c>
      <c r="D285" s="85">
        <f>VegBareResults!AW262</f>
        <v>0</v>
      </c>
      <c r="E285" s="35">
        <f>VegBareResults!D262</f>
        <v>0</v>
      </c>
      <c r="F285" s="85">
        <f>VegBareResults!AX262</f>
        <v>0</v>
      </c>
      <c r="G285" s="35">
        <f>VegBareResults!E262</f>
        <v>0</v>
      </c>
      <c r="H285" s="85">
        <f>VegBareResults!AY262</f>
        <v>0</v>
      </c>
      <c r="I285" s="35">
        <f>VegBareResults!F262</f>
        <v>0</v>
      </c>
      <c r="J285" s="85">
        <f>VegBareResults!AZ262</f>
        <v>0</v>
      </c>
      <c r="K285" s="35">
        <f>VegBareResults!G262</f>
        <v>0</v>
      </c>
      <c r="L285" s="85">
        <f>VegBareResults!BA262</f>
        <v>0</v>
      </c>
      <c r="M285" s="35">
        <f>VegBareResults!H262</f>
        <v>0</v>
      </c>
      <c r="N285" s="85">
        <f>VegBareResults!BB262</f>
        <v>0</v>
      </c>
      <c r="O285" s="35">
        <f>VegBareResults!I262</f>
        <v>0</v>
      </c>
      <c r="P285" s="85">
        <f>VegBareResults!BC262</f>
        <v>0</v>
      </c>
      <c r="Q285" s="35">
        <f>VegBareResults!J262</f>
        <v>0</v>
      </c>
      <c r="R285" s="85">
        <f>VegBareResults!BD262</f>
        <v>0</v>
      </c>
      <c r="S285" s="35">
        <f>VegBareResults!K262</f>
        <v>0</v>
      </c>
      <c r="T285" s="85">
        <f>VegBareResults!BE262</f>
        <v>0</v>
      </c>
      <c r="U285" s="35">
        <f>VegBareResults!L262</f>
        <v>0</v>
      </c>
      <c r="V285" s="85">
        <f>VegBareResults!BF262</f>
        <v>0</v>
      </c>
      <c r="W285" s="35">
        <f>VegBareResults!M262</f>
        <v>0</v>
      </c>
      <c r="X285" s="85">
        <f>VegBareResults!BG262</f>
        <v>0</v>
      </c>
      <c r="Y285" s="80">
        <f t="shared" si="30"/>
        <v>0</v>
      </c>
      <c r="Z285" s="87">
        <f t="shared" si="31"/>
        <v>0</v>
      </c>
    </row>
    <row r="286" spans="1:26" x14ac:dyDescent="0.25">
      <c r="A286" s="13"/>
      <c r="B286" s="34" t="str">
        <f>LookupValues!$B$8</f>
        <v>Non-HAP native pinewood</v>
      </c>
      <c r="C286" s="35">
        <f>VegBareResults!C263</f>
        <v>0</v>
      </c>
      <c r="D286" s="85">
        <f>VegBareResults!AW263</f>
        <v>0</v>
      </c>
      <c r="E286" s="35">
        <f>VegBareResults!D263</f>
        <v>0</v>
      </c>
      <c r="F286" s="85">
        <f>VegBareResults!AX263</f>
        <v>0</v>
      </c>
      <c r="G286" s="35">
        <f>VegBareResults!E263</f>
        <v>0</v>
      </c>
      <c r="H286" s="85">
        <f>VegBareResults!AY263</f>
        <v>0</v>
      </c>
      <c r="I286" s="35">
        <f>VegBareResults!F263</f>
        <v>0</v>
      </c>
      <c r="J286" s="85">
        <f>VegBareResults!AZ263</f>
        <v>0</v>
      </c>
      <c r="K286" s="35">
        <f>VegBareResults!G263</f>
        <v>0</v>
      </c>
      <c r="L286" s="85">
        <f>VegBareResults!BA263</f>
        <v>0</v>
      </c>
      <c r="M286" s="35">
        <f>VegBareResults!H263</f>
        <v>0</v>
      </c>
      <c r="N286" s="85">
        <f>VegBareResults!BB263</f>
        <v>0</v>
      </c>
      <c r="O286" s="35">
        <f>VegBareResults!I263</f>
        <v>0</v>
      </c>
      <c r="P286" s="85">
        <f>VegBareResults!BC263</f>
        <v>0</v>
      </c>
      <c r="Q286" s="35">
        <f>VegBareResults!J263</f>
        <v>0</v>
      </c>
      <c r="R286" s="85">
        <f>VegBareResults!BD263</f>
        <v>0</v>
      </c>
      <c r="S286" s="35">
        <f>VegBareResults!K263</f>
        <v>0</v>
      </c>
      <c r="T286" s="85">
        <f>VegBareResults!BE263</f>
        <v>0</v>
      </c>
      <c r="U286" s="35">
        <f>VegBareResults!L263</f>
        <v>0</v>
      </c>
      <c r="V286" s="85">
        <f>VegBareResults!BF263</f>
        <v>0</v>
      </c>
      <c r="W286" s="35">
        <f>VegBareResults!M263</f>
        <v>0</v>
      </c>
      <c r="X286" s="85">
        <f>VegBareResults!BG263</f>
        <v>0</v>
      </c>
      <c r="Y286" s="80">
        <f t="shared" si="30"/>
        <v>0</v>
      </c>
      <c r="Z286" s="87">
        <f t="shared" si="31"/>
        <v>0</v>
      </c>
    </row>
    <row r="287" spans="1:26" ht="30" customHeight="1" x14ac:dyDescent="0.25">
      <c r="A287" s="13"/>
      <c r="B287" s="89" t="str">
        <f>LookupValues!$B$9</f>
        <v>Upland birchwoods (Scot); birch dominated upland oakwoods (Eng, Wal)</v>
      </c>
      <c r="C287" s="35">
        <f>VegBareResults!C264</f>
        <v>262.84868208009999</v>
      </c>
      <c r="D287" s="85">
        <f>VegBareResults!AW264</f>
        <v>72.21660198246235</v>
      </c>
      <c r="E287" s="35">
        <f>VegBareResults!D264</f>
        <v>138.12409031799999</v>
      </c>
      <c r="F287" s="85">
        <f>VegBareResults!AX264</f>
        <v>81.82354217864912</v>
      </c>
      <c r="G287" s="35">
        <f>VegBareResults!E264</f>
        <v>0</v>
      </c>
      <c r="H287" s="85">
        <f>VegBareResults!AY264</f>
        <v>0</v>
      </c>
      <c r="I287" s="35">
        <f>VegBareResults!F264</f>
        <v>0</v>
      </c>
      <c r="J287" s="85">
        <f>VegBareResults!AZ264</f>
        <v>0</v>
      </c>
      <c r="K287" s="35">
        <f>VegBareResults!G264</f>
        <v>0</v>
      </c>
      <c r="L287" s="85">
        <f>VegBareResults!BA264</f>
        <v>0</v>
      </c>
      <c r="M287" s="35">
        <f>VegBareResults!H264</f>
        <v>0</v>
      </c>
      <c r="N287" s="85">
        <f>VegBareResults!BB264</f>
        <v>0</v>
      </c>
      <c r="O287" s="35">
        <f>VegBareResults!I264</f>
        <v>0</v>
      </c>
      <c r="P287" s="85">
        <f>VegBareResults!BC264</f>
        <v>0</v>
      </c>
      <c r="Q287" s="35">
        <f>VegBareResults!J264</f>
        <v>0</v>
      </c>
      <c r="R287" s="85">
        <f>VegBareResults!BD264</f>
        <v>0</v>
      </c>
      <c r="S287" s="35">
        <f>VegBareResults!K264</f>
        <v>0</v>
      </c>
      <c r="T287" s="85">
        <f>VegBareResults!BE264</f>
        <v>0</v>
      </c>
      <c r="U287" s="35">
        <f>VegBareResults!L264</f>
        <v>0</v>
      </c>
      <c r="V287" s="85">
        <f>VegBareResults!BF264</f>
        <v>0</v>
      </c>
      <c r="W287" s="35">
        <f>VegBareResults!M264</f>
        <v>0</v>
      </c>
      <c r="X287" s="85">
        <f>VegBareResults!BG264</f>
        <v>0</v>
      </c>
      <c r="Y287" s="80">
        <f t="shared" si="30"/>
        <v>400.97277239810001</v>
      </c>
      <c r="Z287" s="87">
        <f t="shared" si="31"/>
        <v>55.095562328405215</v>
      </c>
    </row>
    <row r="288" spans="1:26" x14ac:dyDescent="0.25">
      <c r="A288" s="13"/>
      <c r="B288" s="34" t="str">
        <f>LookupValues!$B$10</f>
        <v>Upland mixed ashwoods</v>
      </c>
      <c r="C288" s="35">
        <f>VegBareResults!C265</f>
        <v>2932.973123964</v>
      </c>
      <c r="D288" s="85">
        <f>VegBareResults!AW265</f>
        <v>24.282979214990444</v>
      </c>
      <c r="E288" s="35">
        <f>VegBareResults!D265</f>
        <v>2570.4535795526999</v>
      </c>
      <c r="F288" s="85">
        <f>VegBareResults!AX265</f>
        <v>25.627906807874481</v>
      </c>
      <c r="G288" s="35">
        <f>VegBareResults!E265</f>
        <v>301.27485332699996</v>
      </c>
      <c r="H288" s="85">
        <f>VegBareResults!AY265</f>
        <v>76.337365443561538</v>
      </c>
      <c r="I288" s="35">
        <f>VegBareResults!F265</f>
        <v>0</v>
      </c>
      <c r="J288" s="85">
        <f>VegBareResults!AZ265</f>
        <v>0</v>
      </c>
      <c r="K288" s="35">
        <f>VegBareResults!G265</f>
        <v>0</v>
      </c>
      <c r="L288" s="85">
        <f>VegBareResults!BA265</f>
        <v>0</v>
      </c>
      <c r="M288" s="35">
        <f>VegBareResults!H265</f>
        <v>0</v>
      </c>
      <c r="N288" s="85">
        <f>VegBareResults!BB265</f>
        <v>0</v>
      </c>
      <c r="O288" s="35">
        <f>VegBareResults!I265</f>
        <v>0</v>
      </c>
      <c r="P288" s="85">
        <f>VegBareResults!BC265</f>
        <v>0</v>
      </c>
      <c r="Q288" s="35">
        <f>VegBareResults!J265</f>
        <v>0</v>
      </c>
      <c r="R288" s="85">
        <f>VegBareResults!BD265</f>
        <v>0</v>
      </c>
      <c r="S288" s="35">
        <f>VegBareResults!K265</f>
        <v>0</v>
      </c>
      <c r="T288" s="85">
        <f>VegBareResults!BE265</f>
        <v>0</v>
      </c>
      <c r="U288" s="35">
        <f>VegBareResults!L265</f>
        <v>0</v>
      </c>
      <c r="V288" s="85">
        <f>VegBareResults!BF265</f>
        <v>0</v>
      </c>
      <c r="W288" s="35">
        <f>VegBareResults!M265</f>
        <v>0</v>
      </c>
      <c r="X288" s="85">
        <f>VegBareResults!BG265</f>
        <v>0</v>
      </c>
      <c r="Y288" s="80">
        <f t="shared" si="30"/>
        <v>5804.7015568436991</v>
      </c>
      <c r="Z288" s="87">
        <f t="shared" si="31"/>
        <v>17.176493051020358</v>
      </c>
    </row>
    <row r="289" spans="1:26" x14ac:dyDescent="0.25">
      <c r="A289" s="13"/>
      <c r="B289" s="34" t="str">
        <f>LookupValues!$B$11</f>
        <v>Upland oakwood</v>
      </c>
      <c r="C289" s="35">
        <f>VegBareResults!C266</f>
        <v>4503.5742844817996</v>
      </c>
      <c r="D289" s="85">
        <f>VegBareResults!AW266</f>
        <v>19.103645222311211</v>
      </c>
      <c r="E289" s="35">
        <f>VegBareResults!D266</f>
        <v>1067.4573848911</v>
      </c>
      <c r="F289" s="85">
        <f>VegBareResults!AX266</f>
        <v>37.062563331886544</v>
      </c>
      <c r="G289" s="35">
        <f>VegBareResults!E266</f>
        <v>95.283123569100013</v>
      </c>
      <c r="H289" s="85">
        <f>VegBareResults!AY266</f>
        <v>68.573167283214005</v>
      </c>
      <c r="I289" s="35">
        <f>VegBareResults!F266</f>
        <v>219.57680572999999</v>
      </c>
      <c r="J289" s="85">
        <f>VegBareResults!AZ266</f>
        <v>85.635270798764594</v>
      </c>
      <c r="K289" s="35">
        <f>VegBareResults!G266</f>
        <v>0</v>
      </c>
      <c r="L289" s="85">
        <f>VegBareResults!BA266</f>
        <v>0</v>
      </c>
      <c r="M289" s="35">
        <f>VegBareResults!H266</f>
        <v>0</v>
      </c>
      <c r="N289" s="85">
        <f>VegBareResults!BB266</f>
        <v>0</v>
      </c>
      <c r="O289" s="35">
        <f>VegBareResults!I266</f>
        <v>0</v>
      </c>
      <c r="P289" s="85">
        <f>VegBareResults!BC266</f>
        <v>0</v>
      </c>
      <c r="Q289" s="35">
        <f>VegBareResults!J266</f>
        <v>118.46065194479999</v>
      </c>
      <c r="R289" s="85">
        <f>VegBareResults!BD266</f>
        <v>94.033524551994503</v>
      </c>
      <c r="S289" s="35">
        <f>VegBareResults!K266</f>
        <v>0</v>
      </c>
      <c r="T289" s="85">
        <f>VegBareResults!BE266</f>
        <v>0</v>
      </c>
      <c r="U289" s="35">
        <f>VegBareResults!L266</f>
        <v>0</v>
      </c>
      <c r="V289" s="85">
        <f>VegBareResults!BF266</f>
        <v>0</v>
      </c>
      <c r="W289" s="35">
        <f>VegBareResults!M266</f>
        <v>0</v>
      </c>
      <c r="X289" s="85">
        <f>VegBareResults!BG266</f>
        <v>0</v>
      </c>
      <c r="Y289" s="80">
        <f t="shared" si="30"/>
        <v>6004.3522506168001</v>
      </c>
      <c r="Z289" s="87">
        <f t="shared" si="31"/>
        <v>16.222218072905175</v>
      </c>
    </row>
    <row r="290" spans="1:26" x14ac:dyDescent="0.25">
      <c r="A290" s="13"/>
      <c r="B290" s="34" t="str">
        <f>LookupValues!$B$12</f>
        <v>Wet woodland</v>
      </c>
      <c r="C290" s="35">
        <f>VegBareResults!C267</f>
        <v>4346.9939841943005</v>
      </c>
      <c r="D290" s="85">
        <f>VegBareResults!AW267</f>
        <v>17.777998556370775</v>
      </c>
      <c r="E290" s="35">
        <f>VegBareResults!D267</f>
        <v>1719.8464475686001</v>
      </c>
      <c r="F290" s="85">
        <f>VegBareResults!AX267</f>
        <v>26.097083164823601</v>
      </c>
      <c r="G290" s="35">
        <f>VegBareResults!E267</f>
        <v>186.33582225200001</v>
      </c>
      <c r="H290" s="85">
        <f>VegBareResults!AY267</f>
        <v>50.067719420670315</v>
      </c>
      <c r="I290" s="35">
        <f>VegBareResults!F267</f>
        <v>653.25666975000001</v>
      </c>
      <c r="J290" s="85">
        <f>VegBareResults!AZ267</f>
        <v>46.627483623221508</v>
      </c>
      <c r="K290" s="35">
        <f>VegBareResults!G267</f>
        <v>0</v>
      </c>
      <c r="L290" s="85">
        <f>VegBareResults!BA267</f>
        <v>0</v>
      </c>
      <c r="M290" s="35">
        <f>VegBareResults!H267</f>
        <v>0</v>
      </c>
      <c r="N290" s="85">
        <f>VegBareResults!BB267</f>
        <v>0</v>
      </c>
      <c r="O290" s="35">
        <f>VegBareResults!I267</f>
        <v>0</v>
      </c>
      <c r="P290" s="85">
        <f>VegBareResults!BC267</f>
        <v>0</v>
      </c>
      <c r="Q290" s="35">
        <f>VegBareResults!J267</f>
        <v>0</v>
      </c>
      <c r="R290" s="85">
        <f>VegBareResults!BD267</f>
        <v>0</v>
      </c>
      <c r="S290" s="35">
        <f>VegBareResults!K267</f>
        <v>0</v>
      </c>
      <c r="T290" s="85">
        <f>VegBareResults!BE267</f>
        <v>0</v>
      </c>
      <c r="U290" s="35">
        <f>VegBareResults!L267</f>
        <v>0</v>
      </c>
      <c r="V290" s="85">
        <f>VegBareResults!BF267</f>
        <v>0</v>
      </c>
      <c r="W290" s="35">
        <f>VegBareResults!M267</f>
        <v>0</v>
      </c>
      <c r="X290" s="85">
        <f>VegBareResults!BG267</f>
        <v>0</v>
      </c>
      <c r="Y290" s="80">
        <f t="shared" si="30"/>
        <v>6906.4329237649008</v>
      </c>
      <c r="Z290" s="87">
        <f t="shared" si="31"/>
        <v>13.737481296347394</v>
      </c>
    </row>
    <row r="291" spans="1:26" x14ac:dyDescent="0.25">
      <c r="A291" s="13"/>
      <c r="B291" s="34" t="str">
        <f>LookupValues!$B$13</f>
        <v>Wood Pasture &amp; Parkland</v>
      </c>
      <c r="C291" s="35">
        <f>VegBareResults!C268</f>
        <v>55.559138685999997</v>
      </c>
      <c r="D291" s="85">
        <f>VegBareResults!AW268</f>
        <v>96.33428406051749</v>
      </c>
      <c r="E291" s="35">
        <f>VegBareResults!D268</f>
        <v>39.667919400300001</v>
      </c>
      <c r="F291" s="85">
        <f>VegBareResults!AX268</f>
        <v>66.915289126615448</v>
      </c>
      <c r="G291" s="35">
        <f>VegBareResults!E268</f>
        <v>0</v>
      </c>
      <c r="H291" s="85">
        <f>VegBareResults!AY268</f>
        <v>0</v>
      </c>
      <c r="I291" s="35">
        <f>VegBareResults!F268</f>
        <v>0</v>
      </c>
      <c r="J291" s="85">
        <f>VegBareResults!AZ268</f>
        <v>0</v>
      </c>
      <c r="K291" s="35">
        <f>VegBareResults!G268</f>
        <v>0</v>
      </c>
      <c r="L291" s="85">
        <f>VegBareResults!BA268</f>
        <v>0</v>
      </c>
      <c r="M291" s="35">
        <f>VegBareResults!H268</f>
        <v>0</v>
      </c>
      <c r="N291" s="85">
        <f>VegBareResults!BB268</f>
        <v>0</v>
      </c>
      <c r="O291" s="35">
        <f>VegBareResults!I268</f>
        <v>0</v>
      </c>
      <c r="P291" s="85">
        <f>VegBareResults!BC268</f>
        <v>0</v>
      </c>
      <c r="Q291" s="35">
        <f>VegBareResults!J268</f>
        <v>0</v>
      </c>
      <c r="R291" s="85">
        <f>VegBareResults!BD268</f>
        <v>0</v>
      </c>
      <c r="S291" s="35">
        <f>VegBareResults!K268</f>
        <v>0</v>
      </c>
      <c r="T291" s="85">
        <f>VegBareResults!BE268</f>
        <v>0</v>
      </c>
      <c r="U291" s="35">
        <f>VegBareResults!L268</f>
        <v>0</v>
      </c>
      <c r="V291" s="85">
        <f>VegBareResults!BF268</f>
        <v>0</v>
      </c>
      <c r="W291" s="35">
        <f>VegBareResults!M268</f>
        <v>0</v>
      </c>
      <c r="X291" s="85">
        <f>VegBareResults!BG268</f>
        <v>0</v>
      </c>
      <c r="Y291" s="80">
        <f>SUM(C291,E291,G291,I291,K291,M291,O291,Q291,S291,U291,W291)</f>
        <v>95.227058086299991</v>
      </c>
      <c r="Z291" s="87">
        <f t="shared" si="31"/>
        <v>62.737513621621083</v>
      </c>
    </row>
    <row r="292" spans="1:26" x14ac:dyDescent="0.25">
      <c r="A292" s="13"/>
      <c r="B292" s="34" t="str">
        <f>LookupValues!$B$14</f>
        <v>Broadleaf habitat NOT classified as priority</v>
      </c>
      <c r="C292" s="35">
        <f>VegBareResults!C269</f>
        <v>1348.6573877676001</v>
      </c>
      <c r="D292" s="85">
        <f>VegBareResults!AW269</f>
        <v>28.781417470029016</v>
      </c>
      <c r="E292" s="35">
        <f>VegBareResults!D269</f>
        <v>280.6800872673</v>
      </c>
      <c r="F292" s="85">
        <f>VegBareResults!AX269</f>
        <v>62.003011776994271</v>
      </c>
      <c r="G292" s="35">
        <f>VegBareResults!E269</f>
        <v>0</v>
      </c>
      <c r="H292" s="85">
        <f>VegBareResults!AY269</f>
        <v>0</v>
      </c>
      <c r="I292" s="35">
        <f>VegBareResults!F269</f>
        <v>195.09492231989998</v>
      </c>
      <c r="J292" s="85">
        <f>VegBareResults!AZ269</f>
        <v>96.031261494390989</v>
      </c>
      <c r="K292" s="35">
        <f>VegBareResults!G269</f>
        <v>0</v>
      </c>
      <c r="L292" s="85">
        <f>VegBareResults!BA269</f>
        <v>0</v>
      </c>
      <c r="M292" s="35">
        <f>VegBareResults!H269</f>
        <v>0</v>
      </c>
      <c r="N292" s="85">
        <f>VegBareResults!BB269</f>
        <v>0</v>
      </c>
      <c r="O292" s="35">
        <f>VegBareResults!I269</f>
        <v>0</v>
      </c>
      <c r="P292" s="85">
        <f>VegBareResults!BC269</f>
        <v>0</v>
      </c>
      <c r="Q292" s="35">
        <f>VegBareResults!J269</f>
        <v>0</v>
      </c>
      <c r="R292" s="85">
        <f>VegBareResults!BD269</f>
        <v>0</v>
      </c>
      <c r="S292" s="35">
        <f>VegBareResults!K269</f>
        <v>0</v>
      </c>
      <c r="T292" s="85">
        <f>VegBareResults!BE269</f>
        <v>0</v>
      </c>
      <c r="U292" s="35">
        <f>VegBareResults!L269</f>
        <v>0</v>
      </c>
      <c r="V292" s="85">
        <f>VegBareResults!BF269</f>
        <v>0</v>
      </c>
      <c r="W292" s="35">
        <f>VegBareResults!M269</f>
        <v>0</v>
      </c>
      <c r="X292" s="85">
        <f>VegBareResults!BG269</f>
        <v>0</v>
      </c>
      <c r="Y292" s="80">
        <f t="shared" ref="Y292:Y294" si="32">SUM(C292,E292,G292,I292,K292,M292,O292,Q292,S292,U292,W292)</f>
        <v>1824.4323973548001</v>
      </c>
      <c r="Z292" s="87">
        <f t="shared" si="31"/>
        <v>25.477510145551211</v>
      </c>
    </row>
    <row r="293" spans="1:26" x14ac:dyDescent="0.25">
      <c r="A293" s="13"/>
      <c r="B293" s="34" t="str">
        <f>LookupValues!$B$15</f>
        <v>Non-native coniferous woodland</v>
      </c>
      <c r="C293" s="35">
        <f>VegBareResults!C270</f>
        <v>19076.050129393905</v>
      </c>
      <c r="D293" s="85">
        <f>VegBareResults!AW270</f>
        <v>6.0931635144065224</v>
      </c>
      <c r="E293" s="35">
        <f>VegBareResults!D270</f>
        <v>5103.9721350340005</v>
      </c>
      <c r="F293" s="85">
        <f>VegBareResults!AX270</f>
        <v>14.822490309222943</v>
      </c>
      <c r="G293" s="35">
        <f>VegBareResults!E270</f>
        <v>1301.15691599</v>
      </c>
      <c r="H293" s="85">
        <f>VegBareResults!AY270</f>
        <v>33.081571144290294</v>
      </c>
      <c r="I293" s="35">
        <f>VegBareResults!F270</f>
        <v>189.5314342531</v>
      </c>
      <c r="J293" s="85">
        <f>VegBareResults!AZ270</f>
        <v>61.538562497216184</v>
      </c>
      <c r="K293" s="35">
        <f>VegBareResults!G270</f>
        <v>0</v>
      </c>
      <c r="L293" s="85">
        <f>VegBareResults!BA270</f>
        <v>0</v>
      </c>
      <c r="M293" s="35">
        <f>VegBareResults!H270</f>
        <v>0</v>
      </c>
      <c r="N293" s="85">
        <f>VegBareResults!BB270</f>
        <v>0</v>
      </c>
      <c r="O293" s="35">
        <f>VegBareResults!I270</f>
        <v>0</v>
      </c>
      <c r="P293" s="85">
        <f>VegBareResults!BC270</f>
        <v>0</v>
      </c>
      <c r="Q293" s="35">
        <f>VegBareResults!J270</f>
        <v>0</v>
      </c>
      <c r="R293" s="85">
        <f>VegBareResults!BD270</f>
        <v>0</v>
      </c>
      <c r="S293" s="35">
        <f>VegBareResults!K270</f>
        <v>0</v>
      </c>
      <c r="T293" s="85">
        <f>VegBareResults!BE270</f>
        <v>0</v>
      </c>
      <c r="U293" s="35">
        <f>VegBareResults!L270</f>
        <v>0</v>
      </c>
      <c r="V293" s="85">
        <f>VegBareResults!BF270</f>
        <v>0</v>
      </c>
      <c r="W293" s="35">
        <f>VegBareResults!M270</f>
        <v>0</v>
      </c>
      <c r="X293" s="85">
        <f>VegBareResults!BG270</f>
        <v>0</v>
      </c>
      <c r="Y293" s="80">
        <f t="shared" si="32"/>
        <v>25670.710614671003</v>
      </c>
      <c r="Z293" s="87">
        <f t="shared" si="31"/>
        <v>5.6749334936838656</v>
      </c>
    </row>
    <row r="294" spans="1:26" x14ac:dyDescent="0.25">
      <c r="A294" s="13"/>
      <c r="B294" s="37" t="str">
        <f>LookupValues!$B$16</f>
        <v>Transition or felled</v>
      </c>
      <c r="C294" s="35">
        <f>VegBareResults!C271</f>
        <v>1742.2341309559001</v>
      </c>
      <c r="D294" s="85">
        <f>VegBareResults!AW271</f>
        <v>27.441878982163782</v>
      </c>
      <c r="E294" s="35">
        <f>VegBareResults!D271</f>
        <v>313.22267254249994</v>
      </c>
      <c r="F294" s="85">
        <f>VegBareResults!AX271</f>
        <v>54.264084633208313</v>
      </c>
      <c r="G294" s="35">
        <f>VegBareResults!E271</f>
        <v>0</v>
      </c>
      <c r="H294" s="85">
        <f>VegBareResults!AY271</f>
        <v>0</v>
      </c>
      <c r="I294" s="35">
        <f>VegBareResults!F271</f>
        <v>0</v>
      </c>
      <c r="J294" s="85">
        <f>VegBareResults!AZ271</f>
        <v>0</v>
      </c>
      <c r="K294" s="35">
        <f>VegBareResults!G271</f>
        <v>0</v>
      </c>
      <c r="L294" s="85">
        <f>VegBareResults!BA271</f>
        <v>0</v>
      </c>
      <c r="M294" s="35">
        <f>VegBareResults!H271</f>
        <v>0</v>
      </c>
      <c r="N294" s="85">
        <f>VegBareResults!BB271</f>
        <v>0</v>
      </c>
      <c r="O294" s="35">
        <f>VegBareResults!I271</f>
        <v>4.8913800116999999</v>
      </c>
      <c r="P294" s="85">
        <f>VegBareResults!BC271</f>
        <v>95.503216064020705</v>
      </c>
      <c r="Q294" s="35">
        <f>VegBareResults!J271</f>
        <v>0</v>
      </c>
      <c r="R294" s="85">
        <f>VegBareResults!BD271</f>
        <v>0</v>
      </c>
      <c r="S294" s="35">
        <f>VegBareResults!K271</f>
        <v>0</v>
      </c>
      <c r="T294" s="85">
        <f>VegBareResults!BE271</f>
        <v>0</v>
      </c>
      <c r="U294" s="35">
        <f>VegBareResults!L271</f>
        <v>0</v>
      </c>
      <c r="V294" s="85">
        <f>VegBareResults!BF271</f>
        <v>0</v>
      </c>
      <c r="W294" s="35">
        <f>VegBareResults!M271</f>
        <v>0</v>
      </c>
      <c r="X294" s="85">
        <f>VegBareResults!BG271</f>
        <v>0</v>
      </c>
      <c r="Y294" s="80">
        <f t="shared" si="32"/>
        <v>2060.3481835101002</v>
      </c>
      <c r="Z294" s="87">
        <f t="shared" si="31"/>
        <v>24.628689329385374</v>
      </c>
    </row>
    <row r="295" spans="1:26" x14ac:dyDescent="0.25">
      <c r="A295" s="13"/>
      <c r="B295" s="84" t="s">
        <v>194</v>
      </c>
      <c r="C295" s="82">
        <f>SUM(C283:C294)</f>
        <v>89144.627332212811</v>
      </c>
      <c r="D295" s="86">
        <f>IF(C295=0,0,SQRT(SUM((C283*D283)^2,(C284*D284)^2,(C285*D285)^2,(C286*D286)^2,(C287*D287)^2,(C288*D288)^2,(C289*D289)^2,(C290*D290)^2,(C291*D291)^2,(C292*D292)^2,(C293*D293)^2,(C294*D294)^2))/C295)</f>
        <v>3.2268902218040534</v>
      </c>
      <c r="E295" s="82">
        <f>SUM(E283:E294)</f>
        <v>23998.717047540002</v>
      </c>
      <c r="F295" s="86">
        <f>IF(E295=0,0,SQRT(SUM((E283*F283)^2,(E284*F284)^2,(E285*F285)^2,(E286*F286)^2,(E287*F287)^2,(E288*F288)^2,(E289*F289)^2,(E290*F290)^2,(E291*F291)^2,(E292*F292)^2,(E293*F293)^2,(E294*F294)^2))/E295)</f>
        <v>7.4401837580367793</v>
      </c>
      <c r="G295" s="82">
        <f>SUM(G283:G294)</f>
        <v>4742.4616746383008</v>
      </c>
      <c r="H295" s="86">
        <f>IF(G295=0,0,SQRT(SUM((G283*H283)^2,(G284*H284)^2,(G285*H285)^2,(G286*H286)^2,(G287*H287)^2,(G288*H288)^2,(G289*H289)^2,(G290*H290)^2,(G291*H291)^2,(G292*H292)^2,(G293*H293)^2,(G294*H294)^2))/G295)</f>
        <v>16.87464274809307</v>
      </c>
      <c r="I295" s="82">
        <f>SUM(I283:I294)</f>
        <v>1955.7232048207002</v>
      </c>
      <c r="J295" s="86">
        <f>IF(I295=0,0,SQRT(SUM((I283*J283)^2,(I284*J284)^2,(I285*J285)^2,(I286*J286)^2,(I287*J287)^2,(I288*J288)^2,(I289*J289)^2,(I290*J290)^2,(I291*J291)^2,(I292*J292)^2,(I293*J293)^2,(I294*J294)^2))/I295)</f>
        <v>26.525228302216355</v>
      </c>
      <c r="K295" s="82">
        <f>SUM(K283:K294)</f>
        <v>47.582185580999997</v>
      </c>
      <c r="L295" s="86">
        <f>IF(K295=0,0,SQRT(SUM((K283*L283)^2,(K284*L284)^2,(K285*L285)^2,(K286*L286)^2,(K287*L287)^2,(K288*L288)^2,(K289*L289)^2,(K290*L290)^2,(K291*L291)^2,(K292*L292)^2,(K293*L293)^2,(K294*L294)^2))/K295)</f>
        <v>87.533303039747835</v>
      </c>
      <c r="M295" s="82">
        <f>SUM(M283:M294)</f>
        <v>209.12347488900002</v>
      </c>
      <c r="N295" s="86">
        <f>IF(M295=0,0,SQRT(SUM((M283*N283)^2,(M284*N284)^2,(M285*N285)^2,(M286*N286)^2,(M287*N287)^2,(M288*N288)^2,(M289*N289)^2,(M290*N290)^2,(M291*N291)^2,(M292*N292)^2,(M293*N293)^2,(M294*N294)^2))/M295)</f>
        <v>66.116039944836729</v>
      </c>
      <c r="O295" s="82">
        <f>SUM(O283:O294)</f>
        <v>237.34147106169999</v>
      </c>
      <c r="P295" s="86">
        <f>IF(O295=0,0,SQRT(SUM((O283*P283)^2,(O284*P284)^2,(O285*P285)^2,(O286*P286)^2,(O287*P287)^2,(O288*P288)^2,(O289*P289)^2,(O290*P290)^2,(O291*P291)^2,(O292*P292)^2,(O293*P293)^2,(O294*P294)^2))/O295)</f>
        <v>94.149170075790991</v>
      </c>
      <c r="Q295" s="82">
        <f>SUM(Q283:Q294)</f>
        <v>118.46065194479999</v>
      </c>
      <c r="R295" s="86">
        <f>IF(Q295=0,0,SQRT(SUM((Q283*R283)^2,(Q284*R284)^2,(Q285*R285)^2,(Q286*R286)^2,(Q287*R287)^2,(Q288*R288)^2,(Q289*R289)^2,(Q290*R290)^2,(Q291*R291)^2,(Q292*R292)^2,(Q293*R293)^2,(Q294*R294)^2))/Q295)</f>
        <v>94.033524551994503</v>
      </c>
      <c r="S295" s="82">
        <f>SUM(S283:S294)</f>
        <v>178.52587878</v>
      </c>
      <c r="T295" s="86">
        <f>IF(S295=0,0,SQRT(SUM((S283*T283)^2,(S284*T284)^2,(S285*T285)^2,(S286*T286)^2,(S287*T287)^2,(S288*T288)^2,(S289*T289)^2,(S290*T290)^2,(S291*T291)^2,(S292*T292)^2,(S293*T293)^2,(S294*T294)^2))/S295)</f>
        <v>84.632722450821291</v>
      </c>
      <c r="U295" s="82">
        <f>SUM(U283:U294)</f>
        <v>0</v>
      </c>
      <c r="V295" s="86">
        <f>IF(U295=0,0,SQRT(SUM((U283*V283)^2,(U284*V284)^2,(U285*V285)^2,(U286*V286)^2,(U287*V287)^2,(U288*V288)^2,(U289*V289)^2,(U290*V290)^2,(U291*V291)^2,(U292*V292)^2,(U293*V293)^2,(U294*V294)^2))/U295)</f>
        <v>0</v>
      </c>
      <c r="W295" s="82">
        <f>SUM(W283:W294)</f>
        <v>230.53657691570001</v>
      </c>
      <c r="X295" s="86">
        <f>IF(W295=0,0,SQRT(SUM((W283*X283)^2,(W284*X284)^2,(W285*X285)^2,(W286*X286)^2,(W287*X287)^2,(W288*X288)^2,(W289*X289)^2,(W290*X290)^2,(W291*X291)^2,(W292*X292)^2,(W293*X293)^2,(W294*X294)^2))/W295)</f>
        <v>96.076333487506815</v>
      </c>
      <c r="Y295" s="82">
        <f>SUM(Y283:Y294)</f>
        <v>120863.09949838404</v>
      </c>
      <c r="Z295" s="86">
        <f>IF(Y295=0,0,SQRT(SUM((Y283*Z283)^2,(Y284*Z284)^2,(Y285*Z285)^2,(Y286*Z286)^2,(Y287*Z287)^2,(Y288*Z288)^2,(Y289*Z289)^2,(Y290*Z290)^2,(Y291*Z291)^2,(Y292*Z292)^2,(Y293*Z293)^2,(Y294*Z294)^2))/Y295)</f>
        <v>2.9284703787499513</v>
      </c>
    </row>
    <row r="296" spans="1:26" x14ac:dyDescent="0.25">
      <c r="A296" s="13"/>
      <c r="B296" s="56"/>
      <c r="C296" s="57"/>
      <c r="D296" s="58"/>
      <c r="E296" s="57"/>
      <c r="F296" s="58"/>
      <c r="G296" s="57"/>
      <c r="H296" s="58"/>
      <c r="I296" s="57"/>
      <c r="J296" s="58"/>
      <c r="K296" s="57"/>
      <c r="L296" s="58"/>
      <c r="M296" s="57"/>
      <c r="N296" s="58"/>
      <c r="O296" s="57"/>
      <c r="P296" s="58"/>
      <c r="Q296" s="57"/>
      <c r="R296" s="58"/>
      <c r="S296" s="57"/>
      <c r="T296" s="58"/>
      <c r="U296" s="57"/>
      <c r="V296" s="58"/>
      <c r="W296" s="57"/>
      <c r="X296" s="58"/>
      <c r="Y296" s="58"/>
      <c r="Z296" s="58"/>
    </row>
    <row r="297" spans="1:26" x14ac:dyDescent="0.25">
      <c r="A297" s="13"/>
      <c r="B297" s="56"/>
      <c r="C297" s="57"/>
      <c r="D297" s="58"/>
      <c r="E297" s="57"/>
      <c r="F297" s="58"/>
      <c r="G297" s="57"/>
      <c r="H297" s="58"/>
      <c r="I297" s="57"/>
      <c r="J297" s="58"/>
      <c r="K297" s="57"/>
      <c r="L297" s="58"/>
      <c r="M297" s="57"/>
      <c r="N297" s="58"/>
      <c r="O297" s="57"/>
      <c r="P297" s="58"/>
      <c r="Q297" s="57"/>
      <c r="R297" s="58"/>
      <c r="S297" s="57"/>
      <c r="T297" s="58"/>
      <c r="U297" s="57"/>
      <c r="V297" s="58"/>
      <c r="W297" s="57"/>
      <c r="X297" s="58"/>
      <c r="Y297" s="58"/>
      <c r="Z297" s="58"/>
    </row>
    <row r="298" spans="1:26" x14ac:dyDescent="0.25">
      <c r="A298" s="19"/>
      <c r="B298" s="56"/>
      <c r="C298" s="57"/>
      <c r="D298" s="58"/>
      <c r="E298" s="57"/>
      <c r="F298" s="58"/>
      <c r="G298" s="57"/>
      <c r="H298" s="58"/>
      <c r="I298" s="57"/>
      <c r="J298" s="58"/>
      <c r="K298" s="57"/>
      <c r="L298" s="58"/>
      <c r="M298" s="57"/>
      <c r="N298" s="58"/>
      <c r="O298" s="57"/>
      <c r="P298" s="58"/>
      <c r="Q298" s="57"/>
      <c r="R298" s="58"/>
      <c r="S298" s="57"/>
      <c r="T298" s="58"/>
      <c r="U298" s="57"/>
      <c r="V298" s="58"/>
      <c r="W298" s="57"/>
      <c r="X298" s="58"/>
      <c r="Y298" s="58"/>
      <c r="Z298" s="58"/>
    </row>
    <row r="299" spans="1:26" x14ac:dyDescent="0.25">
      <c r="A299" s="13"/>
      <c r="B299" s="56"/>
      <c r="C299" s="57"/>
      <c r="D299" s="58"/>
      <c r="E299" s="57"/>
      <c r="F299" s="58"/>
      <c r="G299" s="57"/>
      <c r="H299" s="58"/>
      <c r="I299" s="57"/>
      <c r="J299" s="58"/>
      <c r="K299" s="57"/>
      <c r="L299" s="58"/>
      <c r="M299" s="57"/>
      <c r="N299" s="58"/>
      <c r="O299" s="57"/>
      <c r="P299" s="58"/>
      <c r="Q299" s="57"/>
      <c r="R299" s="58"/>
      <c r="S299" s="57"/>
      <c r="T299" s="58"/>
      <c r="U299" s="57"/>
      <c r="V299" s="58"/>
      <c r="W299" s="57"/>
      <c r="X299" s="58"/>
      <c r="Y299" s="58"/>
      <c r="Z299" s="58"/>
    </row>
    <row r="300" spans="1:26" x14ac:dyDescent="0.25">
      <c r="A300" s="13"/>
      <c r="B300" s="56"/>
      <c r="C300" s="57"/>
      <c r="D300" s="58"/>
      <c r="E300" s="57"/>
      <c r="F300" s="58"/>
      <c r="G300" s="57"/>
      <c r="H300" s="58"/>
      <c r="I300" s="57"/>
      <c r="J300" s="58"/>
      <c r="K300" s="57"/>
      <c r="L300" s="58"/>
      <c r="M300" s="57"/>
      <c r="N300" s="58"/>
      <c r="O300" s="57"/>
      <c r="P300" s="58"/>
      <c r="Q300" s="57"/>
      <c r="R300" s="58"/>
      <c r="S300" s="57"/>
      <c r="T300" s="58"/>
      <c r="U300" s="57"/>
      <c r="V300" s="58"/>
      <c r="W300" s="57"/>
      <c r="X300" s="58"/>
      <c r="Y300" s="58"/>
      <c r="Z300" s="58"/>
    </row>
    <row r="301" spans="1:26" x14ac:dyDescent="0.25">
      <c r="A301" s="29"/>
      <c r="B301" s="56"/>
      <c r="C301" s="57"/>
      <c r="D301" s="58"/>
      <c r="E301" s="57"/>
      <c r="F301" s="58"/>
      <c r="G301" s="57"/>
      <c r="H301" s="58"/>
      <c r="I301" s="57"/>
      <c r="J301" s="58"/>
      <c r="K301" s="57"/>
      <c r="L301" s="58"/>
      <c r="M301" s="57"/>
      <c r="N301" s="58"/>
      <c r="O301" s="57"/>
      <c r="P301" s="58"/>
      <c r="Q301" s="57"/>
      <c r="R301" s="58"/>
      <c r="S301" s="57"/>
      <c r="T301" s="58"/>
      <c r="U301" s="57"/>
      <c r="V301" s="58"/>
      <c r="W301" s="57"/>
      <c r="X301" s="58"/>
      <c r="Y301" s="58"/>
      <c r="Z301" s="58"/>
    </row>
    <row r="303" spans="1:26" x14ac:dyDescent="0.25">
      <c r="B303" s="13" t="s">
        <v>419</v>
      </c>
      <c r="C303" s="13" t="str">
        <f>VegBareResults!$B$2</f>
        <v>Vegetation Bare</v>
      </c>
    </row>
    <row r="304" spans="1:26" x14ac:dyDescent="0.25">
      <c r="A304" s="13"/>
      <c r="B304" s="13"/>
    </row>
    <row r="306" spans="1:26" x14ac:dyDescent="0.25">
      <c r="A306" s="13" t="s">
        <v>126</v>
      </c>
      <c r="B306" s="101" t="str">
        <f>$B$2</f>
        <v>Habitat Type</v>
      </c>
      <c r="C306" s="103" t="str">
        <f>$AC$7</f>
        <v xml:space="preserve"> No Bare soil</v>
      </c>
      <c r="D306" s="104"/>
      <c r="E306" s="105" t="str">
        <f>$AC$8</f>
        <v xml:space="preserve">&gt; 0 and ≤ 10 </v>
      </c>
      <c r="F306" s="101"/>
      <c r="G306" s="105" t="str">
        <f>$AC$9</f>
        <v xml:space="preserve">&gt; 10 and ≤ 20 </v>
      </c>
      <c r="H306" s="101"/>
      <c r="I306" s="105" t="str">
        <f>$AC$10</f>
        <v xml:space="preserve">&gt; 20 and ≤ 30 </v>
      </c>
      <c r="J306" s="101"/>
      <c r="K306" s="103" t="str">
        <f>$AC$11</f>
        <v xml:space="preserve">&gt; 30 and ≤ 40 </v>
      </c>
      <c r="L306" s="104"/>
      <c r="M306" s="105" t="str">
        <f>$AC$12</f>
        <v xml:space="preserve">&gt; 40 and ≤ 50 </v>
      </c>
      <c r="N306" s="101"/>
      <c r="O306" s="105" t="str">
        <f>$AC$13</f>
        <v xml:space="preserve">&gt; 50 and ≤ 60 </v>
      </c>
      <c r="P306" s="101"/>
      <c r="Q306" s="105" t="str">
        <f>$AC$14</f>
        <v xml:space="preserve">&gt; 60 and ≤ 70 </v>
      </c>
      <c r="R306" s="101"/>
      <c r="S306" s="103" t="str">
        <f>$AC$15</f>
        <v xml:space="preserve">&gt; 70 and ≤ 80 </v>
      </c>
      <c r="T306" s="104"/>
      <c r="U306" s="105" t="str">
        <f>$AC$16</f>
        <v xml:space="preserve">&gt; 80 and ≤ 90 </v>
      </c>
      <c r="V306" s="101"/>
      <c r="W306" s="103" t="str">
        <f>$AC$17</f>
        <v xml:space="preserve">&gt; 90 </v>
      </c>
      <c r="X306" s="104"/>
      <c r="Y306" s="104" t="s">
        <v>194</v>
      </c>
      <c r="Z306" s="104"/>
    </row>
    <row r="307" spans="1:26" ht="25.5" x14ac:dyDescent="0.25">
      <c r="A307" s="13"/>
      <c r="B307" s="102"/>
      <c r="C307" s="32" t="s">
        <v>195</v>
      </c>
      <c r="D307" s="33" t="s">
        <v>196</v>
      </c>
      <c r="E307" s="32" t="s">
        <v>195</v>
      </c>
      <c r="F307" s="33" t="s">
        <v>196</v>
      </c>
      <c r="G307" s="32" t="s">
        <v>195</v>
      </c>
      <c r="H307" s="33" t="s">
        <v>196</v>
      </c>
      <c r="I307" s="32" t="s">
        <v>195</v>
      </c>
      <c r="J307" s="33" t="s">
        <v>196</v>
      </c>
      <c r="K307" s="32" t="s">
        <v>195</v>
      </c>
      <c r="L307" s="33" t="s">
        <v>196</v>
      </c>
      <c r="M307" s="32" t="s">
        <v>195</v>
      </c>
      <c r="N307" s="33" t="s">
        <v>196</v>
      </c>
      <c r="O307" s="32" t="s">
        <v>195</v>
      </c>
      <c r="P307" s="33" t="s">
        <v>196</v>
      </c>
      <c r="Q307" s="32" t="s">
        <v>195</v>
      </c>
      <c r="R307" s="33" t="s">
        <v>196</v>
      </c>
      <c r="S307" s="32" t="s">
        <v>195</v>
      </c>
      <c r="T307" s="33" t="s">
        <v>196</v>
      </c>
      <c r="U307" s="32" t="s">
        <v>195</v>
      </c>
      <c r="V307" s="33" t="s">
        <v>196</v>
      </c>
      <c r="W307" s="32" t="s">
        <v>195</v>
      </c>
      <c r="X307" s="33" t="s">
        <v>196</v>
      </c>
      <c r="Y307" s="32" t="s">
        <v>195</v>
      </c>
      <c r="Z307" s="33" t="s">
        <v>196</v>
      </c>
    </row>
    <row r="308" spans="1:26" x14ac:dyDescent="0.25">
      <c r="A308" s="13"/>
      <c r="B308" s="34" t="str">
        <f>LookupValues!$B$5</f>
        <v>Lowland beech/yew woodland</v>
      </c>
      <c r="C308" s="35">
        <f>VegBareResults!C283</f>
        <v>0</v>
      </c>
      <c r="D308" s="85">
        <f>VegBareResults!AW283</f>
        <v>0</v>
      </c>
      <c r="E308" s="35">
        <f>VegBareResults!D283</f>
        <v>0</v>
      </c>
      <c r="F308" s="85">
        <f>VegBareResults!AX283</f>
        <v>0</v>
      </c>
      <c r="G308" s="35">
        <f>VegBareResults!E283</f>
        <v>0</v>
      </c>
      <c r="H308" s="85">
        <f>VegBareResults!AY283</f>
        <v>0</v>
      </c>
      <c r="I308" s="35">
        <f>VegBareResults!F283</f>
        <v>0</v>
      </c>
      <c r="J308" s="85">
        <f>VegBareResults!AZ283</f>
        <v>0</v>
      </c>
      <c r="K308" s="35">
        <f>VegBareResults!G283</f>
        <v>0</v>
      </c>
      <c r="L308" s="85">
        <f>VegBareResults!BA283</f>
        <v>0</v>
      </c>
      <c r="M308" s="35">
        <f>VegBareResults!H283</f>
        <v>0</v>
      </c>
      <c r="N308" s="85">
        <f>VegBareResults!BB283</f>
        <v>0</v>
      </c>
      <c r="O308" s="35">
        <f>VegBareResults!I283</f>
        <v>0</v>
      </c>
      <c r="P308" s="85">
        <f>VegBareResults!BC283</f>
        <v>0</v>
      </c>
      <c r="Q308" s="35">
        <f>VegBareResults!J283</f>
        <v>0</v>
      </c>
      <c r="R308" s="85">
        <f>VegBareResults!BD283</f>
        <v>0</v>
      </c>
      <c r="S308" s="35">
        <f>VegBareResults!K283</f>
        <v>0</v>
      </c>
      <c r="T308" s="85">
        <f>VegBareResults!BE283</f>
        <v>0</v>
      </c>
      <c r="U308" s="35">
        <f>VegBareResults!L283</f>
        <v>0</v>
      </c>
      <c r="V308" s="85">
        <f>VegBareResults!BF283</f>
        <v>0</v>
      </c>
      <c r="W308" s="35">
        <f>VegBareResults!M283</f>
        <v>0</v>
      </c>
      <c r="X308" s="85">
        <f>VegBareResults!BG283</f>
        <v>0</v>
      </c>
      <c r="Y308" s="80">
        <f>SUM(C308,E308,G308,I308,K308,M308,O308,Q308,S308,U308,W308)</f>
        <v>0</v>
      </c>
      <c r="Z308" s="87">
        <f>IF(Y308=0,0,SQRT(SUM((C308*D308)^2,(E308*F308)^2,(G308*H308)^2,(I308*J308)^2,(K308*L308)^2,(M308*N308)^2,(O308*P308)^2,(Q308*R308)^2,(S308*T308)^2,(U308*V308)^2,(W308*X308)^2))/Y308)</f>
        <v>0</v>
      </c>
    </row>
    <row r="309" spans="1:26" x14ac:dyDescent="0.25">
      <c r="A309" s="13"/>
      <c r="B309" s="34" t="str">
        <f>LookupValues!$B$6</f>
        <v>Lowland Mixed Deciduous Woodland</v>
      </c>
      <c r="C309" s="35">
        <f>VegBareResults!C284</f>
        <v>3356.6771339289994</v>
      </c>
      <c r="D309" s="85">
        <f>VegBareResults!AW284</f>
        <v>19.329495398615776</v>
      </c>
      <c r="E309" s="35">
        <f>VegBareResults!D284</f>
        <v>326.85921441530002</v>
      </c>
      <c r="F309" s="85">
        <f>VegBareResults!AX284</f>
        <v>65.911917010871491</v>
      </c>
      <c r="G309" s="35">
        <f>VegBareResults!E284</f>
        <v>238.93494950529998</v>
      </c>
      <c r="H309" s="85">
        <f>VegBareResults!AY284</f>
        <v>60.580301153394352</v>
      </c>
      <c r="I309" s="35">
        <f>VegBareResults!F284</f>
        <v>0</v>
      </c>
      <c r="J309" s="85">
        <f>VegBareResults!AZ284</f>
        <v>0</v>
      </c>
      <c r="K309" s="35">
        <f>VegBareResults!G284</f>
        <v>0</v>
      </c>
      <c r="L309" s="85">
        <f>VegBareResults!BA284</f>
        <v>0</v>
      </c>
      <c r="M309" s="35">
        <f>VegBareResults!H284</f>
        <v>0</v>
      </c>
      <c r="N309" s="85">
        <f>VegBareResults!BB284</f>
        <v>0</v>
      </c>
      <c r="O309" s="35">
        <f>VegBareResults!I284</f>
        <v>0</v>
      </c>
      <c r="P309" s="85">
        <f>VegBareResults!BC284</f>
        <v>0</v>
      </c>
      <c r="Q309" s="35">
        <f>VegBareResults!J284</f>
        <v>0</v>
      </c>
      <c r="R309" s="85">
        <f>VegBareResults!BD284</f>
        <v>0</v>
      </c>
      <c r="S309" s="35">
        <f>VegBareResults!K284</f>
        <v>111.23549405000001</v>
      </c>
      <c r="T309" s="85">
        <f>VegBareResults!BE284</f>
        <v>68.265365962191765</v>
      </c>
      <c r="U309" s="35">
        <f>VegBareResults!L284</f>
        <v>0</v>
      </c>
      <c r="V309" s="85">
        <f>VegBareResults!BF284</f>
        <v>0</v>
      </c>
      <c r="W309" s="35">
        <f>VegBareResults!M284</f>
        <v>0</v>
      </c>
      <c r="X309" s="85">
        <f>VegBareResults!BG284</f>
        <v>0</v>
      </c>
      <c r="Y309" s="80">
        <f t="shared" ref="Y309:Y315" si="33">SUM(C309,E309,G309,I309,K309,M309,O309,Q309,S309,U309,W309)</f>
        <v>4033.706791899599</v>
      </c>
      <c r="Z309" s="87">
        <f t="shared" ref="Z309:Z319" si="34">IF(Y309=0,0,SQRT(SUM((C309*D309)^2,(E309*F309)^2,(G309*H309)^2,(I309*J309)^2,(K309*L309)^2,(M309*N309)^2,(O309*P309)^2,(Q309*R309)^2,(S309*T309)^2,(U309*V309)^2,(W309*X309)^2))/Y309)</f>
        <v>17.426406793377616</v>
      </c>
    </row>
    <row r="310" spans="1:26" x14ac:dyDescent="0.25">
      <c r="A310" s="13"/>
      <c r="B310" s="34" t="str">
        <f>LookupValues!$B$7</f>
        <v>Native pine woodlands</v>
      </c>
      <c r="C310" s="35">
        <f>VegBareResults!C285</f>
        <v>28469.423952628007</v>
      </c>
      <c r="D310" s="85">
        <f>VegBareResults!AW285</f>
        <v>7.701680468720415</v>
      </c>
      <c r="E310" s="35">
        <f>VegBareResults!D285</f>
        <v>2521.4712300085998</v>
      </c>
      <c r="F310" s="85">
        <f>VegBareResults!AX285</f>
        <v>23.126002416282383</v>
      </c>
      <c r="G310" s="35">
        <f>VegBareResults!E285</f>
        <v>650.90584356649993</v>
      </c>
      <c r="H310" s="85">
        <f>VegBareResults!AY285</f>
        <v>37.38606465521643</v>
      </c>
      <c r="I310" s="35">
        <f>VegBareResults!F285</f>
        <v>0</v>
      </c>
      <c r="J310" s="85">
        <f>VegBareResults!AZ285</f>
        <v>0</v>
      </c>
      <c r="K310" s="35">
        <f>VegBareResults!G285</f>
        <v>0</v>
      </c>
      <c r="L310" s="85">
        <f>VegBareResults!BA285</f>
        <v>0</v>
      </c>
      <c r="M310" s="35">
        <f>VegBareResults!H285</f>
        <v>0</v>
      </c>
      <c r="N310" s="85">
        <f>VegBareResults!BB285</f>
        <v>0</v>
      </c>
      <c r="O310" s="35">
        <f>VegBareResults!I285</f>
        <v>0</v>
      </c>
      <c r="P310" s="85">
        <f>VegBareResults!BC285</f>
        <v>0</v>
      </c>
      <c r="Q310" s="35">
        <f>VegBareResults!J285</f>
        <v>0</v>
      </c>
      <c r="R310" s="85">
        <f>VegBareResults!BD285</f>
        <v>0</v>
      </c>
      <c r="S310" s="35">
        <f>VegBareResults!K285</f>
        <v>0</v>
      </c>
      <c r="T310" s="85">
        <f>VegBareResults!BE285</f>
        <v>0</v>
      </c>
      <c r="U310" s="35">
        <f>VegBareResults!L285</f>
        <v>0</v>
      </c>
      <c r="V310" s="85">
        <f>VegBareResults!BF285</f>
        <v>0</v>
      </c>
      <c r="W310" s="35">
        <f>VegBareResults!M285</f>
        <v>0</v>
      </c>
      <c r="X310" s="85">
        <f>VegBareResults!BG285</f>
        <v>0</v>
      </c>
      <c r="Y310" s="80">
        <f t="shared" si="33"/>
        <v>31641.801026203106</v>
      </c>
      <c r="Z310" s="87">
        <f t="shared" si="34"/>
        <v>7.2115067640960717</v>
      </c>
    </row>
    <row r="311" spans="1:26" x14ac:dyDescent="0.25">
      <c r="A311" s="13"/>
      <c r="B311" s="34" t="str">
        <f>LookupValues!$B$8</f>
        <v>Non-HAP native pinewood</v>
      </c>
      <c r="C311" s="35">
        <f>VegBareResults!C286</f>
        <v>16211.665690591002</v>
      </c>
      <c r="D311" s="85">
        <f>VegBareResults!AW286</f>
        <v>11.047562861674141</v>
      </c>
      <c r="E311" s="35">
        <f>VegBareResults!D286</f>
        <v>102.88134842299999</v>
      </c>
      <c r="F311" s="85">
        <f>VegBareResults!AX286</f>
        <v>53.812197969520668</v>
      </c>
      <c r="G311" s="35">
        <f>VegBareResults!E286</f>
        <v>232.382810084</v>
      </c>
      <c r="H311" s="85">
        <f>VegBareResults!AY286</f>
        <v>54.373471586364488</v>
      </c>
      <c r="I311" s="35">
        <f>VegBareResults!F286</f>
        <v>0</v>
      </c>
      <c r="J311" s="85">
        <f>VegBareResults!AZ286</f>
        <v>0</v>
      </c>
      <c r="K311" s="35">
        <f>VegBareResults!G286</f>
        <v>0</v>
      </c>
      <c r="L311" s="85">
        <f>VegBareResults!BA286</f>
        <v>0</v>
      </c>
      <c r="M311" s="35">
        <f>VegBareResults!H286</f>
        <v>79.237305813000006</v>
      </c>
      <c r="N311" s="85">
        <f>VegBareResults!BB286</f>
        <v>103.0332282330064</v>
      </c>
      <c r="O311" s="35">
        <f>VegBareResults!I286</f>
        <v>0</v>
      </c>
      <c r="P311" s="85">
        <f>VegBareResults!BC286</f>
        <v>0</v>
      </c>
      <c r="Q311" s="35">
        <f>VegBareResults!J286</f>
        <v>0</v>
      </c>
      <c r="R311" s="85">
        <f>VegBareResults!BD286</f>
        <v>0</v>
      </c>
      <c r="S311" s="35">
        <f>VegBareResults!K286</f>
        <v>0</v>
      </c>
      <c r="T311" s="85">
        <f>VegBareResults!BE286</f>
        <v>0</v>
      </c>
      <c r="U311" s="35">
        <f>VegBareResults!L286</f>
        <v>0</v>
      </c>
      <c r="V311" s="85">
        <f>VegBareResults!BF286</f>
        <v>0</v>
      </c>
      <c r="W311" s="35">
        <f>VegBareResults!M286</f>
        <v>0</v>
      </c>
      <c r="X311" s="85">
        <f>VegBareResults!BG286</f>
        <v>0</v>
      </c>
      <c r="Y311" s="80">
        <f t="shared" si="33"/>
        <v>16626.167154911</v>
      </c>
      <c r="Z311" s="87">
        <f t="shared" si="34"/>
        <v>10.815200078693135</v>
      </c>
    </row>
    <row r="312" spans="1:26" ht="30" customHeight="1" x14ac:dyDescent="0.25">
      <c r="A312" s="13"/>
      <c r="B312" s="89" t="str">
        <f>LookupValues!$B$9</f>
        <v>Upland birchwoods (Scot); birch dominated upland oakwoods (Eng, Wal)</v>
      </c>
      <c r="C312" s="35">
        <f>VegBareResults!C287</f>
        <v>23857.18458461</v>
      </c>
      <c r="D312" s="85">
        <f>VegBareResults!AW287</f>
        <v>7.604896843436987</v>
      </c>
      <c r="E312" s="35">
        <f>VegBareResults!D287</f>
        <v>1795.6750400581</v>
      </c>
      <c r="F312" s="85">
        <f>VegBareResults!AX287</f>
        <v>34.152323812564489</v>
      </c>
      <c r="G312" s="35">
        <f>VegBareResults!E287</f>
        <v>0</v>
      </c>
      <c r="H312" s="85">
        <f>VegBareResults!AY287</f>
        <v>0</v>
      </c>
      <c r="I312" s="35">
        <f>VegBareResults!F287</f>
        <v>194.86879300000001</v>
      </c>
      <c r="J312" s="85">
        <f>VegBareResults!AZ287</f>
        <v>55.812392887884677</v>
      </c>
      <c r="K312" s="35">
        <f>VegBareResults!G287</f>
        <v>0</v>
      </c>
      <c r="L312" s="85">
        <f>VegBareResults!BA287</f>
        <v>0</v>
      </c>
      <c r="M312" s="35">
        <f>VegBareResults!H287</f>
        <v>0</v>
      </c>
      <c r="N312" s="85">
        <f>VegBareResults!BB287</f>
        <v>0</v>
      </c>
      <c r="O312" s="35">
        <f>VegBareResults!I287</f>
        <v>0</v>
      </c>
      <c r="P312" s="85">
        <f>VegBareResults!BC287</f>
        <v>0</v>
      </c>
      <c r="Q312" s="35">
        <f>VegBareResults!J287</f>
        <v>0</v>
      </c>
      <c r="R312" s="85">
        <f>VegBareResults!BD287</f>
        <v>0</v>
      </c>
      <c r="S312" s="35">
        <f>VegBareResults!K287</f>
        <v>0</v>
      </c>
      <c r="T312" s="85">
        <f>VegBareResults!BE287</f>
        <v>0</v>
      </c>
      <c r="U312" s="35">
        <f>VegBareResults!L287</f>
        <v>0</v>
      </c>
      <c r="V312" s="85">
        <f>VegBareResults!BF287</f>
        <v>0</v>
      </c>
      <c r="W312" s="35">
        <f>VegBareResults!M287</f>
        <v>0</v>
      </c>
      <c r="X312" s="85">
        <f>VegBareResults!BG287</f>
        <v>0</v>
      </c>
      <c r="Y312" s="80">
        <f t="shared" si="33"/>
        <v>25847.728417668102</v>
      </c>
      <c r="Z312" s="87">
        <f t="shared" si="34"/>
        <v>7.4213241111383299</v>
      </c>
    </row>
    <row r="313" spans="1:26" x14ac:dyDescent="0.25">
      <c r="A313" s="13"/>
      <c r="B313" s="34" t="str">
        <f>LookupValues!$B$10</f>
        <v>Upland mixed ashwoods</v>
      </c>
      <c r="C313" s="35">
        <f>VegBareResults!C288</f>
        <v>1149.4865503852</v>
      </c>
      <c r="D313" s="85">
        <f>VegBareResults!AW288</f>
        <v>32.977196341237736</v>
      </c>
      <c r="E313" s="35">
        <f>VegBareResults!D288</f>
        <v>119.24793931709999</v>
      </c>
      <c r="F313" s="85">
        <f>VegBareResults!AX288</f>
        <v>90.417418201679439</v>
      </c>
      <c r="G313" s="35">
        <f>VegBareResults!E288</f>
        <v>0</v>
      </c>
      <c r="H313" s="85">
        <f>VegBareResults!AY288</f>
        <v>0</v>
      </c>
      <c r="I313" s="35">
        <f>VegBareResults!F288</f>
        <v>0</v>
      </c>
      <c r="J313" s="85">
        <f>VegBareResults!AZ288</f>
        <v>0</v>
      </c>
      <c r="K313" s="35">
        <f>VegBareResults!G288</f>
        <v>0</v>
      </c>
      <c r="L313" s="85">
        <f>VegBareResults!BA288</f>
        <v>0</v>
      </c>
      <c r="M313" s="35">
        <f>VegBareResults!H288</f>
        <v>0</v>
      </c>
      <c r="N313" s="85">
        <f>VegBareResults!BB288</f>
        <v>0</v>
      </c>
      <c r="O313" s="35">
        <f>VegBareResults!I288</f>
        <v>0</v>
      </c>
      <c r="P313" s="85">
        <f>VegBareResults!BC288</f>
        <v>0</v>
      </c>
      <c r="Q313" s="35">
        <f>VegBareResults!J288</f>
        <v>0</v>
      </c>
      <c r="R313" s="85">
        <f>VegBareResults!BD288</f>
        <v>0</v>
      </c>
      <c r="S313" s="35">
        <f>VegBareResults!K288</f>
        <v>0</v>
      </c>
      <c r="T313" s="85">
        <f>VegBareResults!BE288</f>
        <v>0</v>
      </c>
      <c r="U313" s="35">
        <f>VegBareResults!L288</f>
        <v>0</v>
      </c>
      <c r="V313" s="85">
        <f>VegBareResults!BF288</f>
        <v>0</v>
      </c>
      <c r="W313" s="35">
        <f>VegBareResults!M288</f>
        <v>0</v>
      </c>
      <c r="X313" s="85">
        <f>VegBareResults!BG288</f>
        <v>0</v>
      </c>
      <c r="Y313" s="80">
        <f t="shared" si="33"/>
        <v>1268.7344897022999</v>
      </c>
      <c r="Z313" s="87">
        <f t="shared" si="34"/>
        <v>31.062790477614097</v>
      </c>
    </row>
    <row r="314" spans="1:26" x14ac:dyDescent="0.25">
      <c r="A314" s="13"/>
      <c r="B314" s="34" t="str">
        <f>LookupValues!$B$11</f>
        <v>Upland oakwood</v>
      </c>
      <c r="C314" s="35">
        <f>VegBareResults!C289</f>
        <v>4249.1871513010001</v>
      </c>
      <c r="D314" s="85">
        <f>VegBareResults!AW289</f>
        <v>20.376417306644424</v>
      </c>
      <c r="E314" s="35">
        <f>VegBareResults!D289</f>
        <v>283.8183985142</v>
      </c>
      <c r="F314" s="85">
        <f>VegBareResults!AX289</f>
        <v>63.996288145024344</v>
      </c>
      <c r="G314" s="35">
        <f>VegBareResults!E289</f>
        <v>230.70479146</v>
      </c>
      <c r="H314" s="85">
        <f>VegBareResults!AY289</f>
        <v>90.941144420015917</v>
      </c>
      <c r="I314" s="35">
        <f>VegBareResults!F289</f>
        <v>0</v>
      </c>
      <c r="J314" s="85">
        <f>VegBareResults!AZ289</f>
        <v>0</v>
      </c>
      <c r="K314" s="35">
        <f>VegBareResults!G289</f>
        <v>0</v>
      </c>
      <c r="L314" s="85">
        <f>VegBareResults!BA289</f>
        <v>0</v>
      </c>
      <c r="M314" s="35">
        <f>VegBareResults!H289</f>
        <v>0</v>
      </c>
      <c r="N314" s="85">
        <f>VegBareResults!BB289</f>
        <v>0</v>
      </c>
      <c r="O314" s="35">
        <f>VegBareResults!I289</f>
        <v>0</v>
      </c>
      <c r="P314" s="85">
        <f>VegBareResults!BC289</f>
        <v>0</v>
      </c>
      <c r="Q314" s="35">
        <f>VegBareResults!J289</f>
        <v>0</v>
      </c>
      <c r="R314" s="85">
        <f>VegBareResults!BD289</f>
        <v>0</v>
      </c>
      <c r="S314" s="35">
        <f>VegBareResults!K289</f>
        <v>0</v>
      </c>
      <c r="T314" s="85">
        <f>VegBareResults!BE289</f>
        <v>0</v>
      </c>
      <c r="U314" s="35">
        <f>VegBareResults!L289</f>
        <v>0</v>
      </c>
      <c r="V314" s="85">
        <f>VegBareResults!BF289</f>
        <v>0</v>
      </c>
      <c r="W314" s="35">
        <f>VegBareResults!M289</f>
        <v>0</v>
      </c>
      <c r="X314" s="85">
        <f>VegBareResults!BG289</f>
        <v>0</v>
      </c>
      <c r="Y314" s="80">
        <f t="shared" si="33"/>
        <v>4763.7103412751994</v>
      </c>
      <c r="Z314" s="87">
        <f t="shared" si="34"/>
        <v>19.086304968069104</v>
      </c>
    </row>
    <row r="315" spans="1:26" x14ac:dyDescent="0.25">
      <c r="A315" s="13"/>
      <c r="B315" s="34" t="str">
        <f>LookupValues!$B$12</f>
        <v>Wet woodland</v>
      </c>
      <c r="C315" s="35">
        <f>VegBareResults!C290</f>
        <v>8691.5924115680009</v>
      </c>
      <c r="D315" s="85">
        <f>VegBareResults!AW290</f>
        <v>14.39218113120655</v>
      </c>
      <c r="E315" s="35">
        <f>VegBareResults!D290</f>
        <v>315.00002085159997</v>
      </c>
      <c r="F315" s="85">
        <f>VegBareResults!AX290</f>
        <v>58.159506613923867</v>
      </c>
      <c r="G315" s="35">
        <f>VegBareResults!E290</f>
        <v>236.36492188720001</v>
      </c>
      <c r="H315" s="85">
        <f>VegBareResults!AY290</f>
        <v>48.18435333529294</v>
      </c>
      <c r="I315" s="35">
        <f>VegBareResults!F290</f>
        <v>0</v>
      </c>
      <c r="J315" s="85">
        <f>VegBareResults!AZ290</f>
        <v>0</v>
      </c>
      <c r="K315" s="35">
        <f>VegBareResults!G290</f>
        <v>0</v>
      </c>
      <c r="L315" s="85">
        <f>VegBareResults!BA290</f>
        <v>0</v>
      </c>
      <c r="M315" s="35">
        <f>VegBareResults!H290</f>
        <v>0</v>
      </c>
      <c r="N315" s="85">
        <f>VegBareResults!BB290</f>
        <v>0</v>
      </c>
      <c r="O315" s="35">
        <f>VegBareResults!I290</f>
        <v>0</v>
      </c>
      <c r="P315" s="85">
        <f>VegBareResults!BC290</f>
        <v>0</v>
      </c>
      <c r="Q315" s="35">
        <f>VegBareResults!J290</f>
        <v>0</v>
      </c>
      <c r="R315" s="85">
        <f>VegBareResults!BD290</f>
        <v>0</v>
      </c>
      <c r="S315" s="35">
        <f>VegBareResults!K290</f>
        <v>0</v>
      </c>
      <c r="T315" s="85">
        <f>VegBareResults!BE290</f>
        <v>0</v>
      </c>
      <c r="U315" s="35">
        <f>VegBareResults!L290</f>
        <v>0</v>
      </c>
      <c r="V315" s="85">
        <f>VegBareResults!BF290</f>
        <v>0</v>
      </c>
      <c r="W315" s="35">
        <f>VegBareResults!M290</f>
        <v>0</v>
      </c>
      <c r="X315" s="85">
        <f>VegBareResults!BG290</f>
        <v>0</v>
      </c>
      <c r="Y315" s="80">
        <f t="shared" si="33"/>
        <v>9242.9573543068</v>
      </c>
      <c r="Z315" s="87">
        <f t="shared" si="34"/>
        <v>13.733414342635619</v>
      </c>
    </row>
    <row r="316" spans="1:26" x14ac:dyDescent="0.25">
      <c r="A316" s="13"/>
      <c r="B316" s="34" t="str">
        <f>LookupValues!$B$13</f>
        <v>Wood Pasture &amp; Parkland</v>
      </c>
      <c r="C316" s="35">
        <f>VegBareResults!C291</f>
        <v>0</v>
      </c>
      <c r="D316" s="85">
        <f>VegBareResults!AW291</f>
        <v>0</v>
      </c>
      <c r="E316" s="35">
        <f>VegBareResults!D291</f>
        <v>0</v>
      </c>
      <c r="F316" s="85">
        <f>VegBareResults!AX291</f>
        <v>0</v>
      </c>
      <c r="G316" s="35">
        <f>VegBareResults!E291</f>
        <v>0</v>
      </c>
      <c r="H316" s="85">
        <f>VegBareResults!AY291</f>
        <v>0</v>
      </c>
      <c r="I316" s="35">
        <f>VegBareResults!F291</f>
        <v>0</v>
      </c>
      <c r="J316" s="85">
        <f>VegBareResults!AZ291</f>
        <v>0</v>
      </c>
      <c r="K316" s="35">
        <f>VegBareResults!G291</f>
        <v>0</v>
      </c>
      <c r="L316" s="85">
        <f>VegBareResults!BA291</f>
        <v>0</v>
      </c>
      <c r="M316" s="35">
        <f>VegBareResults!H291</f>
        <v>0</v>
      </c>
      <c r="N316" s="85">
        <f>VegBareResults!BB291</f>
        <v>0</v>
      </c>
      <c r="O316" s="35">
        <f>VegBareResults!I291</f>
        <v>0</v>
      </c>
      <c r="P316" s="85">
        <f>VegBareResults!BC291</f>
        <v>0</v>
      </c>
      <c r="Q316" s="35">
        <f>VegBareResults!J291</f>
        <v>0</v>
      </c>
      <c r="R316" s="85">
        <f>VegBareResults!BD291</f>
        <v>0</v>
      </c>
      <c r="S316" s="35">
        <f>VegBareResults!K291</f>
        <v>0</v>
      </c>
      <c r="T316" s="85">
        <f>VegBareResults!BE291</f>
        <v>0</v>
      </c>
      <c r="U316" s="35">
        <f>VegBareResults!L291</f>
        <v>0</v>
      </c>
      <c r="V316" s="85">
        <f>VegBareResults!BF291</f>
        <v>0</v>
      </c>
      <c r="W316" s="35">
        <f>VegBareResults!M291</f>
        <v>0</v>
      </c>
      <c r="X316" s="85">
        <f>VegBareResults!BG291</f>
        <v>0</v>
      </c>
      <c r="Y316" s="80">
        <f>SUM(C316,E316,G316,I316,K316,M316,O316,Q316,S316,U316,W316)</f>
        <v>0</v>
      </c>
      <c r="Z316" s="87">
        <f t="shared" si="34"/>
        <v>0</v>
      </c>
    </row>
    <row r="317" spans="1:26" x14ac:dyDescent="0.25">
      <c r="A317" s="13"/>
      <c r="B317" s="34" t="str">
        <f>LookupValues!$B$14</f>
        <v>Broadleaf habitat NOT classified as priority</v>
      </c>
      <c r="C317" s="35">
        <f>VegBareResults!C292</f>
        <v>1772.8320793969999</v>
      </c>
      <c r="D317" s="85">
        <f>VegBareResults!AW292</f>
        <v>29.530184884149378</v>
      </c>
      <c r="E317" s="35">
        <f>VegBareResults!D292</f>
        <v>233.71088489799999</v>
      </c>
      <c r="F317" s="85">
        <f>VegBareResults!AX292</f>
        <v>89.793715417670498</v>
      </c>
      <c r="G317" s="35">
        <f>VegBareResults!E292</f>
        <v>0</v>
      </c>
      <c r="H317" s="85">
        <f>VegBareResults!AY292</f>
        <v>0</v>
      </c>
      <c r="I317" s="35">
        <f>VegBareResults!F292</f>
        <v>0</v>
      </c>
      <c r="J317" s="85">
        <f>VegBareResults!AZ292</f>
        <v>0</v>
      </c>
      <c r="K317" s="35">
        <f>VegBareResults!G292</f>
        <v>0</v>
      </c>
      <c r="L317" s="85">
        <f>VegBareResults!BA292</f>
        <v>0</v>
      </c>
      <c r="M317" s="35">
        <f>VegBareResults!H292</f>
        <v>0</v>
      </c>
      <c r="N317" s="85">
        <f>VegBareResults!BB292</f>
        <v>0</v>
      </c>
      <c r="O317" s="35">
        <f>VegBareResults!I292</f>
        <v>0</v>
      </c>
      <c r="P317" s="85">
        <f>VegBareResults!BC292</f>
        <v>0</v>
      </c>
      <c r="Q317" s="35">
        <f>VegBareResults!J292</f>
        <v>0</v>
      </c>
      <c r="R317" s="85">
        <f>VegBareResults!BD292</f>
        <v>0</v>
      </c>
      <c r="S317" s="35">
        <f>VegBareResults!K292</f>
        <v>0</v>
      </c>
      <c r="T317" s="85">
        <f>VegBareResults!BE292</f>
        <v>0</v>
      </c>
      <c r="U317" s="35">
        <f>VegBareResults!L292</f>
        <v>0</v>
      </c>
      <c r="V317" s="85">
        <f>VegBareResults!BF292</f>
        <v>0</v>
      </c>
      <c r="W317" s="35">
        <f>VegBareResults!M292</f>
        <v>0</v>
      </c>
      <c r="X317" s="85">
        <f>VegBareResults!BG292</f>
        <v>0</v>
      </c>
      <c r="Y317" s="80">
        <f t="shared" ref="Y317:Y319" si="35">SUM(C317,E317,G317,I317,K317,M317,O317,Q317,S317,U317,W317)</f>
        <v>2006.5429642949998</v>
      </c>
      <c r="Z317" s="87">
        <f t="shared" si="34"/>
        <v>28.108842839504288</v>
      </c>
    </row>
    <row r="318" spans="1:26" x14ac:dyDescent="0.25">
      <c r="A318" s="13"/>
      <c r="B318" s="34" t="str">
        <f>LookupValues!$B$15</f>
        <v>Non-native coniferous woodland</v>
      </c>
      <c r="C318" s="35">
        <f>VegBareResults!C293</f>
        <v>92593.397332559995</v>
      </c>
      <c r="D318" s="85">
        <f>VegBareResults!AW293</f>
        <v>3.1510794769125234</v>
      </c>
      <c r="E318" s="35">
        <f>VegBareResults!D293</f>
        <v>12313.4583101713</v>
      </c>
      <c r="F318" s="85">
        <f>VegBareResults!AX293</f>
        <v>10.553437646483244</v>
      </c>
      <c r="G318" s="35">
        <f>VegBareResults!E293</f>
        <v>986.23625149100008</v>
      </c>
      <c r="H318" s="85">
        <f>VegBareResults!AY293</f>
        <v>34.9467026942853</v>
      </c>
      <c r="I318" s="35">
        <f>VegBareResults!F293</f>
        <v>387.72598482448979</v>
      </c>
      <c r="J318" s="85">
        <f>VegBareResults!AZ293</f>
        <v>43.712969654218448</v>
      </c>
      <c r="K318" s="35">
        <f>VegBareResults!G293</f>
        <v>189.175786308</v>
      </c>
      <c r="L318" s="85">
        <f>VegBareResults!BA293</f>
        <v>61.68871032152424</v>
      </c>
      <c r="M318" s="35">
        <f>VegBareResults!H293</f>
        <v>491.35117548619996</v>
      </c>
      <c r="N318" s="85">
        <f>VegBareResults!BB293</f>
        <v>71.524545971150658</v>
      </c>
      <c r="O318" s="35">
        <f>VegBareResults!I293</f>
        <v>0</v>
      </c>
      <c r="P318" s="85">
        <f>VegBareResults!BC293</f>
        <v>0</v>
      </c>
      <c r="Q318" s="35">
        <f>VegBareResults!J293</f>
        <v>0</v>
      </c>
      <c r="R318" s="85">
        <f>VegBareResults!BD293</f>
        <v>0</v>
      </c>
      <c r="S318" s="35">
        <f>VegBareResults!K293</f>
        <v>0.53642249009999998</v>
      </c>
      <c r="T318" s="85">
        <f>VegBareResults!BE293</f>
        <v>104.68229147641665</v>
      </c>
      <c r="U318" s="35">
        <f>VegBareResults!L293</f>
        <v>0</v>
      </c>
      <c r="V318" s="85">
        <f>VegBareResults!BF293</f>
        <v>0</v>
      </c>
      <c r="W318" s="35">
        <f>VegBareResults!M293</f>
        <v>0</v>
      </c>
      <c r="X318" s="85">
        <f>VegBareResults!BG293</f>
        <v>0</v>
      </c>
      <c r="Y318" s="80">
        <f t="shared" si="35"/>
        <v>106961.88126333109</v>
      </c>
      <c r="Z318" s="87">
        <f t="shared" si="34"/>
        <v>3.0274781636314927</v>
      </c>
    </row>
    <row r="319" spans="1:26" x14ac:dyDescent="0.25">
      <c r="A319" s="13"/>
      <c r="B319" s="37" t="str">
        <f>LookupValues!$B$16</f>
        <v>Transition or felled</v>
      </c>
      <c r="C319" s="35">
        <f>VegBareResults!C294</f>
        <v>18686.7782162617</v>
      </c>
      <c r="D319" s="85">
        <f>VegBareResults!AW294</f>
        <v>28.557030221015403</v>
      </c>
      <c r="E319" s="35">
        <f>VegBareResults!D294</f>
        <v>1960.9901652343999</v>
      </c>
      <c r="F319" s="85">
        <f>VegBareResults!AX294</f>
        <v>17.490859355998271</v>
      </c>
      <c r="G319" s="35">
        <f>VegBareResults!E294</f>
        <v>295.09892830679996</v>
      </c>
      <c r="H319" s="85">
        <f>VegBareResults!AY294</f>
        <v>40.252889325936223</v>
      </c>
      <c r="I319" s="35">
        <f>VegBareResults!F294</f>
        <v>155.42894385</v>
      </c>
      <c r="J319" s="85">
        <f>VegBareResults!AZ294</f>
        <v>55.812392886572752</v>
      </c>
      <c r="K319" s="35">
        <f>VegBareResults!G294</f>
        <v>0</v>
      </c>
      <c r="L319" s="85">
        <f>VegBareResults!BA294</f>
        <v>0</v>
      </c>
      <c r="M319" s="35">
        <f>VegBareResults!H294</f>
        <v>11.788293244</v>
      </c>
      <c r="N319" s="85">
        <f>VegBareResults!BB294</f>
        <v>102.94022392458982</v>
      </c>
      <c r="O319" s="35">
        <f>VegBareResults!I294</f>
        <v>0</v>
      </c>
      <c r="P319" s="85">
        <f>VegBareResults!BC294</f>
        <v>0</v>
      </c>
      <c r="Q319" s="35">
        <f>VegBareResults!J294</f>
        <v>0</v>
      </c>
      <c r="R319" s="85">
        <f>VegBareResults!BD294</f>
        <v>0</v>
      </c>
      <c r="S319" s="35">
        <f>VegBareResults!K294</f>
        <v>0</v>
      </c>
      <c r="T319" s="85">
        <f>VegBareResults!BE294</f>
        <v>0</v>
      </c>
      <c r="U319" s="35">
        <f>VegBareResults!L294</f>
        <v>0</v>
      </c>
      <c r="V319" s="85">
        <f>VegBareResults!BF294</f>
        <v>0</v>
      </c>
      <c r="W319" s="35">
        <f>VegBareResults!M294</f>
        <v>0</v>
      </c>
      <c r="X319" s="85">
        <f>VegBareResults!BG294</f>
        <v>0</v>
      </c>
      <c r="Y319" s="80">
        <f t="shared" si="35"/>
        <v>21110.084546896902</v>
      </c>
      <c r="Z319" s="87">
        <f t="shared" si="34"/>
        <v>25.340669708553438</v>
      </c>
    </row>
    <row r="320" spans="1:26" x14ac:dyDescent="0.25">
      <c r="A320" s="13"/>
      <c r="B320" s="84" t="s">
        <v>194</v>
      </c>
      <c r="C320" s="82">
        <f>SUM(C308:C319)</f>
        <v>199038.22510323091</v>
      </c>
      <c r="D320" s="86">
        <f>IF(C320=0,0,SQRT(SUM((C308*D308)^2,(C309*D309)^2,(C310*D310)^2,(C311*D311)^2,(C312*D312)^2,(C313*D313)^2,(C314*D314)^2,(C315*D315)^2,(C316*D316)^2,(C317*D317)^2,(C318*D318)^2,(C319*D319)^2))/C320)</f>
        <v>3.6037681412746232</v>
      </c>
      <c r="E320" s="82">
        <f>SUM(E308:E319)</f>
        <v>19973.112551891601</v>
      </c>
      <c r="F320" s="86">
        <f>IF(E320=0,0,SQRT(SUM((E308*F308)^2,(E309*F309)^2,(E310*F310)^2,(E311*F311)^2,(E312*F312)^2,(E313*F313)^2,(E314*F314)^2,(E315*F315)^2,(E316*F316)^2,(E317*F317)^2,(E318*F318)^2,(E319*F319)^2))/E320)</f>
        <v>8.2179705805362886</v>
      </c>
      <c r="G320" s="82">
        <f>SUM(G308:G319)</f>
        <v>2870.6284963008002</v>
      </c>
      <c r="H320" s="86">
        <f>IF(G320=0,0,SQRT(SUM((G308*H308)^2,(G309*H309)^2,(G310*H310)^2,(G311*H311)^2,(G312*H312)^2,(G313*H313)^2,(G314*H314)^2,(G315*H315)^2,(G316*H316)^2,(G317*H317)^2,(G318*H318)^2,(G319*H319)^2))/G320)</f>
        <v>18.630478709426974</v>
      </c>
      <c r="I320" s="82">
        <f>SUM(I308:I319)</f>
        <v>738.02372167448982</v>
      </c>
      <c r="J320" s="86">
        <f>IF(I320=0,0,SQRT(SUM((I308*J308)^2,(I309*J309)^2,(I310*J310)^2,(I311*J311)^2,(I312*J312)^2,(I313*J313)^2,(I314*J314)^2,(I315*J315)^2,(I316*J316)^2,(I317*J317)^2,(I318*J318)^2,(I319*J319)^2))/I320)</f>
        <v>29.710618117170455</v>
      </c>
      <c r="K320" s="82">
        <f>SUM(K308:K319)</f>
        <v>189.175786308</v>
      </c>
      <c r="L320" s="86">
        <f>IF(K320=0,0,SQRT(SUM((K308*L308)^2,(K309*L309)^2,(K310*L310)^2,(K311*L311)^2,(K312*L312)^2,(K313*L313)^2,(K314*L314)^2,(K315*L315)^2,(K316*L316)^2,(K317*L317)^2,(K318*L318)^2,(K319*L319)^2))/K320)</f>
        <v>61.68871032152424</v>
      </c>
      <c r="M320" s="82">
        <f>SUM(M308:M319)</f>
        <v>582.37677454319999</v>
      </c>
      <c r="N320" s="86">
        <f>IF(M320=0,0,SQRT(SUM((M308*N308)^2,(M309*N309)^2,(M310*N310)^2,(M311*N311)^2,(M312*N312)^2,(M313*N313)^2,(M314*N314)^2,(M315*N315)^2,(M316*N316)^2,(M317*N317)^2,(M318*N318)^2,(M319*N319)^2))/M320)</f>
        <v>61.987176757789598</v>
      </c>
      <c r="O320" s="82">
        <f>SUM(O308:O319)</f>
        <v>0</v>
      </c>
      <c r="P320" s="86">
        <f>IF(O320=0,0,SQRT(SUM((O308*P308)^2,(O309*P309)^2,(O310*P310)^2,(O311*P311)^2,(O312*P312)^2,(O313*P313)^2,(O314*P314)^2,(O315*P315)^2,(O316*P316)^2,(O317*P317)^2,(O318*P318)^2,(O319*P319)^2))/O320)</f>
        <v>0</v>
      </c>
      <c r="Q320" s="82">
        <f>SUM(Q308:Q319)</f>
        <v>0</v>
      </c>
      <c r="R320" s="86">
        <f>IF(Q320=0,0,SQRT(SUM((Q308*R308)^2,(Q309*R309)^2,(Q310*R310)^2,(Q311*R311)^2,(Q312*R312)^2,(Q313*R313)^2,(Q314*R314)^2,(Q315*R315)^2,(Q316*R316)^2,(Q317*R317)^2,(Q318*R318)^2,(Q319*R319)^2))/Q320)</f>
        <v>0</v>
      </c>
      <c r="S320" s="82">
        <f>SUM(S308:S319)</f>
        <v>111.77191654010001</v>
      </c>
      <c r="T320" s="86">
        <f>IF(S320=0,0,SQRT(SUM((S308*T308)^2,(S309*T309)^2,(S310*T310)^2,(S311*T311)^2,(S312*T312)^2,(S313*T313)^2,(S314*T314)^2,(S315*T315)^2,(S316*T316)^2,(S317*T317)^2,(S318*T318)^2,(S319*T319)^2))/S320)</f>
        <v>67.939600302602784</v>
      </c>
      <c r="U320" s="82">
        <f>SUM(U308:U319)</f>
        <v>0</v>
      </c>
      <c r="V320" s="86">
        <f>IF(U320=0,0,SQRT(SUM((U308*V308)^2,(U309*V309)^2,(U310*V310)^2,(U311*V311)^2,(U312*V312)^2,(U313*V313)^2,(U314*V314)^2,(U315*V315)^2,(U316*V316)^2,(U317*V317)^2,(U318*V318)^2,(U319*V319)^2))/U320)</f>
        <v>0</v>
      </c>
      <c r="W320" s="82">
        <f>SUM(W308:W319)</f>
        <v>0</v>
      </c>
      <c r="X320" s="86">
        <f>IF(W320=0,0,SQRT(SUM((W308*X308)^2,(W309*X309)^2,(W310*X310)^2,(W311*X311)^2,(W312*X312)^2,(W313*X313)^2,(W314*X314)^2,(W315*X315)^2,(W316*X316)^2,(W317*X317)^2,(W318*X318)^2,(W319*X319)^2))/W320)</f>
        <v>0</v>
      </c>
      <c r="Y320" s="82">
        <f>SUM(Y308:Y319)</f>
        <v>223503.31435048909</v>
      </c>
      <c r="Z320" s="86">
        <f>IF(Y320=0,0,SQRT(SUM((Y308*Z308)^2,(Y309*Z309)^2,(Y310*Z310)^2,(Y311*Z311)^2,(Y312*Z312)^2,(Y313*Z313)^2,(Y314*Z314)^2,(Y315*Z315)^2,(Y316*Z316)^2,(Y317*Z317)^2,(Y318*Z318)^2,(Y319*Z319)^2))/Y320)</f>
        <v>3.3069231193622146</v>
      </c>
    </row>
    <row r="321" spans="1:26" x14ac:dyDescent="0.25">
      <c r="A321" s="13"/>
      <c r="B321" s="56"/>
      <c r="C321" s="57"/>
      <c r="D321" s="58"/>
      <c r="E321" s="57"/>
      <c r="F321" s="58"/>
      <c r="G321" s="57"/>
      <c r="H321" s="58"/>
      <c r="I321" s="57"/>
      <c r="J321" s="58"/>
      <c r="K321" s="57"/>
      <c r="L321" s="58"/>
      <c r="M321" s="57"/>
      <c r="N321" s="58"/>
      <c r="O321" s="57"/>
      <c r="P321" s="58"/>
      <c r="Q321" s="57"/>
      <c r="R321" s="58"/>
      <c r="S321" s="57"/>
      <c r="T321" s="58"/>
      <c r="U321" s="57"/>
      <c r="V321" s="58"/>
      <c r="W321" s="57"/>
      <c r="X321" s="58"/>
      <c r="Y321" s="58"/>
      <c r="Z321" s="58"/>
    </row>
    <row r="322" spans="1:26" x14ac:dyDescent="0.25">
      <c r="A322" s="13"/>
      <c r="B322" s="56"/>
      <c r="C322" s="57"/>
      <c r="D322" s="58"/>
      <c r="E322" s="57"/>
      <c r="F322" s="58"/>
      <c r="G322" s="57"/>
      <c r="H322" s="58"/>
      <c r="I322" s="57"/>
      <c r="J322" s="58"/>
      <c r="K322" s="57"/>
      <c r="L322" s="58"/>
      <c r="M322" s="57"/>
      <c r="N322" s="58"/>
      <c r="O322" s="57"/>
      <c r="P322" s="58"/>
      <c r="Q322" s="57"/>
      <c r="R322" s="58"/>
      <c r="S322" s="57"/>
      <c r="T322" s="58"/>
      <c r="U322" s="57"/>
      <c r="V322" s="58"/>
      <c r="W322" s="57"/>
      <c r="X322" s="58"/>
      <c r="Y322" s="58"/>
      <c r="Z322" s="58"/>
    </row>
    <row r="323" spans="1:26" x14ac:dyDescent="0.25">
      <c r="A323" s="19"/>
      <c r="B323" s="56"/>
      <c r="C323" s="57"/>
      <c r="D323" s="58"/>
      <c r="E323" s="57"/>
      <c r="F323" s="58"/>
      <c r="G323" s="57"/>
      <c r="H323" s="58"/>
      <c r="I323" s="57"/>
      <c r="J323" s="58"/>
      <c r="K323" s="57"/>
      <c r="L323" s="58"/>
      <c r="M323" s="57"/>
      <c r="N323" s="58"/>
      <c r="O323" s="57"/>
      <c r="P323" s="58"/>
      <c r="Q323" s="57"/>
      <c r="R323" s="58"/>
      <c r="S323" s="57"/>
      <c r="T323" s="58"/>
      <c r="U323" s="57"/>
      <c r="V323" s="58"/>
      <c r="W323" s="57"/>
      <c r="X323" s="58"/>
      <c r="Y323" s="58"/>
      <c r="Z323" s="58"/>
    </row>
    <row r="324" spans="1:26" x14ac:dyDescent="0.25">
      <c r="A324" s="13"/>
      <c r="B324" s="56"/>
      <c r="C324" s="57"/>
      <c r="D324" s="58"/>
      <c r="E324" s="57"/>
      <c r="F324" s="58"/>
      <c r="G324" s="57"/>
      <c r="H324" s="58"/>
      <c r="I324" s="57"/>
      <c r="J324" s="58"/>
      <c r="K324" s="57"/>
      <c r="L324" s="58"/>
      <c r="M324" s="57"/>
      <c r="N324" s="58"/>
      <c r="O324" s="57"/>
      <c r="P324" s="58"/>
      <c r="Q324" s="57"/>
      <c r="R324" s="58"/>
      <c r="S324" s="57"/>
      <c r="T324" s="58"/>
      <c r="U324" s="57"/>
      <c r="V324" s="58"/>
      <c r="W324" s="57"/>
      <c r="X324" s="58"/>
      <c r="Y324" s="58"/>
      <c r="Z324" s="58"/>
    </row>
    <row r="325" spans="1:26" x14ac:dyDescent="0.25">
      <c r="A325" s="13"/>
      <c r="B325" s="56"/>
      <c r="C325" s="57"/>
      <c r="D325" s="58"/>
      <c r="E325" s="57"/>
      <c r="F325" s="58"/>
      <c r="G325" s="57"/>
      <c r="H325" s="58"/>
      <c r="I325" s="57"/>
      <c r="J325" s="58"/>
      <c r="K325" s="57"/>
      <c r="L325" s="58"/>
      <c r="M325" s="57"/>
      <c r="N325" s="58"/>
      <c r="O325" s="57"/>
      <c r="P325" s="58"/>
      <c r="Q325" s="57"/>
      <c r="R325" s="58"/>
      <c r="S325" s="57"/>
      <c r="T325" s="58"/>
      <c r="U325" s="57"/>
      <c r="V325" s="58"/>
      <c r="W325" s="57"/>
      <c r="X325" s="58"/>
      <c r="Y325" s="58"/>
      <c r="Z325" s="58"/>
    </row>
    <row r="326" spans="1:26" x14ac:dyDescent="0.25">
      <c r="A326" s="29"/>
      <c r="B326" s="56"/>
      <c r="C326" s="57"/>
      <c r="D326" s="58"/>
      <c r="E326" s="57"/>
      <c r="F326" s="58"/>
      <c r="G326" s="57"/>
      <c r="H326" s="58"/>
      <c r="I326" s="57"/>
      <c r="J326" s="58"/>
      <c r="K326" s="57"/>
      <c r="L326" s="58"/>
      <c r="M326" s="57"/>
      <c r="N326" s="58"/>
      <c r="O326" s="57"/>
      <c r="P326" s="58"/>
      <c r="Q326" s="57"/>
      <c r="R326" s="58"/>
      <c r="S326" s="57"/>
      <c r="T326" s="58"/>
      <c r="U326" s="57"/>
      <c r="V326" s="58"/>
      <c r="W326" s="57"/>
      <c r="X326" s="58"/>
      <c r="Y326" s="58"/>
      <c r="Z326" s="58"/>
    </row>
    <row r="328" spans="1:26" x14ac:dyDescent="0.25">
      <c r="B328" s="13" t="s">
        <v>419</v>
      </c>
      <c r="C328" s="13" t="str">
        <f>VegBareResults!$B$2</f>
        <v>Vegetation Bare</v>
      </c>
    </row>
    <row r="329" spans="1:26" x14ac:dyDescent="0.25">
      <c r="A329" s="13"/>
      <c r="B329" s="13"/>
    </row>
    <row r="331" spans="1:26" x14ac:dyDescent="0.25">
      <c r="A331" s="13" t="s">
        <v>124</v>
      </c>
      <c r="B331" s="101" t="str">
        <f>$B$2</f>
        <v>Habitat Type</v>
      </c>
      <c r="C331" s="103" t="str">
        <f>$AC$7</f>
        <v xml:space="preserve"> No Bare soil</v>
      </c>
      <c r="D331" s="104"/>
      <c r="E331" s="105" t="str">
        <f>$AC$8</f>
        <v xml:space="preserve">&gt; 0 and ≤ 10 </v>
      </c>
      <c r="F331" s="101"/>
      <c r="G331" s="105" t="str">
        <f>$AC$9</f>
        <v xml:space="preserve">&gt; 10 and ≤ 20 </v>
      </c>
      <c r="H331" s="101"/>
      <c r="I331" s="105" t="str">
        <f>$AC$10</f>
        <v xml:space="preserve">&gt; 20 and ≤ 30 </v>
      </c>
      <c r="J331" s="101"/>
      <c r="K331" s="103" t="str">
        <f>$AC$11</f>
        <v xml:space="preserve">&gt; 30 and ≤ 40 </v>
      </c>
      <c r="L331" s="104"/>
      <c r="M331" s="105" t="str">
        <f>$AC$12</f>
        <v xml:space="preserve">&gt; 40 and ≤ 50 </v>
      </c>
      <c r="N331" s="101"/>
      <c r="O331" s="105" t="str">
        <f>$AC$13</f>
        <v xml:space="preserve">&gt; 50 and ≤ 60 </v>
      </c>
      <c r="P331" s="101"/>
      <c r="Q331" s="105" t="str">
        <f>$AC$14</f>
        <v xml:space="preserve">&gt; 60 and ≤ 70 </v>
      </c>
      <c r="R331" s="101"/>
      <c r="S331" s="103" t="str">
        <f>$AC$15</f>
        <v xml:space="preserve">&gt; 70 and ≤ 80 </v>
      </c>
      <c r="T331" s="104"/>
      <c r="U331" s="105" t="str">
        <f>$AC$16</f>
        <v xml:space="preserve">&gt; 80 and ≤ 90 </v>
      </c>
      <c r="V331" s="101"/>
      <c r="W331" s="103" t="str">
        <f>$AC$17</f>
        <v xml:space="preserve">&gt; 90 </v>
      </c>
      <c r="X331" s="104"/>
      <c r="Y331" s="104" t="s">
        <v>194</v>
      </c>
      <c r="Z331" s="104"/>
    </row>
    <row r="332" spans="1:26" ht="25.5" x14ac:dyDescent="0.25">
      <c r="A332" s="13"/>
      <c r="B332" s="102"/>
      <c r="C332" s="32" t="s">
        <v>195</v>
      </c>
      <c r="D332" s="33" t="s">
        <v>196</v>
      </c>
      <c r="E332" s="32" t="s">
        <v>195</v>
      </c>
      <c r="F332" s="33" t="s">
        <v>196</v>
      </c>
      <c r="G332" s="32" t="s">
        <v>195</v>
      </c>
      <c r="H332" s="33" t="s">
        <v>196</v>
      </c>
      <c r="I332" s="32" t="s">
        <v>195</v>
      </c>
      <c r="J332" s="33" t="s">
        <v>196</v>
      </c>
      <c r="K332" s="32" t="s">
        <v>195</v>
      </c>
      <c r="L332" s="33" t="s">
        <v>196</v>
      </c>
      <c r="M332" s="32" t="s">
        <v>195</v>
      </c>
      <c r="N332" s="33" t="s">
        <v>196</v>
      </c>
      <c r="O332" s="32" t="s">
        <v>195</v>
      </c>
      <c r="P332" s="33" t="s">
        <v>196</v>
      </c>
      <c r="Q332" s="32" t="s">
        <v>195</v>
      </c>
      <c r="R332" s="33" t="s">
        <v>196</v>
      </c>
      <c r="S332" s="32" t="s">
        <v>195</v>
      </c>
      <c r="T332" s="33" t="s">
        <v>196</v>
      </c>
      <c r="U332" s="32" t="s">
        <v>195</v>
      </c>
      <c r="V332" s="33" t="s">
        <v>196</v>
      </c>
      <c r="W332" s="32" t="s">
        <v>195</v>
      </c>
      <c r="X332" s="33" t="s">
        <v>196</v>
      </c>
      <c r="Y332" s="32" t="s">
        <v>195</v>
      </c>
      <c r="Z332" s="33" t="s">
        <v>196</v>
      </c>
    </row>
    <row r="333" spans="1:26" x14ac:dyDescent="0.25">
      <c r="A333" s="13"/>
      <c r="B333" s="34" t="str">
        <f>LookupValues!$B$5</f>
        <v>Lowland beech/yew woodland</v>
      </c>
      <c r="C333" s="35">
        <f>VegBareResults!C306</f>
        <v>0</v>
      </c>
      <c r="D333" s="85">
        <f>VegBareResults!AW306</f>
        <v>0</v>
      </c>
      <c r="E333" s="35">
        <f>VegBareResults!D306</f>
        <v>208.28088035069999</v>
      </c>
      <c r="F333" s="85">
        <f>VegBareResults!AX306</f>
        <v>98.626278519624421</v>
      </c>
      <c r="G333" s="35">
        <f>VegBareResults!E306</f>
        <v>0</v>
      </c>
      <c r="H333" s="85">
        <f>VegBareResults!AY306</f>
        <v>0</v>
      </c>
      <c r="I333" s="35">
        <f>VegBareResults!F306</f>
        <v>0</v>
      </c>
      <c r="J333" s="85">
        <f>VegBareResults!AZ306</f>
        <v>0</v>
      </c>
      <c r="K333" s="35">
        <f>VegBareResults!G306</f>
        <v>0</v>
      </c>
      <c r="L333" s="85">
        <f>VegBareResults!BA306</f>
        <v>0</v>
      </c>
      <c r="M333" s="35">
        <f>VegBareResults!H306</f>
        <v>0</v>
      </c>
      <c r="N333" s="85">
        <f>VegBareResults!BB306</f>
        <v>0</v>
      </c>
      <c r="O333" s="35">
        <f>VegBareResults!I306</f>
        <v>0</v>
      </c>
      <c r="P333" s="85">
        <f>VegBareResults!BC306</f>
        <v>0</v>
      </c>
      <c r="Q333" s="35">
        <f>VegBareResults!J306</f>
        <v>0</v>
      </c>
      <c r="R333" s="85">
        <f>VegBareResults!BD306</f>
        <v>0</v>
      </c>
      <c r="S333" s="35">
        <f>VegBareResults!K306</f>
        <v>0</v>
      </c>
      <c r="T333" s="85">
        <f>VegBareResults!BE306</f>
        <v>0</v>
      </c>
      <c r="U333" s="35">
        <f>VegBareResults!L306</f>
        <v>0</v>
      </c>
      <c r="V333" s="85">
        <f>VegBareResults!BF306</f>
        <v>0</v>
      </c>
      <c r="W333" s="35">
        <f>VegBareResults!M306</f>
        <v>0</v>
      </c>
      <c r="X333" s="85">
        <f>VegBareResults!BG306</f>
        <v>0</v>
      </c>
      <c r="Y333" s="80">
        <f>SUM(C333,E333,G333,I333,K333,M333,O333,Q333,S333,U333,W333)</f>
        <v>208.28088035069999</v>
      </c>
      <c r="Z333" s="87">
        <f>IF(Y333=0,0,SQRT(SUM((C333*D333)^2,(E333*F333)^2,(G333*H333)^2,(I333*J333)^2,(K333*L333)^2,(M333*N333)^2,(O333*P333)^2,(Q333*R333)^2,(S333*T333)^2,(U333*V333)^2,(W333*X333)^2))/Y333)</f>
        <v>98.626278519624421</v>
      </c>
    </row>
    <row r="334" spans="1:26" x14ac:dyDescent="0.25">
      <c r="A334" s="13"/>
      <c r="B334" s="34" t="str">
        <f>LookupValues!$B$6</f>
        <v>Lowland Mixed Deciduous Woodland</v>
      </c>
      <c r="C334" s="35">
        <f>VegBareResults!C307</f>
        <v>10307.613863948</v>
      </c>
      <c r="D334" s="85">
        <f>VegBareResults!AW307</f>
        <v>11.440092200210835</v>
      </c>
      <c r="E334" s="35">
        <f>VegBareResults!D307</f>
        <v>1507.052032305</v>
      </c>
      <c r="F334" s="85">
        <f>VegBareResults!AX307</f>
        <v>31.250311335057525</v>
      </c>
      <c r="G334" s="35">
        <f>VegBareResults!E307</f>
        <v>139.17231977379998</v>
      </c>
      <c r="H334" s="85">
        <f>VegBareResults!AY307</f>
        <v>58.518444285672423</v>
      </c>
      <c r="I334" s="35">
        <f>VegBareResults!F307</f>
        <v>138.05350594999999</v>
      </c>
      <c r="J334" s="85">
        <f>VegBareResults!AZ307</f>
        <v>62.114785916600596</v>
      </c>
      <c r="K334" s="35">
        <f>VegBareResults!G307</f>
        <v>223.736534001</v>
      </c>
      <c r="L334" s="85">
        <f>VegBareResults!BA307</f>
        <v>85.441248345880595</v>
      </c>
      <c r="M334" s="35">
        <f>VegBareResults!H307</f>
        <v>101.19122241400001</v>
      </c>
      <c r="N334" s="85">
        <f>VegBareResults!BB307</f>
        <v>66.874345024208822</v>
      </c>
      <c r="O334" s="35">
        <f>VegBareResults!I307</f>
        <v>0</v>
      </c>
      <c r="P334" s="85">
        <f>VegBareResults!BC307</f>
        <v>0</v>
      </c>
      <c r="Q334" s="35">
        <f>VegBareResults!J307</f>
        <v>0</v>
      </c>
      <c r="R334" s="85">
        <f>VegBareResults!BD307</f>
        <v>0</v>
      </c>
      <c r="S334" s="35">
        <f>VegBareResults!K307</f>
        <v>0</v>
      </c>
      <c r="T334" s="85">
        <f>VegBareResults!BE307</f>
        <v>0</v>
      </c>
      <c r="U334" s="35">
        <f>VegBareResults!L307</f>
        <v>0</v>
      </c>
      <c r="V334" s="85">
        <f>VegBareResults!BF307</f>
        <v>0</v>
      </c>
      <c r="W334" s="35">
        <f>VegBareResults!M307</f>
        <v>0</v>
      </c>
      <c r="X334" s="85">
        <f>VegBareResults!BG307</f>
        <v>0</v>
      </c>
      <c r="Y334" s="80">
        <f t="shared" ref="Y334:Y340" si="36">SUM(C334,E334,G334,I334,K334,M334,O334,Q334,S334,U334,W334)</f>
        <v>12416.819478391799</v>
      </c>
      <c r="Z334" s="87">
        <f t="shared" ref="Z334:Z344" si="37">IF(Y334=0,0,SQRT(SUM((C334*D334)^2,(E334*F334)^2,(G334*H334)^2,(I334*J334)^2,(K334*L334)^2,(M334*N334)^2,(O334*P334)^2,(Q334*R334)^2,(S334*T334)^2,(U334*V334)^2,(W334*X334)^2))/Y334)</f>
        <v>10.399506519730448</v>
      </c>
    </row>
    <row r="335" spans="1:26" x14ac:dyDescent="0.25">
      <c r="A335" s="13"/>
      <c r="B335" s="34" t="str">
        <f>LookupValues!$B$7</f>
        <v>Native pine woodlands</v>
      </c>
      <c r="C335" s="35">
        <f>VegBareResults!C308</f>
        <v>64782.671185359002</v>
      </c>
      <c r="D335" s="85">
        <f>VegBareResults!AW308</f>
        <v>4.9007883363485911</v>
      </c>
      <c r="E335" s="35">
        <f>VegBareResults!D308</f>
        <v>1163.5847941837999</v>
      </c>
      <c r="F335" s="85">
        <f>VegBareResults!AX308</f>
        <v>38.085624837189627</v>
      </c>
      <c r="G335" s="35">
        <f>VegBareResults!E308</f>
        <v>224.62339847390001</v>
      </c>
      <c r="H335" s="85">
        <f>VegBareResults!AY308</f>
        <v>104.08072576931343</v>
      </c>
      <c r="I335" s="35">
        <f>VegBareResults!F308</f>
        <v>0</v>
      </c>
      <c r="J335" s="85">
        <f>VegBareResults!AZ308</f>
        <v>0</v>
      </c>
      <c r="K335" s="35">
        <f>VegBareResults!G308</f>
        <v>51.046672782999998</v>
      </c>
      <c r="L335" s="85">
        <f>VegBareResults!BA308</f>
        <v>107.69010840378455</v>
      </c>
      <c r="M335" s="35">
        <f>VegBareResults!H308</f>
        <v>0</v>
      </c>
      <c r="N335" s="85">
        <f>VegBareResults!BB308</f>
        <v>0</v>
      </c>
      <c r="O335" s="35">
        <f>VegBareResults!I308</f>
        <v>0</v>
      </c>
      <c r="P335" s="85">
        <f>VegBareResults!BC308</f>
        <v>0</v>
      </c>
      <c r="Q335" s="35">
        <f>VegBareResults!J308</f>
        <v>0</v>
      </c>
      <c r="R335" s="85">
        <f>VegBareResults!BD308</f>
        <v>0</v>
      </c>
      <c r="S335" s="35">
        <f>VegBareResults!K308</f>
        <v>13.965117742</v>
      </c>
      <c r="T335" s="85">
        <f>VegBareResults!BE308</f>
        <v>55.789046908097347</v>
      </c>
      <c r="U335" s="35">
        <f>VegBareResults!L308</f>
        <v>0</v>
      </c>
      <c r="V335" s="85">
        <f>VegBareResults!BF308</f>
        <v>0</v>
      </c>
      <c r="W335" s="35">
        <f>VegBareResults!M308</f>
        <v>0</v>
      </c>
      <c r="X335" s="85">
        <f>VegBareResults!BG308</f>
        <v>0</v>
      </c>
      <c r="Y335" s="80">
        <f t="shared" si="36"/>
        <v>66235.891168541697</v>
      </c>
      <c r="Z335" s="87">
        <f t="shared" si="37"/>
        <v>4.8533122827859101</v>
      </c>
    </row>
    <row r="336" spans="1:26" x14ac:dyDescent="0.25">
      <c r="A336" s="13"/>
      <c r="B336" s="34" t="str">
        <f>LookupValues!$B$8</f>
        <v>Non-HAP native pinewood</v>
      </c>
      <c r="C336" s="35">
        <f>VegBareResults!C309</f>
        <v>19932.9180178284</v>
      </c>
      <c r="D336" s="85">
        <f>VegBareResults!AW309</f>
        <v>9.4295216690673449</v>
      </c>
      <c r="E336" s="35">
        <f>VegBareResults!D309</f>
        <v>273.65190043000001</v>
      </c>
      <c r="F336" s="85">
        <f>VegBareResults!AX309</f>
        <v>81.334875831020057</v>
      </c>
      <c r="G336" s="35">
        <f>VegBareResults!E309</f>
        <v>0</v>
      </c>
      <c r="H336" s="85">
        <f>VegBareResults!AY309</f>
        <v>0</v>
      </c>
      <c r="I336" s="35">
        <f>VegBareResults!F309</f>
        <v>179.96133552000001</v>
      </c>
      <c r="J336" s="85">
        <f>VegBareResults!AZ309</f>
        <v>81.334875830130784</v>
      </c>
      <c r="K336" s="35">
        <f>VegBareResults!G309</f>
        <v>0</v>
      </c>
      <c r="L336" s="85">
        <f>VegBareResults!BA309</f>
        <v>0</v>
      </c>
      <c r="M336" s="35">
        <f>VegBareResults!H309</f>
        <v>0</v>
      </c>
      <c r="N336" s="85">
        <f>VegBareResults!BB309</f>
        <v>0</v>
      </c>
      <c r="O336" s="35">
        <f>VegBareResults!I309</f>
        <v>0</v>
      </c>
      <c r="P336" s="85">
        <f>VegBareResults!BC309</f>
        <v>0</v>
      </c>
      <c r="Q336" s="35">
        <f>VegBareResults!J309</f>
        <v>0</v>
      </c>
      <c r="R336" s="85">
        <f>VegBareResults!BD309</f>
        <v>0</v>
      </c>
      <c r="S336" s="35">
        <f>VegBareResults!K309</f>
        <v>0</v>
      </c>
      <c r="T336" s="85">
        <f>VegBareResults!BE309</f>
        <v>0</v>
      </c>
      <c r="U336" s="35">
        <f>VegBareResults!L309</f>
        <v>0</v>
      </c>
      <c r="V336" s="85">
        <f>VegBareResults!BF309</f>
        <v>0</v>
      </c>
      <c r="W336" s="35">
        <f>VegBareResults!M309</f>
        <v>0</v>
      </c>
      <c r="X336" s="85">
        <f>VegBareResults!BG309</f>
        <v>0</v>
      </c>
      <c r="Y336" s="80">
        <f t="shared" si="36"/>
        <v>20386.531253778401</v>
      </c>
      <c r="Z336" s="87">
        <f t="shared" si="37"/>
        <v>9.3118469249861366</v>
      </c>
    </row>
    <row r="337" spans="1:26" ht="30" customHeight="1" x14ac:dyDescent="0.25">
      <c r="A337" s="13"/>
      <c r="B337" s="89" t="str">
        <f>LookupValues!$B$9</f>
        <v>Upland birchwoods (Scot); birch dominated upland oakwoods (Eng, Wal)</v>
      </c>
      <c r="C337" s="35">
        <f>VegBareResults!C310</f>
        <v>18787.618674719997</v>
      </c>
      <c r="D337" s="85">
        <f>VegBareResults!AW310</f>
        <v>7.3165753785508993</v>
      </c>
      <c r="E337" s="35">
        <f>VegBareResults!D310</f>
        <v>1052.6261101337</v>
      </c>
      <c r="F337" s="85">
        <f>VegBareResults!AX310</f>
        <v>36.566388965819499</v>
      </c>
      <c r="G337" s="35">
        <f>VegBareResults!E310</f>
        <v>209.62078441689999</v>
      </c>
      <c r="H337" s="85">
        <f>VegBareResults!AY310</f>
        <v>98.44665015372135</v>
      </c>
      <c r="I337" s="35">
        <f>VegBareResults!F310</f>
        <v>0</v>
      </c>
      <c r="J337" s="85">
        <f>VegBareResults!AZ310</f>
        <v>0</v>
      </c>
      <c r="K337" s="35">
        <f>VegBareResults!G310</f>
        <v>2.2489476928999999</v>
      </c>
      <c r="L337" s="85">
        <f>VegBareResults!BA310</f>
        <v>107.69010795287841</v>
      </c>
      <c r="M337" s="35">
        <f>VegBareResults!H310</f>
        <v>0</v>
      </c>
      <c r="N337" s="85">
        <f>VegBareResults!BB310</f>
        <v>0</v>
      </c>
      <c r="O337" s="35">
        <f>VegBareResults!I310</f>
        <v>0</v>
      </c>
      <c r="P337" s="85">
        <f>VegBareResults!BC310</f>
        <v>0</v>
      </c>
      <c r="Q337" s="35">
        <f>VegBareResults!J310</f>
        <v>0</v>
      </c>
      <c r="R337" s="85">
        <f>VegBareResults!BD310</f>
        <v>0</v>
      </c>
      <c r="S337" s="35">
        <f>VegBareResults!K310</f>
        <v>2.1814110619</v>
      </c>
      <c r="T337" s="85">
        <f>VegBareResults!BE310</f>
        <v>57.326594056806265</v>
      </c>
      <c r="U337" s="35">
        <f>VegBareResults!L310</f>
        <v>0</v>
      </c>
      <c r="V337" s="85">
        <f>VegBareResults!BF310</f>
        <v>0</v>
      </c>
      <c r="W337" s="35">
        <f>VegBareResults!M310</f>
        <v>0</v>
      </c>
      <c r="X337" s="85">
        <f>VegBareResults!BG310</f>
        <v>0</v>
      </c>
      <c r="Y337" s="80">
        <f t="shared" si="36"/>
        <v>20054.2959280254</v>
      </c>
      <c r="Z337" s="87">
        <f t="shared" si="37"/>
        <v>7.1920990322307494</v>
      </c>
    </row>
    <row r="338" spans="1:26" x14ac:dyDescent="0.25">
      <c r="A338" s="13"/>
      <c r="B338" s="34" t="str">
        <f>LookupValues!$B$10</f>
        <v>Upland mixed ashwoods</v>
      </c>
      <c r="C338" s="35">
        <f>VegBareResults!C311</f>
        <v>616.2705414646</v>
      </c>
      <c r="D338" s="85">
        <f>VegBareResults!AW311</f>
        <v>51.048061909723138</v>
      </c>
      <c r="E338" s="35">
        <f>VegBareResults!D311</f>
        <v>0</v>
      </c>
      <c r="F338" s="85">
        <f>VegBareResults!AX311</f>
        <v>0</v>
      </c>
      <c r="G338" s="35">
        <f>VegBareResults!E311</f>
        <v>0</v>
      </c>
      <c r="H338" s="85">
        <f>VegBareResults!AY311</f>
        <v>0</v>
      </c>
      <c r="I338" s="35">
        <f>VegBareResults!F311</f>
        <v>0</v>
      </c>
      <c r="J338" s="85">
        <f>VegBareResults!AZ311</f>
        <v>0</v>
      </c>
      <c r="K338" s="35">
        <f>VegBareResults!G311</f>
        <v>0</v>
      </c>
      <c r="L338" s="85">
        <f>VegBareResults!BA311</f>
        <v>0</v>
      </c>
      <c r="M338" s="35">
        <f>VegBareResults!H311</f>
        <v>0</v>
      </c>
      <c r="N338" s="85">
        <f>VegBareResults!BB311</f>
        <v>0</v>
      </c>
      <c r="O338" s="35">
        <f>VegBareResults!I311</f>
        <v>0</v>
      </c>
      <c r="P338" s="85">
        <f>VegBareResults!BC311</f>
        <v>0</v>
      </c>
      <c r="Q338" s="35">
        <f>VegBareResults!J311</f>
        <v>0</v>
      </c>
      <c r="R338" s="85">
        <f>VegBareResults!BD311</f>
        <v>0</v>
      </c>
      <c r="S338" s="35">
        <f>VegBareResults!K311</f>
        <v>0</v>
      </c>
      <c r="T338" s="85">
        <f>VegBareResults!BE311</f>
        <v>0</v>
      </c>
      <c r="U338" s="35">
        <f>VegBareResults!L311</f>
        <v>0</v>
      </c>
      <c r="V338" s="85">
        <f>VegBareResults!BF311</f>
        <v>0</v>
      </c>
      <c r="W338" s="35">
        <f>VegBareResults!M311</f>
        <v>0</v>
      </c>
      <c r="X338" s="85">
        <f>VegBareResults!BG311</f>
        <v>0</v>
      </c>
      <c r="Y338" s="80">
        <f t="shared" si="36"/>
        <v>616.2705414646</v>
      </c>
      <c r="Z338" s="87">
        <f t="shared" si="37"/>
        <v>51.048061909723138</v>
      </c>
    </row>
    <row r="339" spans="1:26" x14ac:dyDescent="0.25">
      <c r="A339" s="13"/>
      <c r="B339" s="34" t="str">
        <f>LookupValues!$B$11</f>
        <v>Upland oakwood</v>
      </c>
      <c r="C339" s="35">
        <f>VegBareResults!C312</f>
        <v>1023.4573884289</v>
      </c>
      <c r="D339" s="85">
        <f>VegBareResults!AW312</f>
        <v>39.812115529340069</v>
      </c>
      <c r="E339" s="35">
        <f>VegBareResults!D312</f>
        <v>152.0595158854</v>
      </c>
      <c r="F339" s="85">
        <f>VegBareResults!AX312</f>
        <v>100.78712198982409</v>
      </c>
      <c r="G339" s="35">
        <f>VegBareResults!E312</f>
        <v>0</v>
      </c>
      <c r="H339" s="85">
        <f>VegBareResults!AY312</f>
        <v>0</v>
      </c>
      <c r="I339" s="35">
        <f>VegBareResults!F312</f>
        <v>0</v>
      </c>
      <c r="J339" s="85">
        <f>VegBareResults!AZ312</f>
        <v>0</v>
      </c>
      <c r="K339" s="35">
        <f>VegBareResults!G312</f>
        <v>0</v>
      </c>
      <c r="L339" s="85">
        <f>VegBareResults!BA312</f>
        <v>0</v>
      </c>
      <c r="M339" s="35">
        <f>VegBareResults!H312</f>
        <v>0</v>
      </c>
      <c r="N339" s="85">
        <f>VegBareResults!BB312</f>
        <v>0</v>
      </c>
      <c r="O339" s="35">
        <f>VegBareResults!I312</f>
        <v>0</v>
      </c>
      <c r="P339" s="85">
        <f>VegBareResults!BC312</f>
        <v>0</v>
      </c>
      <c r="Q339" s="35">
        <f>VegBareResults!J312</f>
        <v>0</v>
      </c>
      <c r="R339" s="85">
        <f>VegBareResults!BD312</f>
        <v>0</v>
      </c>
      <c r="S339" s="35">
        <f>VegBareResults!K312</f>
        <v>0</v>
      </c>
      <c r="T339" s="85">
        <f>VegBareResults!BE312</f>
        <v>0</v>
      </c>
      <c r="U339" s="35">
        <f>VegBareResults!L312</f>
        <v>0</v>
      </c>
      <c r="V339" s="85">
        <f>VegBareResults!BF312</f>
        <v>0</v>
      </c>
      <c r="W339" s="35">
        <f>VegBareResults!M312</f>
        <v>0</v>
      </c>
      <c r="X339" s="85">
        <f>VegBareResults!BG312</f>
        <v>0</v>
      </c>
      <c r="Y339" s="80">
        <f t="shared" si="36"/>
        <v>1175.5169043143001</v>
      </c>
      <c r="Z339" s="87">
        <f t="shared" si="37"/>
        <v>37.032972529137304</v>
      </c>
    </row>
    <row r="340" spans="1:26" x14ac:dyDescent="0.25">
      <c r="A340" s="13"/>
      <c r="B340" s="34" t="str">
        <f>LookupValues!$B$12</f>
        <v>Wet woodland</v>
      </c>
      <c r="C340" s="35">
        <f>VegBareResults!C313</f>
        <v>7824.0452241899993</v>
      </c>
      <c r="D340" s="85">
        <f>VegBareResults!AW313</f>
        <v>11.601958054995762</v>
      </c>
      <c r="E340" s="35">
        <f>VegBareResults!D313</f>
        <v>1325.3147024579998</v>
      </c>
      <c r="F340" s="85">
        <f>VegBareResults!AX313</f>
        <v>32.012679097174228</v>
      </c>
      <c r="G340" s="35">
        <f>VegBareResults!E313</f>
        <v>0</v>
      </c>
      <c r="H340" s="85">
        <f>VegBareResults!AY313</f>
        <v>0</v>
      </c>
      <c r="I340" s="35">
        <f>VegBareResults!F313</f>
        <v>0</v>
      </c>
      <c r="J340" s="85">
        <f>VegBareResults!AZ313</f>
        <v>0</v>
      </c>
      <c r="K340" s="35">
        <f>VegBareResults!G313</f>
        <v>0</v>
      </c>
      <c r="L340" s="85">
        <f>VegBareResults!BA313</f>
        <v>0</v>
      </c>
      <c r="M340" s="35">
        <f>VegBareResults!H313</f>
        <v>33.059396837999998</v>
      </c>
      <c r="N340" s="85">
        <f>VegBareResults!BB313</f>
        <v>107.69010903610545</v>
      </c>
      <c r="O340" s="35">
        <f>VegBareResults!I313</f>
        <v>0</v>
      </c>
      <c r="P340" s="85">
        <f>VegBareResults!BC313</f>
        <v>0</v>
      </c>
      <c r="Q340" s="35">
        <f>VegBareResults!J313</f>
        <v>0</v>
      </c>
      <c r="R340" s="85">
        <f>VegBareResults!BD313</f>
        <v>0</v>
      </c>
      <c r="S340" s="35">
        <f>VegBareResults!K313</f>
        <v>0</v>
      </c>
      <c r="T340" s="85">
        <f>VegBareResults!BE313</f>
        <v>0</v>
      </c>
      <c r="U340" s="35">
        <f>VegBareResults!L313</f>
        <v>0</v>
      </c>
      <c r="V340" s="85">
        <f>VegBareResults!BF313</f>
        <v>0</v>
      </c>
      <c r="W340" s="35">
        <f>VegBareResults!M313</f>
        <v>0</v>
      </c>
      <c r="X340" s="85">
        <f>VegBareResults!BG313</f>
        <v>0</v>
      </c>
      <c r="Y340" s="80">
        <f t="shared" si="36"/>
        <v>9182.4193234859995</v>
      </c>
      <c r="Z340" s="87">
        <f t="shared" si="37"/>
        <v>10.919022557952516</v>
      </c>
    </row>
    <row r="341" spans="1:26" x14ac:dyDescent="0.25">
      <c r="A341" s="13"/>
      <c r="B341" s="34" t="str">
        <f>LookupValues!$B$13</f>
        <v>Wood Pasture &amp; Parkland</v>
      </c>
      <c r="C341" s="35">
        <f>VegBareResults!C314</f>
        <v>71.344256684000001</v>
      </c>
      <c r="D341" s="85">
        <f>VegBareResults!AW314</f>
        <v>95.083457320793357</v>
      </c>
      <c r="E341" s="35">
        <f>VegBareResults!D314</f>
        <v>0</v>
      </c>
      <c r="F341" s="85">
        <f>VegBareResults!AX314</f>
        <v>0</v>
      </c>
      <c r="G341" s="35">
        <f>VegBareResults!E314</f>
        <v>132.6846845293</v>
      </c>
      <c r="H341" s="85">
        <f>VegBareResults!AY314</f>
        <v>95.041354102104791</v>
      </c>
      <c r="I341" s="35">
        <f>VegBareResults!F314</f>
        <v>0</v>
      </c>
      <c r="J341" s="85">
        <f>VegBareResults!AZ314</f>
        <v>0</v>
      </c>
      <c r="K341" s="35">
        <f>VegBareResults!G314</f>
        <v>0</v>
      </c>
      <c r="L341" s="85">
        <f>VegBareResults!BA314</f>
        <v>0</v>
      </c>
      <c r="M341" s="35">
        <f>VegBareResults!H314</f>
        <v>0</v>
      </c>
      <c r="N341" s="85">
        <f>VegBareResults!BB314</f>
        <v>0</v>
      </c>
      <c r="O341" s="35">
        <f>VegBareResults!I314</f>
        <v>0</v>
      </c>
      <c r="P341" s="85">
        <f>VegBareResults!BC314</f>
        <v>0</v>
      </c>
      <c r="Q341" s="35">
        <f>VegBareResults!J314</f>
        <v>0</v>
      </c>
      <c r="R341" s="85">
        <f>VegBareResults!BD314</f>
        <v>0</v>
      </c>
      <c r="S341" s="35">
        <f>VegBareResults!K314</f>
        <v>0</v>
      </c>
      <c r="T341" s="85">
        <f>VegBareResults!BE314</f>
        <v>0</v>
      </c>
      <c r="U341" s="35">
        <f>VegBareResults!L314</f>
        <v>0</v>
      </c>
      <c r="V341" s="85">
        <f>VegBareResults!BF314</f>
        <v>0</v>
      </c>
      <c r="W341" s="35">
        <f>VegBareResults!M314</f>
        <v>0</v>
      </c>
      <c r="X341" s="85">
        <f>VegBareResults!BG314</f>
        <v>0</v>
      </c>
      <c r="Y341" s="80">
        <f>SUM(C341,E341,G341,I341,K341,M341,O341,Q341,S341,U341,W341)</f>
        <v>204.02894121330002</v>
      </c>
      <c r="Z341" s="87">
        <f t="shared" si="37"/>
        <v>70.18289413014233</v>
      </c>
    </row>
    <row r="342" spans="1:26" x14ac:dyDescent="0.25">
      <c r="A342" s="13"/>
      <c r="B342" s="34" t="str">
        <f>LookupValues!$B$14</f>
        <v>Broadleaf habitat NOT classified as priority</v>
      </c>
      <c r="C342" s="35">
        <f>VegBareResults!C315</f>
        <v>2343.1978704602002</v>
      </c>
      <c r="D342" s="85">
        <f>VegBareResults!AW315</f>
        <v>23.16132850915178</v>
      </c>
      <c r="E342" s="35">
        <f>VegBareResults!D315</f>
        <v>87.962473309100005</v>
      </c>
      <c r="F342" s="85">
        <f>VegBareResults!AX315</f>
        <v>27.283465246772668</v>
      </c>
      <c r="G342" s="35">
        <f>VegBareResults!E315</f>
        <v>0</v>
      </c>
      <c r="H342" s="85">
        <f>VegBareResults!AY315</f>
        <v>0</v>
      </c>
      <c r="I342" s="35">
        <f>VegBareResults!F315</f>
        <v>7.6323529802000003</v>
      </c>
      <c r="J342" s="85">
        <f>VegBareResults!AZ315</f>
        <v>107.69010897636696</v>
      </c>
      <c r="K342" s="35">
        <f>VegBareResults!G315</f>
        <v>0</v>
      </c>
      <c r="L342" s="85">
        <f>VegBareResults!BA315</f>
        <v>0</v>
      </c>
      <c r="M342" s="35">
        <f>VegBareResults!H315</f>
        <v>0</v>
      </c>
      <c r="N342" s="85">
        <f>VegBareResults!BB315</f>
        <v>0</v>
      </c>
      <c r="O342" s="35">
        <f>VegBareResults!I315</f>
        <v>128.44105959999999</v>
      </c>
      <c r="P342" s="85">
        <f>VegBareResults!BC315</f>
        <v>100.90718196951612</v>
      </c>
      <c r="Q342" s="35">
        <f>VegBareResults!J315</f>
        <v>0</v>
      </c>
      <c r="R342" s="85">
        <f>VegBareResults!BD315</f>
        <v>0</v>
      </c>
      <c r="S342" s="35">
        <f>VegBareResults!K315</f>
        <v>0</v>
      </c>
      <c r="T342" s="85">
        <f>VegBareResults!BE315</f>
        <v>0</v>
      </c>
      <c r="U342" s="35">
        <f>VegBareResults!L315</f>
        <v>0</v>
      </c>
      <c r="V342" s="85">
        <f>VegBareResults!BF315</f>
        <v>0</v>
      </c>
      <c r="W342" s="35">
        <f>VegBareResults!M315</f>
        <v>0</v>
      </c>
      <c r="X342" s="85">
        <f>VegBareResults!BG315</f>
        <v>0</v>
      </c>
      <c r="Y342" s="80">
        <f t="shared" ref="Y342:Y344" si="38">SUM(C342,E342,G342,I342,K342,M342,O342,Q342,S342,U342,W342)</f>
        <v>2567.2337563494998</v>
      </c>
      <c r="Z342" s="87">
        <f t="shared" si="37"/>
        <v>21.757006424356867</v>
      </c>
    </row>
    <row r="343" spans="1:26" x14ac:dyDescent="0.25">
      <c r="A343" s="13"/>
      <c r="B343" s="34" t="str">
        <f>LookupValues!$B$15</f>
        <v>Non-native coniferous woodland</v>
      </c>
      <c r="C343" s="35">
        <f>VegBareResults!C316</f>
        <v>84913.25522377099</v>
      </c>
      <c r="D343" s="85">
        <f>VegBareResults!AW316</f>
        <v>3.4364360272392211</v>
      </c>
      <c r="E343" s="35">
        <f>VegBareResults!D316</f>
        <v>5598.4249407659991</v>
      </c>
      <c r="F343" s="85">
        <f>VegBareResults!AX316</f>
        <v>14.511275130891658</v>
      </c>
      <c r="G343" s="35">
        <f>VegBareResults!E316</f>
        <v>808.815472559</v>
      </c>
      <c r="H343" s="85">
        <f>VegBareResults!AY316</f>
        <v>38.659718604982778</v>
      </c>
      <c r="I343" s="35">
        <f>VegBareResults!F316</f>
        <v>553.89265684600002</v>
      </c>
      <c r="J343" s="85">
        <f>VegBareResults!AZ316</f>
        <v>27.342244161267317</v>
      </c>
      <c r="K343" s="35">
        <f>VegBareResults!G316</f>
        <v>76.504519156000001</v>
      </c>
      <c r="L343" s="85">
        <f>VegBareResults!BA316</f>
        <v>55.838888047503147</v>
      </c>
      <c r="M343" s="35">
        <f>VegBareResults!H316</f>
        <v>0</v>
      </c>
      <c r="N343" s="85">
        <f>VegBareResults!BB316</f>
        <v>0</v>
      </c>
      <c r="O343" s="35">
        <f>VegBareResults!I316</f>
        <v>191.984689678</v>
      </c>
      <c r="P343" s="85">
        <f>VegBareResults!BC316</f>
        <v>87.556879274184752</v>
      </c>
      <c r="Q343" s="35">
        <f>VegBareResults!J316</f>
        <v>31.902812410199999</v>
      </c>
      <c r="R343" s="85">
        <f>VegBareResults!BD316</f>
        <v>37.537367444155308</v>
      </c>
      <c r="S343" s="35">
        <f>VegBareResults!K316</f>
        <v>146.202325903</v>
      </c>
      <c r="T343" s="85">
        <f>VegBareResults!BE316</f>
        <v>69.636283571404292</v>
      </c>
      <c r="U343" s="35">
        <f>VegBareResults!L316</f>
        <v>123.13107558</v>
      </c>
      <c r="V343" s="85">
        <f>VegBareResults!BF316</f>
        <v>107.6901089947348</v>
      </c>
      <c r="W343" s="35">
        <f>VegBareResults!M316</f>
        <v>247.10388866229999</v>
      </c>
      <c r="X343" s="85">
        <f>VegBareResults!BG316</f>
        <v>60.095622201484197</v>
      </c>
      <c r="Y343" s="80">
        <f t="shared" si="38"/>
        <v>92691.217605331476</v>
      </c>
      <c r="Z343" s="87">
        <f t="shared" si="37"/>
        <v>3.3033974963383668</v>
      </c>
    </row>
    <row r="344" spans="1:26" x14ac:dyDescent="0.25">
      <c r="A344" s="13"/>
      <c r="B344" s="37" t="str">
        <f>LookupValues!$B$16</f>
        <v>Transition or felled</v>
      </c>
      <c r="C344" s="35">
        <f>VegBareResults!C317</f>
        <v>5999.882883493</v>
      </c>
      <c r="D344" s="85">
        <f>VegBareResults!AW317</f>
        <v>11.787397573244618</v>
      </c>
      <c r="E344" s="35">
        <f>VegBareResults!D317</f>
        <v>538.33512381700007</v>
      </c>
      <c r="F344" s="85">
        <f>VegBareResults!AX317</f>
        <v>41.358181931153084</v>
      </c>
      <c r="G344" s="35">
        <f>VegBareResults!E317</f>
        <v>219.32039356000001</v>
      </c>
      <c r="H344" s="85">
        <f>VegBareResults!AY317</f>
        <v>62.044679345285267</v>
      </c>
      <c r="I344" s="35">
        <f>VegBareResults!F317</f>
        <v>131.2839776591</v>
      </c>
      <c r="J344" s="85">
        <f>VegBareResults!AZ317</f>
        <v>59.328851446045718</v>
      </c>
      <c r="K344" s="35">
        <f>VegBareResults!G317</f>
        <v>0</v>
      </c>
      <c r="L344" s="85">
        <f>VegBareResults!BA317</f>
        <v>0</v>
      </c>
      <c r="M344" s="35">
        <f>VegBareResults!H317</f>
        <v>0</v>
      </c>
      <c r="N344" s="85">
        <f>VegBareResults!BB317</f>
        <v>0</v>
      </c>
      <c r="O344" s="35">
        <f>VegBareResults!I317</f>
        <v>0</v>
      </c>
      <c r="P344" s="85">
        <f>VegBareResults!BC317</f>
        <v>0</v>
      </c>
      <c r="Q344" s="35">
        <f>VegBareResults!J317</f>
        <v>0</v>
      </c>
      <c r="R344" s="85">
        <f>VegBareResults!BD317</f>
        <v>0</v>
      </c>
      <c r="S344" s="35">
        <f>VegBareResults!K317</f>
        <v>0</v>
      </c>
      <c r="T344" s="85">
        <f>VegBareResults!BE317</f>
        <v>0</v>
      </c>
      <c r="U344" s="35">
        <f>VegBareResults!L317</f>
        <v>0</v>
      </c>
      <c r="V344" s="85">
        <f>VegBareResults!BF317</f>
        <v>0</v>
      </c>
      <c r="W344" s="35">
        <f>VegBareResults!M317</f>
        <v>0</v>
      </c>
      <c r="X344" s="85">
        <f>VegBareResults!BG317</f>
        <v>0</v>
      </c>
      <c r="Y344" s="80">
        <f t="shared" si="38"/>
        <v>6888.8223785291002</v>
      </c>
      <c r="Z344" s="87">
        <f t="shared" si="37"/>
        <v>11.001081642748471</v>
      </c>
    </row>
    <row r="345" spans="1:26" x14ac:dyDescent="0.25">
      <c r="A345" s="13"/>
      <c r="B345" s="84" t="s">
        <v>194</v>
      </c>
      <c r="C345" s="82">
        <f>SUM(C333:C344)</f>
        <v>216602.27513034709</v>
      </c>
      <c r="D345" s="86">
        <f>IF(C345=0,0,SQRT(SUM((C333*D333)^2,(C334*D334)^2,(C335*D335)^2,(C336*D336)^2,(C337*D337)^2,(C338*D338)^2,(C339*D339)^2,(C340*D340)^2,(C341*D341)^2,(C342*D342)^2,(C343*D343)^2,(C344*D344)^2))/C345)</f>
        <v>2.412033348257371</v>
      </c>
      <c r="E345" s="82">
        <f>SUM(E333:E344)</f>
        <v>11907.292473638699</v>
      </c>
      <c r="F345" s="86">
        <f>IF(E345=0,0,SQRT(SUM((E333*F333)^2,(E334*F334)^2,(E335*F335)^2,(E336*F336)^2,(E337*F337)^2,(E338*F338)^2,(E339*F339)^2,(E340*F340)^2,(E341*F341)^2,(E342*F342)^2,(E343*F343)^2,(E344*F344)^2))/E345)</f>
        <v>10.52869076360205</v>
      </c>
      <c r="G345" s="82">
        <f>SUM(G333:G344)</f>
        <v>1734.2370533128999</v>
      </c>
      <c r="H345" s="86">
        <f>IF(G345=0,0,SQRT(SUM((G333*H333)^2,(G334*H334)^2,(G335*H335)^2,(G336*H336)^2,(G337*H337)^2,(G338*H338)^2,(G339*H339)^2,(G340*H340)^2,(G341*H341)^2,(G342*H342)^2,(G343*H343)^2,(G344*H344)^2))/G345)</f>
        <v>28.016285135543566</v>
      </c>
      <c r="I345" s="82">
        <f>SUM(I333:I344)</f>
        <v>1010.8238289552999</v>
      </c>
      <c r="J345" s="86">
        <f>IF(I345=0,0,SQRT(SUM((I333*J333)^2,(I334*J334)^2,(I335*J335)^2,(I336*J336)^2,(I337*J337)^2,(I338*J338)^2,(I339*J339)^2,(I340*J340)^2,(I341*J341)^2,(I342*J342)^2,(I343*J343)^2,(I344*J344)^2))/I345)</f>
        <v>23.794130628427421</v>
      </c>
      <c r="K345" s="82">
        <f>SUM(K333:K344)</f>
        <v>353.53667363290003</v>
      </c>
      <c r="L345" s="86">
        <f>IF(K345=0,0,SQRT(SUM((K333*L333)^2,(K334*L334)^2,(K335*L335)^2,(K336*L336)^2,(K337*L337)^2,(K338*L338)^2,(K339*L339)^2,(K340*L340)^2,(K341*L341)^2,(K342*L342)^2,(K343*L343)^2,(K344*L344)^2))/K345)</f>
        <v>57.550022748462254</v>
      </c>
      <c r="M345" s="82">
        <f>SUM(M333:M344)</f>
        <v>134.25061925200001</v>
      </c>
      <c r="N345" s="86">
        <f>IF(M345=0,0,SQRT(SUM((M333*N333)^2,(M334*N334)^2,(M335*N335)^2,(M336*N336)^2,(M337*N337)^2,(M338*N338)^2,(M339*N339)^2,(M340*N340)^2,(M341*N341)^2,(M342*N342)^2,(M343*N343)^2,(M344*N344)^2))/M345)</f>
        <v>56.956637176151467</v>
      </c>
      <c r="O345" s="82">
        <f>SUM(O333:O344)</f>
        <v>320.42574927800001</v>
      </c>
      <c r="P345" s="86">
        <f>IF(O345=0,0,SQRT(SUM((O333*P333)^2,(O334*P334)^2,(O335*P335)^2,(O336*P336)^2,(O337*P337)^2,(O338*P338)^2,(O339*P339)^2,(O340*P340)^2,(O341*P341)^2,(O342*P342)^2,(O343*P343)^2,(O344*P344)^2))/O345)</f>
        <v>66.242874905994967</v>
      </c>
      <c r="Q345" s="82">
        <f>SUM(Q333:Q344)</f>
        <v>31.902812410199999</v>
      </c>
      <c r="R345" s="86">
        <f>IF(Q345=0,0,SQRT(SUM((Q333*R333)^2,(Q334*R334)^2,(Q335*R335)^2,(Q336*R336)^2,(Q337*R337)^2,(Q338*R338)^2,(Q339*R339)^2,(Q340*R340)^2,(Q341*R341)^2,(Q342*R342)^2,(Q343*R343)^2,(Q344*R344)^2))/Q345)</f>
        <v>37.537367444155308</v>
      </c>
      <c r="S345" s="82">
        <f>SUM(S333:S344)</f>
        <v>162.3488547069</v>
      </c>
      <c r="T345" s="86">
        <f>IF(S345=0,0,SQRT(SUM((S333*T333)^2,(S334*T334)^2,(S335*T335)^2,(S336*T336)^2,(S337*T337)^2,(S338*T338)^2,(S339*T339)^2,(S340*T340)^2,(S341*T341)^2,(S342*T342)^2,(S343*T343)^2,(S344*T344)^2))/S345)</f>
        <v>62.898621808969203</v>
      </c>
      <c r="U345" s="82">
        <f>SUM(U333:U344)</f>
        <v>123.13107558</v>
      </c>
      <c r="V345" s="86">
        <f>IF(U345=0,0,SQRT(SUM((U333*V333)^2,(U334*V334)^2,(U335*V335)^2,(U336*V336)^2,(U337*V337)^2,(U338*V338)^2,(U339*V339)^2,(U340*V340)^2,(U341*V341)^2,(U342*V342)^2,(U343*V343)^2,(U344*V344)^2))/U345)</f>
        <v>107.6901089947348</v>
      </c>
      <c r="W345" s="82">
        <f>SUM(W333:W344)</f>
        <v>247.10388866229999</v>
      </c>
      <c r="X345" s="86">
        <f>IF(W345=0,0,SQRT(SUM((W333*X333)^2,(W334*X334)^2,(W335*X335)^2,(W336*X336)^2,(W337*X337)^2,(W338*X338)^2,(W339*X339)^2,(W340*X340)^2,(W341*X341)^2,(W342*X342)^2,(W343*X343)^2,(W344*X344)^2))/W345)</f>
        <v>60.095622201484197</v>
      </c>
      <c r="Y345" s="82">
        <f>SUM(Y333:Y344)</f>
        <v>232627.32815977625</v>
      </c>
      <c r="Z345" s="86">
        <f>IF(Y345=0,0,SQRT(SUM((Y333*Z333)^2,(Y334*Z334)^2,(Y335*Z335)^2,(Y336*Z336)^2,(Y337*Z337)^2,(Y338*Z338)^2,(Y339*Z339)^2,(Y340*Z340)^2,(Y341*Z341)^2,(Y342*Z342)^2,(Y343*Z343)^2,(Y344*Z344)^2))/Y345)</f>
        <v>2.3270235423080505</v>
      </c>
    </row>
    <row r="346" spans="1:26" x14ac:dyDescent="0.25">
      <c r="A346" s="13"/>
      <c r="B346" s="56"/>
      <c r="C346" s="57"/>
      <c r="D346" s="58"/>
      <c r="E346" s="57"/>
      <c r="F346" s="58"/>
      <c r="G346" s="57"/>
      <c r="H346" s="58"/>
      <c r="I346" s="57"/>
      <c r="J346" s="88"/>
      <c r="K346" s="57"/>
      <c r="L346" s="58"/>
      <c r="M346" s="57"/>
      <c r="N346" s="58"/>
      <c r="O346" s="57"/>
      <c r="P346" s="58"/>
      <c r="Q346" s="57"/>
      <c r="R346" s="58"/>
      <c r="S346" s="57"/>
      <c r="T346" s="58"/>
      <c r="U346" s="57"/>
      <c r="V346" s="58"/>
      <c r="W346" s="57"/>
      <c r="X346" s="58"/>
      <c r="Y346" s="58"/>
      <c r="Z346" s="58"/>
    </row>
    <row r="347" spans="1:26" x14ac:dyDescent="0.25">
      <c r="A347" s="13"/>
      <c r="B347" s="56"/>
      <c r="C347" s="57"/>
      <c r="D347" s="58"/>
      <c r="E347" s="57"/>
      <c r="F347" s="58"/>
      <c r="G347" s="57"/>
      <c r="H347" s="58"/>
      <c r="I347" s="57"/>
      <c r="J347" s="58"/>
      <c r="K347" s="57"/>
      <c r="L347" s="58"/>
      <c r="M347" s="57"/>
      <c r="N347" s="58"/>
      <c r="O347" s="57"/>
      <c r="P347" s="58"/>
      <c r="Q347" s="57"/>
      <c r="R347" s="58"/>
      <c r="S347" s="57"/>
      <c r="T347" s="58"/>
      <c r="U347" s="57"/>
      <c r="V347" s="58"/>
      <c r="W347" s="57"/>
      <c r="X347" s="58"/>
      <c r="Y347" s="58"/>
      <c r="Z347" s="58"/>
    </row>
    <row r="348" spans="1:26" x14ac:dyDescent="0.25">
      <c r="A348" s="19"/>
      <c r="B348" s="56"/>
      <c r="C348" s="57"/>
      <c r="D348" s="58"/>
      <c r="E348" s="57"/>
      <c r="F348" s="58"/>
      <c r="G348" s="57"/>
      <c r="H348" s="58"/>
      <c r="I348" s="57"/>
      <c r="J348" s="58"/>
      <c r="K348" s="57"/>
      <c r="L348" s="58"/>
      <c r="M348" s="57"/>
      <c r="N348" s="58"/>
      <c r="O348" s="57"/>
      <c r="P348" s="58"/>
      <c r="Q348" s="57"/>
      <c r="R348" s="58"/>
      <c r="S348" s="57"/>
      <c r="T348" s="58"/>
      <c r="U348" s="57"/>
      <c r="V348" s="58"/>
      <c r="W348" s="57"/>
      <c r="X348" s="58"/>
      <c r="Y348" s="58"/>
      <c r="Z348" s="58"/>
    </row>
    <row r="349" spans="1:26" x14ac:dyDescent="0.25">
      <c r="A349" s="13"/>
      <c r="B349" s="56"/>
      <c r="C349" s="57"/>
      <c r="D349" s="58"/>
      <c r="E349" s="57"/>
      <c r="F349" s="58"/>
      <c r="G349" s="57"/>
      <c r="H349" s="58"/>
      <c r="I349" s="57"/>
      <c r="J349" s="58"/>
      <c r="K349" s="57"/>
      <c r="L349" s="58"/>
      <c r="M349" s="57"/>
      <c r="N349" s="58"/>
      <c r="O349" s="57"/>
      <c r="P349" s="58"/>
      <c r="Q349" s="57"/>
      <c r="R349" s="58"/>
      <c r="S349" s="57"/>
      <c r="T349" s="58"/>
      <c r="U349" s="57"/>
      <c r="V349" s="58"/>
      <c r="W349" s="57"/>
      <c r="X349" s="58"/>
      <c r="Y349" s="58"/>
      <c r="Z349" s="58"/>
    </row>
    <row r="350" spans="1:26" x14ac:dyDescent="0.25">
      <c r="A350" s="13"/>
      <c r="B350" s="56"/>
      <c r="C350" s="57"/>
      <c r="D350" s="58"/>
      <c r="E350" s="57"/>
      <c r="F350" s="58"/>
      <c r="G350" s="57"/>
      <c r="H350" s="58"/>
      <c r="I350" s="57"/>
      <c r="J350" s="58"/>
      <c r="K350" s="57"/>
      <c r="L350" s="58"/>
      <c r="M350" s="57"/>
      <c r="N350" s="58"/>
      <c r="O350" s="57"/>
      <c r="P350" s="58"/>
      <c r="Q350" s="57"/>
      <c r="R350" s="58"/>
      <c r="S350" s="57"/>
      <c r="T350" s="58"/>
      <c r="U350" s="57"/>
      <c r="V350" s="58"/>
      <c r="W350" s="57"/>
      <c r="X350" s="58"/>
      <c r="Y350" s="58"/>
      <c r="Z350" s="58"/>
    </row>
    <row r="351" spans="1:26" x14ac:dyDescent="0.25">
      <c r="A351" s="29"/>
      <c r="B351" s="56"/>
      <c r="C351" s="57"/>
      <c r="D351" s="58"/>
      <c r="E351" s="57"/>
      <c r="F351" s="58"/>
      <c r="G351" s="57"/>
      <c r="H351" s="58"/>
      <c r="I351" s="57"/>
      <c r="J351" s="58"/>
      <c r="K351" s="57"/>
      <c r="L351" s="58"/>
      <c r="M351" s="57"/>
      <c r="N351" s="58"/>
      <c r="O351" s="57"/>
      <c r="P351" s="58"/>
      <c r="Q351" s="57"/>
      <c r="R351" s="58"/>
      <c r="S351" s="57"/>
      <c r="T351" s="58"/>
      <c r="U351" s="57"/>
      <c r="V351" s="58"/>
      <c r="W351" s="57"/>
      <c r="X351" s="58"/>
      <c r="Y351" s="58"/>
      <c r="Z351" s="58"/>
    </row>
    <row r="353" spans="1:26" x14ac:dyDescent="0.25">
      <c r="B353" s="13" t="s">
        <v>419</v>
      </c>
      <c r="C353" s="13" t="str">
        <f>VegBareResults!$B$2</f>
        <v>Vegetation Bare</v>
      </c>
    </row>
    <row r="354" spans="1:26" x14ac:dyDescent="0.25">
      <c r="A354" s="13"/>
      <c r="B354" s="13"/>
    </row>
    <row r="356" spans="1:26" x14ac:dyDescent="0.25">
      <c r="A356" s="13" t="s">
        <v>122</v>
      </c>
      <c r="B356" s="101" t="str">
        <f>$B$2</f>
        <v>Habitat Type</v>
      </c>
      <c r="C356" s="103" t="str">
        <f>$AC$7</f>
        <v xml:space="preserve"> No Bare soil</v>
      </c>
      <c r="D356" s="104"/>
      <c r="E356" s="105" t="str">
        <f>$AC$8</f>
        <v xml:space="preserve">&gt; 0 and ≤ 10 </v>
      </c>
      <c r="F356" s="101"/>
      <c r="G356" s="105" t="str">
        <f>$AC$9</f>
        <v xml:space="preserve">&gt; 10 and ≤ 20 </v>
      </c>
      <c r="H356" s="101"/>
      <c r="I356" s="105" t="str">
        <f>$AC$10</f>
        <v xml:space="preserve">&gt; 20 and ≤ 30 </v>
      </c>
      <c r="J356" s="101"/>
      <c r="K356" s="103" t="str">
        <f>$AC$11</f>
        <v xml:space="preserve">&gt; 30 and ≤ 40 </v>
      </c>
      <c r="L356" s="104"/>
      <c r="M356" s="105" t="str">
        <f>$AC$12</f>
        <v xml:space="preserve">&gt; 40 and ≤ 50 </v>
      </c>
      <c r="N356" s="101"/>
      <c r="O356" s="105" t="str">
        <f>$AC$13</f>
        <v xml:space="preserve">&gt; 50 and ≤ 60 </v>
      </c>
      <c r="P356" s="101"/>
      <c r="Q356" s="105" t="str">
        <f>$AC$14</f>
        <v xml:space="preserve">&gt; 60 and ≤ 70 </v>
      </c>
      <c r="R356" s="101"/>
      <c r="S356" s="103" t="str">
        <f>$AC$15</f>
        <v xml:space="preserve">&gt; 70 and ≤ 80 </v>
      </c>
      <c r="T356" s="104"/>
      <c r="U356" s="105" t="str">
        <f>$AC$16</f>
        <v xml:space="preserve">&gt; 80 and ≤ 90 </v>
      </c>
      <c r="V356" s="101"/>
      <c r="W356" s="103" t="str">
        <f>$AC$17</f>
        <v xml:space="preserve">&gt; 90 </v>
      </c>
      <c r="X356" s="104"/>
      <c r="Y356" s="104" t="s">
        <v>194</v>
      </c>
      <c r="Z356" s="104"/>
    </row>
    <row r="357" spans="1:26" ht="25.5" x14ac:dyDescent="0.25">
      <c r="A357" s="13"/>
      <c r="B357" s="102"/>
      <c r="C357" s="32" t="s">
        <v>195</v>
      </c>
      <c r="D357" s="33" t="s">
        <v>196</v>
      </c>
      <c r="E357" s="32" t="s">
        <v>195</v>
      </c>
      <c r="F357" s="33" t="s">
        <v>196</v>
      </c>
      <c r="G357" s="32" t="s">
        <v>195</v>
      </c>
      <c r="H357" s="33" t="s">
        <v>196</v>
      </c>
      <c r="I357" s="32" t="s">
        <v>195</v>
      </c>
      <c r="J357" s="33" t="s">
        <v>196</v>
      </c>
      <c r="K357" s="32" t="s">
        <v>195</v>
      </c>
      <c r="L357" s="33" t="s">
        <v>196</v>
      </c>
      <c r="M357" s="32" t="s">
        <v>195</v>
      </c>
      <c r="N357" s="33" t="s">
        <v>196</v>
      </c>
      <c r="O357" s="32" t="s">
        <v>195</v>
      </c>
      <c r="P357" s="33" t="s">
        <v>196</v>
      </c>
      <c r="Q357" s="32" t="s">
        <v>195</v>
      </c>
      <c r="R357" s="33" t="s">
        <v>196</v>
      </c>
      <c r="S357" s="32" t="s">
        <v>195</v>
      </c>
      <c r="T357" s="33" t="s">
        <v>196</v>
      </c>
      <c r="U357" s="32" t="s">
        <v>195</v>
      </c>
      <c r="V357" s="33" t="s">
        <v>196</v>
      </c>
      <c r="W357" s="32" t="s">
        <v>195</v>
      </c>
      <c r="X357" s="33" t="s">
        <v>196</v>
      </c>
      <c r="Y357" s="32" t="s">
        <v>195</v>
      </c>
      <c r="Z357" s="33" t="s">
        <v>196</v>
      </c>
    </row>
    <row r="358" spans="1:26" x14ac:dyDescent="0.25">
      <c r="A358" s="13"/>
      <c r="B358" s="34" t="str">
        <f>LookupValues!$B$5</f>
        <v>Lowland beech/yew woodland</v>
      </c>
      <c r="C358" s="35">
        <f>VegBareResults!C329</f>
        <v>334.61895358300001</v>
      </c>
      <c r="D358" s="85">
        <f>VegBareResults!AW329</f>
        <v>70.098278509923915</v>
      </c>
      <c r="E358" s="35">
        <f>VegBareResults!D329</f>
        <v>177.37938148200001</v>
      </c>
      <c r="F358" s="85">
        <f>VegBareResults!AX329</f>
        <v>83.831269965364257</v>
      </c>
      <c r="G358" s="35">
        <f>VegBareResults!E329</f>
        <v>0</v>
      </c>
      <c r="H358" s="85">
        <f>VegBareResults!AY329</f>
        <v>0</v>
      </c>
      <c r="I358" s="35">
        <f>VegBareResults!F329</f>
        <v>0</v>
      </c>
      <c r="J358" s="85">
        <f>VegBareResults!AZ329</f>
        <v>0</v>
      </c>
      <c r="K358" s="35">
        <f>VegBareResults!G329</f>
        <v>0</v>
      </c>
      <c r="L358" s="85">
        <f>VegBareResults!BA329</f>
        <v>0</v>
      </c>
      <c r="M358" s="35">
        <f>VegBareResults!H329</f>
        <v>0</v>
      </c>
      <c r="N358" s="85">
        <f>VegBareResults!BB329</f>
        <v>0</v>
      </c>
      <c r="O358" s="35">
        <f>VegBareResults!I329</f>
        <v>0</v>
      </c>
      <c r="P358" s="85">
        <f>VegBareResults!BC329</f>
        <v>0</v>
      </c>
      <c r="Q358" s="35">
        <f>VegBareResults!J329</f>
        <v>0</v>
      </c>
      <c r="R358" s="85">
        <f>VegBareResults!BD329</f>
        <v>0</v>
      </c>
      <c r="S358" s="35">
        <f>VegBareResults!K329</f>
        <v>0</v>
      </c>
      <c r="T358" s="85">
        <f>VegBareResults!BE329</f>
        <v>0</v>
      </c>
      <c r="U358" s="35">
        <f>VegBareResults!L329</f>
        <v>0</v>
      </c>
      <c r="V358" s="85">
        <f>VegBareResults!BF329</f>
        <v>0</v>
      </c>
      <c r="W358" s="35">
        <f>VegBareResults!M329</f>
        <v>0</v>
      </c>
      <c r="X358" s="85">
        <f>VegBareResults!BG329</f>
        <v>0</v>
      </c>
      <c r="Y358" s="80">
        <f>SUM(C358,E358,G358,I358,K358,M358,O358,Q358,S358,U358,W358)</f>
        <v>511.99833506499999</v>
      </c>
      <c r="Z358" s="87">
        <f>IF(Y358=0,0,SQRT(SUM((C358*D358)^2,(E358*F358)^2,(G358*H358)^2,(I358*J358)^2,(K358*L358)^2,(M358*N358)^2,(O358*P358)^2,(Q358*R358)^2,(S358*T358)^2,(U358*V358)^2,(W358*X358)^2))/Y358)</f>
        <v>54.24324318417915</v>
      </c>
    </row>
    <row r="359" spans="1:26" x14ac:dyDescent="0.25">
      <c r="A359" s="13"/>
      <c r="B359" s="34" t="str">
        <f>LookupValues!$B$6</f>
        <v>Lowland Mixed Deciduous Woodland</v>
      </c>
      <c r="C359" s="35">
        <f>VegBareResults!C330</f>
        <v>9385.4364614313017</v>
      </c>
      <c r="D359" s="85">
        <f>VegBareResults!AW330</f>
        <v>10.680200037738665</v>
      </c>
      <c r="E359" s="35">
        <f>VegBareResults!D330</f>
        <v>4871.2836929853001</v>
      </c>
      <c r="F359" s="85">
        <f>VegBareResults!AX330</f>
        <v>17.941287076059485</v>
      </c>
      <c r="G359" s="35">
        <f>VegBareResults!E330</f>
        <v>109.51326213</v>
      </c>
      <c r="H359" s="85">
        <f>VegBareResults!AY330</f>
        <v>95.603046527341547</v>
      </c>
      <c r="I359" s="35">
        <f>VegBareResults!F330</f>
        <v>607.83868341300001</v>
      </c>
      <c r="J359" s="85">
        <f>VegBareResults!AZ330</f>
        <v>48.656823373718602</v>
      </c>
      <c r="K359" s="35">
        <f>VegBareResults!G330</f>
        <v>0</v>
      </c>
      <c r="L359" s="85">
        <f>VegBareResults!BA330</f>
        <v>0</v>
      </c>
      <c r="M359" s="35">
        <f>VegBareResults!H330</f>
        <v>0</v>
      </c>
      <c r="N359" s="85">
        <f>VegBareResults!BB330</f>
        <v>0</v>
      </c>
      <c r="O359" s="35">
        <f>VegBareResults!I330</f>
        <v>0</v>
      </c>
      <c r="P359" s="85">
        <f>VegBareResults!BC330</f>
        <v>0</v>
      </c>
      <c r="Q359" s="35">
        <f>VegBareResults!J330</f>
        <v>0</v>
      </c>
      <c r="R359" s="85">
        <f>VegBareResults!BD330</f>
        <v>0</v>
      </c>
      <c r="S359" s="35">
        <f>VegBareResults!K330</f>
        <v>0</v>
      </c>
      <c r="T359" s="85">
        <f>VegBareResults!BE330</f>
        <v>0</v>
      </c>
      <c r="U359" s="35">
        <f>VegBareResults!L330</f>
        <v>0</v>
      </c>
      <c r="V359" s="85">
        <f>VegBareResults!BF330</f>
        <v>0</v>
      </c>
      <c r="W359" s="35">
        <f>VegBareResults!M330</f>
        <v>0</v>
      </c>
      <c r="X359" s="85">
        <f>VegBareResults!BG330</f>
        <v>0</v>
      </c>
      <c r="Y359" s="80">
        <f t="shared" ref="Y359:Y365" si="39">SUM(C359,E359,G359,I359,K359,M359,O359,Q359,S359,U359,W359)</f>
        <v>14974.072099959601</v>
      </c>
      <c r="Z359" s="87">
        <f t="shared" ref="Z359:Z369" si="40">IF(Y359=0,0,SQRT(SUM((C359*D359)^2,(E359*F359)^2,(G359*H359)^2,(I359*J359)^2,(K359*L359)^2,(M359*N359)^2,(O359*P359)^2,(Q359*R359)^2,(S359*T359)^2,(U359*V359)^2,(W359*X359)^2))/Y359)</f>
        <v>9.1250610722451366</v>
      </c>
    </row>
    <row r="360" spans="1:26" x14ac:dyDescent="0.25">
      <c r="A360" s="13"/>
      <c r="B360" s="34" t="str">
        <f>LookupValues!$B$7</f>
        <v>Native pine woodlands</v>
      </c>
      <c r="C360" s="35">
        <f>VegBareResults!C331</f>
        <v>16534.552962863803</v>
      </c>
      <c r="D360" s="85">
        <f>VegBareResults!AW331</f>
        <v>9.4053063051913544</v>
      </c>
      <c r="E360" s="35">
        <f>VegBareResults!D331</f>
        <v>657.627779799</v>
      </c>
      <c r="F360" s="85">
        <f>VegBareResults!AX331</f>
        <v>52.081766759780685</v>
      </c>
      <c r="G360" s="35">
        <f>VegBareResults!E331</f>
        <v>94.362790365999999</v>
      </c>
      <c r="H360" s="85">
        <f>VegBareResults!AY331</f>
        <v>133.19974069468662</v>
      </c>
      <c r="I360" s="35">
        <f>VegBareResults!F331</f>
        <v>0</v>
      </c>
      <c r="J360" s="85">
        <f>VegBareResults!AZ331</f>
        <v>0</v>
      </c>
      <c r="K360" s="35">
        <f>VegBareResults!G331</f>
        <v>0</v>
      </c>
      <c r="L360" s="85">
        <f>VegBareResults!BA331</f>
        <v>0</v>
      </c>
      <c r="M360" s="35">
        <f>VegBareResults!H331</f>
        <v>0</v>
      </c>
      <c r="N360" s="85">
        <f>VegBareResults!BB331</f>
        <v>0</v>
      </c>
      <c r="O360" s="35">
        <f>VegBareResults!I331</f>
        <v>0</v>
      </c>
      <c r="P360" s="85">
        <f>VegBareResults!BC331</f>
        <v>0</v>
      </c>
      <c r="Q360" s="35">
        <f>VegBareResults!J331</f>
        <v>0</v>
      </c>
      <c r="R360" s="85">
        <f>VegBareResults!BD331</f>
        <v>0</v>
      </c>
      <c r="S360" s="35">
        <f>VegBareResults!K331</f>
        <v>0</v>
      </c>
      <c r="T360" s="85">
        <f>VegBareResults!BE331</f>
        <v>0</v>
      </c>
      <c r="U360" s="35">
        <f>VegBareResults!L331</f>
        <v>0</v>
      </c>
      <c r="V360" s="85">
        <f>VegBareResults!BF331</f>
        <v>0</v>
      </c>
      <c r="W360" s="35">
        <f>VegBareResults!M331</f>
        <v>0</v>
      </c>
      <c r="X360" s="85">
        <f>VegBareResults!BG331</f>
        <v>0</v>
      </c>
      <c r="Y360" s="80">
        <f t="shared" si="39"/>
        <v>17286.543533028806</v>
      </c>
      <c r="Z360" s="87">
        <f t="shared" si="40"/>
        <v>9.2404157292000342</v>
      </c>
    </row>
    <row r="361" spans="1:26" x14ac:dyDescent="0.25">
      <c r="A361" s="13"/>
      <c r="B361" s="34" t="str">
        <f>LookupValues!$B$8</f>
        <v>Non-HAP native pinewood</v>
      </c>
      <c r="C361" s="35">
        <f>VegBareResults!C332</f>
        <v>555.7569140106001</v>
      </c>
      <c r="D361" s="85">
        <f>VegBareResults!AW332</f>
        <v>59.258731587138065</v>
      </c>
      <c r="E361" s="35">
        <f>VegBareResults!D332</f>
        <v>0</v>
      </c>
      <c r="F361" s="85">
        <f>VegBareResults!AX332</f>
        <v>0</v>
      </c>
      <c r="G361" s="35">
        <f>VegBareResults!E332</f>
        <v>0</v>
      </c>
      <c r="H361" s="85">
        <f>VegBareResults!AY332</f>
        <v>0</v>
      </c>
      <c r="I361" s="35">
        <f>VegBareResults!F332</f>
        <v>0</v>
      </c>
      <c r="J361" s="85">
        <f>VegBareResults!AZ332</f>
        <v>0</v>
      </c>
      <c r="K361" s="35">
        <f>VegBareResults!G332</f>
        <v>0</v>
      </c>
      <c r="L361" s="85">
        <f>VegBareResults!BA332</f>
        <v>0</v>
      </c>
      <c r="M361" s="35">
        <f>VegBareResults!H332</f>
        <v>0</v>
      </c>
      <c r="N361" s="85">
        <f>VegBareResults!BB332</f>
        <v>0</v>
      </c>
      <c r="O361" s="35">
        <f>VegBareResults!I332</f>
        <v>0</v>
      </c>
      <c r="P361" s="85">
        <f>VegBareResults!BC332</f>
        <v>0</v>
      </c>
      <c r="Q361" s="35">
        <f>VegBareResults!J332</f>
        <v>0</v>
      </c>
      <c r="R361" s="85">
        <f>VegBareResults!BD332</f>
        <v>0</v>
      </c>
      <c r="S361" s="35">
        <f>VegBareResults!K332</f>
        <v>0</v>
      </c>
      <c r="T361" s="85">
        <f>VegBareResults!BE332</f>
        <v>0</v>
      </c>
      <c r="U361" s="35">
        <f>VegBareResults!L332</f>
        <v>0</v>
      </c>
      <c r="V361" s="85">
        <f>VegBareResults!BF332</f>
        <v>0</v>
      </c>
      <c r="W361" s="35">
        <f>VegBareResults!M332</f>
        <v>0</v>
      </c>
      <c r="X361" s="85">
        <f>VegBareResults!BG332</f>
        <v>0</v>
      </c>
      <c r="Y361" s="80">
        <f t="shared" si="39"/>
        <v>555.7569140106001</v>
      </c>
      <c r="Z361" s="87">
        <f t="shared" si="40"/>
        <v>59.258731587138065</v>
      </c>
    </row>
    <row r="362" spans="1:26" ht="30" customHeight="1" x14ac:dyDescent="0.25">
      <c r="A362" s="13"/>
      <c r="B362" s="89" t="str">
        <f>LookupValues!$B$9</f>
        <v>Upland birchwoods (Scot); birch dominated upland oakwoods (Eng, Wal)</v>
      </c>
      <c r="C362" s="35">
        <f>VegBareResults!C333</f>
        <v>13431.7146803826</v>
      </c>
      <c r="D362" s="85">
        <f>VegBareResults!AW333</f>
        <v>8.9416552372635518</v>
      </c>
      <c r="E362" s="35">
        <f>VegBareResults!D333</f>
        <v>1154.2915686921999</v>
      </c>
      <c r="F362" s="85">
        <f>VegBareResults!AX333</f>
        <v>33.763958665503402</v>
      </c>
      <c r="G362" s="35">
        <f>VegBareResults!E333</f>
        <v>0</v>
      </c>
      <c r="H362" s="85">
        <f>VegBareResults!AY333</f>
        <v>0</v>
      </c>
      <c r="I362" s="35">
        <f>VegBareResults!F333</f>
        <v>0</v>
      </c>
      <c r="J362" s="85">
        <f>VegBareResults!AZ333</f>
        <v>0</v>
      </c>
      <c r="K362" s="35">
        <f>VegBareResults!G333</f>
        <v>0</v>
      </c>
      <c r="L362" s="85">
        <f>VegBareResults!BA333</f>
        <v>0</v>
      </c>
      <c r="M362" s="35">
        <f>VegBareResults!H333</f>
        <v>0</v>
      </c>
      <c r="N362" s="85">
        <f>VegBareResults!BB333</f>
        <v>0</v>
      </c>
      <c r="O362" s="35">
        <f>VegBareResults!I333</f>
        <v>0</v>
      </c>
      <c r="P362" s="85">
        <f>VegBareResults!BC333</f>
        <v>0</v>
      </c>
      <c r="Q362" s="35">
        <f>VegBareResults!J333</f>
        <v>0</v>
      </c>
      <c r="R362" s="85">
        <f>VegBareResults!BD333</f>
        <v>0</v>
      </c>
      <c r="S362" s="35">
        <f>VegBareResults!K333</f>
        <v>0</v>
      </c>
      <c r="T362" s="85">
        <f>VegBareResults!BE333</f>
        <v>0</v>
      </c>
      <c r="U362" s="35">
        <f>VegBareResults!L333</f>
        <v>0</v>
      </c>
      <c r="V362" s="85">
        <f>VegBareResults!BF333</f>
        <v>0</v>
      </c>
      <c r="W362" s="35">
        <f>VegBareResults!M333</f>
        <v>0</v>
      </c>
      <c r="X362" s="85">
        <f>VegBareResults!BG333</f>
        <v>0</v>
      </c>
      <c r="Y362" s="80">
        <f t="shared" si="39"/>
        <v>14586.006249074801</v>
      </c>
      <c r="Z362" s="87">
        <f t="shared" si="40"/>
        <v>8.6567240770355056</v>
      </c>
    </row>
    <row r="363" spans="1:26" x14ac:dyDescent="0.25">
      <c r="A363" s="13"/>
      <c r="B363" s="34" t="str">
        <f>LookupValues!$B$10</f>
        <v>Upland mixed ashwoods</v>
      </c>
      <c r="C363" s="35">
        <f>VegBareResults!C334</f>
        <v>1563.6699343589999</v>
      </c>
      <c r="D363" s="85">
        <f>VegBareResults!AW334</f>
        <v>27.683771338102002</v>
      </c>
      <c r="E363" s="35">
        <f>VegBareResults!D334</f>
        <v>142.89085086600002</v>
      </c>
      <c r="F363" s="85">
        <f>VegBareResults!AX334</f>
        <v>45.267781518918291</v>
      </c>
      <c r="G363" s="35">
        <f>VegBareResults!E334</f>
        <v>160.188238254</v>
      </c>
      <c r="H363" s="85">
        <f>VegBareResults!AY334</f>
        <v>64.177470549225021</v>
      </c>
      <c r="I363" s="35">
        <f>VegBareResults!F334</f>
        <v>45.532005300999998</v>
      </c>
      <c r="J363" s="85">
        <f>VegBareResults!AZ334</f>
        <v>95.702758873042526</v>
      </c>
      <c r="K363" s="35">
        <f>VegBareResults!G334</f>
        <v>0</v>
      </c>
      <c r="L363" s="85">
        <f>VegBareResults!BA334</f>
        <v>0</v>
      </c>
      <c r="M363" s="35">
        <f>VegBareResults!H334</f>
        <v>24.490019400000001</v>
      </c>
      <c r="N363" s="85">
        <f>VegBareResults!BB334</f>
        <v>95.60304653723982</v>
      </c>
      <c r="O363" s="35">
        <f>VegBareResults!I334</f>
        <v>0</v>
      </c>
      <c r="P363" s="85">
        <f>VegBareResults!BC334</f>
        <v>0</v>
      </c>
      <c r="Q363" s="35">
        <f>VegBareResults!J334</f>
        <v>0</v>
      </c>
      <c r="R363" s="85">
        <f>VegBareResults!BD334</f>
        <v>0</v>
      </c>
      <c r="S363" s="35">
        <f>VegBareResults!K334</f>
        <v>0</v>
      </c>
      <c r="T363" s="85">
        <f>VegBareResults!BE334</f>
        <v>0</v>
      </c>
      <c r="U363" s="35">
        <f>VegBareResults!L334</f>
        <v>0</v>
      </c>
      <c r="V363" s="85">
        <f>VegBareResults!BF334</f>
        <v>0</v>
      </c>
      <c r="W363" s="35">
        <f>VegBareResults!M334</f>
        <v>0</v>
      </c>
      <c r="X363" s="85">
        <f>VegBareResults!BG334</f>
        <v>0</v>
      </c>
      <c r="Y363" s="80">
        <f t="shared" si="39"/>
        <v>1936.7710481799998</v>
      </c>
      <c r="Z363" s="87">
        <f t="shared" si="40"/>
        <v>23.353987614297338</v>
      </c>
    </row>
    <row r="364" spans="1:26" x14ac:dyDescent="0.25">
      <c r="A364" s="13"/>
      <c r="B364" s="34" t="str">
        <f>LookupValues!$B$11</f>
        <v>Upland oakwood</v>
      </c>
      <c r="C364" s="35">
        <f>VegBareResults!C335</f>
        <v>2754.0545994320005</v>
      </c>
      <c r="D364" s="85">
        <f>VegBareResults!AW335</f>
        <v>19.60895475071921</v>
      </c>
      <c r="E364" s="35">
        <f>VegBareResults!D335</f>
        <v>633.40874292990009</v>
      </c>
      <c r="F364" s="85">
        <f>VegBareResults!AX335</f>
        <v>52.273009416904614</v>
      </c>
      <c r="G364" s="35">
        <f>VegBareResults!E335</f>
        <v>50.971408791399995</v>
      </c>
      <c r="H364" s="85">
        <f>VegBareResults!AY335</f>
        <v>94.939396116673862</v>
      </c>
      <c r="I364" s="35">
        <f>VegBareResults!F335</f>
        <v>0</v>
      </c>
      <c r="J364" s="85">
        <f>VegBareResults!AZ335</f>
        <v>0</v>
      </c>
      <c r="K364" s="35">
        <f>VegBareResults!G335</f>
        <v>0</v>
      </c>
      <c r="L364" s="85">
        <f>VegBareResults!BA335</f>
        <v>0</v>
      </c>
      <c r="M364" s="35">
        <f>VegBareResults!H335</f>
        <v>0</v>
      </c>
      <c r="N364" s="85">
        <f>VegBareResults!BB335</f>
        <v>0</v>
      </c>
      <c r="O364" s="35">
        <f>VegBareResults!I335</f>
        <v>0</v>
      </c>
      <c r="P364" s="85">
        <f>VegBareResults!BC335</f>
        <v>0</v>
      </c>
      <c r="Q364" s="35">
        <f>VegBareResults!J335</f>
        <v>0</v>
      </c>
      <c r="R364" s="85">
        <f>VegBareResults!BD335</f>
        <v>0</v>
      </c>
      <c r="S364" s="35">
        <f>VegBareResults!K335</f>
        <v>0</v>
      </c>
      <c r="T364" s="85">
        <f>VegBareResults!BE335</f>
        <v>0</v>
      </c>
      <c r="U364" s="35">
        <f>VegBareResults!L335</f>
        <v>0</v>
      </c>
      <c r="V364" s="85">
        <f>VegBareResults!BF335</f>
        <v>0</v>
      </c>
      <c r="W364" s="35">
        <f>VegBareResults!M335</f>
        <v>0</v>
      </c>
      <c r="X364" s="85">
        <f>VegBareResults!BG335</f>
        <v>0</v>
      </c>
      <c r="Y364" s="80">
        <f t="shared" si="39"/>
        <v>3438.4347511533006</v>
      </c>
      <c r="Z364" s="87">
        <f t="shared" si="40"/>
        <v>18.476630068379222</v>
      </c>
    </row>
    <row r="365" spans="1:26" x14ac:dyDescent="0.25">
      <c r="A365" s="13"/>
      <c r="B365" s="34" t="str">
        <f>LookupValues!$B$12</f>
        <v>Wet woodland</v>
      </c>
      <c r="C365" s="35">
        <f>VegBareResults!C336</f>
        <v>4320.0368497760001</v>
      </c>
      <c r="D365" s="85">
        <f>VegBareResults!AW336</f>
        <v>15.114315043706078</v>
      </c>
      <c r="E365" s="35">
        <f>VegBareResults!D336</f>
        <v>1475.0903438898999</v>
      </c>
      <c r="F365" s="85">
        <f>VegBareResults!AX336</f>
        <v>31.954304848992578</v>
      </c>
      <c r="G365" s="35">
        <f>VegBareResults!E336</f>
        <v>0</v>
      </c>
      <c r="H365" s="85">
        <f>VegBareResults!AY336</f>
        <v>0</v>
      </c>
      <c r="I365" s="35">
        <f>VegBareResults!F336</f>
        <v>0</v>
      </c>
      <c r="J365" s="85">
        <f>VegBareResults!AZ336</f>
        <v>0</v>
      </c>
      <c r="K365" s="35">
        <f>VegBareResults!G336</f>
        <v>0</v>
      </c>
      <c r="L365" s="85">
        <f>VegBareResults!BA336</f>
        <v>0</v>
      </c>
      <c r="M365" s="35">
        <f>VegBareResults!H336</f>
        <v>0</v>
      </c>
      <c r="N365" s="85">
        <f>VegBareResults!BB336</f>
        <v>0</v>
      </c>
      <c r="O365" s="35">
        <f>VegBareResults!I336</f>
        <v>0</v>
      </c>
      <c r="P365" s="85">
        <f>VegBareResults!BC336</f>
        <v>0</v>
      </c>
      <c r="Q365" s="35">
        <f>VegBareResults!J336</f>
        <v>0</v>
      </c>
      <c r="R365" s="85">
        <f>VegBareResults!BD336</f>
        <v>0</v>
      </c>
      <c r="S365" s="35">
        <f>VegBareResults!K336</f>
        <v>0</v>
      </c>
      <c r="T365" s="85">
        <f>VegBareResults!BE336</f>
        <v>0</v>
      </c>
      <c r="U365" s="35">
        <f>VegBareResults!L336</f>
        <v>0</v>
      </c>
      <c r="V365" s="85">
        <f>VegBareResults!BF336</f>
        <v>0</v>
      </c>
      <c r="W365" s="35">
        <f>VegBareResults!M336</f>
        <v>0</v>
      </c>
      <c r="X365" s="85">
        <f>VegBareResults!BG336</f>
        <v>0</v>
      </c>
      <c r="Y365" s="80">
        <f t="shared" si="39"/>
        <v>5795.1271936658995</v>
      </c>
      <c r="Z365" s="87">
        <f t="shared" si="40"/>
        <v>13.896191312000676</v>
      </c>
    </row>
    <row r="366" spans="1:26" x14ac:dyDescent="0.25">
      <c r="A366" s="13"/>
      <c r="B366" s="34" t="str">
        <f>LookupValues!$B$13</f>
        <v>Wood Pasture &amp; Parkland</v>
      </c>
      <c r="C366" s="35">
        <f>VegBareResults!C337</f>
        <v>82.717279341999998</v>
      </c>
      <c r="D366" s="85">
        <f>VegBareResults!AW337</f>
        <v>95.603047423398664</v>
      </c>
      <c r="E366" s="35">
        <f>VegBareResults!D337</f>
        <v>295.46326182300004</v>
      </c>
      <c r="F366" s="85">
        <f>VegBareResults!AX337</f>
        <v>71.227074050919256</v>
      </c>
      <c r="G366" s="35">
        <f>VegBareResults!E337</f>
        <v>0</v>
      </c>
      <c r="H366" s="85">
        <f>VegBareResults!AY337</f>
        <v>0</v>
      </c>
      <c r="I366" s="35">
        <f>VegBareResults!F337</f>
        <v>0</v>
      </c>
      <c r="J366" s="85">
        <f>VegBareResults!AZ337</f>
        <v>0</v>
      </c>
      <c r="K366" s="35">
        <f>VegBareResults!G337</f>
        <v>89.791060318999996</v>
      </c>
      <c r="L366" s="85">
        <f>VegBareResults!BA337</f>
        <v>95.603047420861685</v>
      </c>
      <c r="M366" s="35">
        <f>VegBareResults!H337</f>
        <v>0</v>
      </c>
      <c r="N366" s="85">
        <f>VegBareResults!BB337</f>
        <v>0</v>
      </c>
      <c r="O366" s="35">
        <f>VegBareResults!I337</f>
        <v>0</v>
      </c>
      <c r="P366" s="85">
        <f>VegBareResults!BC337</f>
        <v>0</v>
      </c>
      <c r="Q366" s="35">
        <f>VegBareResults!J337</f>
        <v>0</v>
      </c>
      <c r="R366" s="85">
        <f>VegBareResults!BD337</f>
        <v>0</v>
      </c>
      <c r="S366" s="35">
        <f>VegBareResults!K337</f>
        <v>0</v>
      </c>
      <c r="T366" s="85">
        <f>VegBareResults!BE337</f>
        <v>0</v>
      </c>
      <c r="U366" s="35">
        <f>VegBareResults!L337</f>
        <v>0</v>
      </c>
      <c r="V366" s="85">
        <f>VegBareResults!BF337</f>
        <v>0</v>
      </c>
      <c r="W366" s="35">
        <f>VegBareResults!M337</f>
        <v>0</v>
      </c>
      <c r="X366" s="85">
        <f>VegBareResults!BG337</f>
        <v>0</v>
      </c>
      <c r="Y366" s="80">
        <f>SUM(C366,E366,G366,I366,K366,M366,O366,Q366,S366,U366,W366)</f>
        <v>467.97160148400002</v>
      </c>
      <c r="Z366" s="87">
        <f t="shared" si="40"/>
        <v>51.423800594849752</v>
      </c>
    </row>
    <row r="367" spans="1:26" x14ac:dyDescent="0.25">
      <c r="A367" s="13"/>
      <c r="B367" s="34" t="str">
        <f>LookupValues!$B$14</f>
        <v>Broadleaf habitat NOT classified as priority</v>
      </c>
      <c r="C367" s="35">
        <f>VegBareResults!C338</f>
        <v>1532.4524335210003</v>
      </c>
      <c r="D367" s="85">
        <f>VegBareResults!AW338</f>
        <v>27.171580254242688</v>
      </c>
      <c r="E367" s="35">
        <f>VegBareResults!D338</f>
        <v>216.89170556799999</v>
      </c>
      <c r="F367" s="85">
        <f>VegBareResults!AX338</f>
        <v>84.167396098751396</v>
      </c>
      <c r="G367" s="35">
        <f>VegBareResults!E338</f>
        <v>0</v>
      </c>
      <c r="H367" s="85">
        <f>VegBareResults!AY338</f>
        <v>0</v>
      </c>
      <c r="I367" s="35">
        <f>VegBareResults!F338</f>
        <v>0</v>
      </c>
      <c r="J367" s="85">
        <f>VegBareResults!AZ338</f>
        <v>0</v>
      </c>
      <c r="K367" s="35">
        <f>VegBareResults!G338</f>
        <v>79.578174775999997</v>
      </c>
      <c r="L367" s="85">
        <f>VegBareResults!BA338</f>
        <v>56.378357132516733</v>
      </c>
      <c r="M367" s="35">
        <f>VegBareResults!H338</f>
        <v>370.08774314999994</v>
      </c>
      <c r="N367" s="85">
        <f>VegBareResults!BB338</f>
        <v>67.407565157409138</v>
      </c>
      <c r="O367" s="35">
        <f>VegBareResults!I338</f>
        <v>0</v>
      </c>
      <c r="P367" s="85">
        <f>VegBareResults!BC338</f>
        <v>0</v>
      </c>
      <c r="Q367" s="35">
        <f>VegBareResults!J338</f>
        <v>0</v>
      </c>
      <c r="R367" s="85">
        <f>VegBareResults!BD338</f>
        <v>0</v>
      </c>
      <c r="S367" s="35">
        <f>VegBareResults!K338</f>
        <v>0</v>
      </c>
      <c r="T367" s="85">
        <f>VegBareResults!BE338</f>
        <v>0</v>
      </c>
      <c r="U367" s="35">
        <f>VegBareResults!L338</f>
        <v>0</v>
      </c>
      <c r="V367" s="85">
        <f>VegBareResults!BF338</f>
        <v>0</v>
      </c>
      <c r="W367" s="35">
        <f>VegBareResults!M338</f>
        <v>0</v>
      </c>
      <c r="X367" s="85">
        <f>VegBareResults!BG338</f>
        <v>0</v>
      </c>
      <c r="Y367" s="80">
        <f t="shared" ref="Y367:Y369" si="41">SUM(C367,E367,G367,I367,K367,M367,O367,Q367,S367,U367,W367)</f>
        <v>2199.0100570150003</v>
      </c>
      <c r="Z367" s="87">
        <f t="shared" si="40"/>
        <v>23.671211384485048</v>
      </c>
    </row>
    <row r="368" spans="1:26" x14ac:dyDescent="0.25">
      <c r="A368" s="13"/>
      <c r="B368" s="34" t="str">
        <f>LookupValues!$B$15</f>
        <v>Non-native coniferous woodland</v>
      </c>
      <c r="C368" s="35">
        <f>VegBareResults!C339</f>
        <v>60816.068256734601</v>
      </c>
      <c r="D368" s="85">
        <f>VegBareResults!AW339</f>
        <v>3.1978968589208265</v>
      </c>
      <c r="E368" s="35">
        <f>VegBareResults!D339</f>
        <v>6285.8515113592002</v>
      </c>
      <c r="F368" s="85">
        <f>VegBareResults!AX339</f>
        <v>14.765437325357093</v>
      </c>
      <c r="G368" s="35">
        <f>VegBareResults!E339</f>
        <v>19.755733454000001</v>
      </c>
      <c r="H368" s="85">
        <f>VegBareResults!AY339</f>
        <v>55.903932135490166</v>
      </c>
      <c r="I368" s="35">
        <f>VegBareResults!F339</f>
        <v>68.555644374199986</v>
      </c>
      <c r="J368" s="85">
        <f>VegBareResults!AZ339</f>
        <v>48.93806677766905</v>
      </c>
      <c r="K368" s="35">
        <f>VegBareResults!G339</f>
        <v>11.599445613799999</v>
      </c>
      <c r="L368" s="85">
        <f>VegBareResults!BA339</f>
        <v>67.748342427056272</v>
      </c>
      <c r="M368" s="35">
        <f>VegBareResults!H339</f>
        <v>26.545441523099999</v>
      </c>
      <c r="N368" s="85">
        <f>VegBareResults!BB339</f>
        <v>45.905364363528783</v>
      </c>
      <c r="O368" s="35">
        <f>VegBareResults!I339</f>
        <v>0</v>
      </c>
      <c r="P368" s="85">
        <f>VegBareResults!BC339</f>
        <v>0</v>
      </c>
      <c r="Q368" s="35">
        <f>VegBareResults!J339</f>
        <v>0</v>
      </c>
      <c r="R368" s="85">
        <f>VegBareResults!BD339</f>
        <v>0</v>
      </c>
      <c r="S368" s="35">
        <f>VegBareResults!K339</f>
        <v>40.727453470999997</v>
      </c>
      <c r="T368" s="85">
        <f>VegBareResults!BE339</f>
        <v>101.84708466347348</v>
      </c>
      <c r="U368" s="35">
        <f>VegBareResults!L339</f>
        <v>0</v>
      </c>
      <c r="V368" s="85">
        <f>VegBareResults!BF339</f>
        <v>0</v>
      </c>
      <c r="W368" s="35">
        <f>VegBareResults!M339</f>
        <v>0</v>
      </c>
      <c r="X368" s="85">
        <f>VegBareResults!BG339</f>
        <v>0</v>
      </c>
      <c r="Y368" s="80">
        <f t="shared" si="41"/>
        <v>67269.103486529901</v>
      </c>
      <c r="Z368" s="87">
        <f t="shared" si="40"/>
        <v>3.2045747588010882</v>
      </c>
    </row>
    <row r="369" spans="1:26" x14ac:dyDescent="0.25">
      <c r="A369" s="13"/>
      <c r="B369" s="37" t="str">
        <f>LookupValues!$B$16</f>
        <v>Transition or felled</v>
      </c>
      <c r="C369" s="35">
        <f>VegBareResults!C340</f>
        <v>4032.7788504043001</v>
      </c>
      <c r="D369" s="85">
        <f>VegBareResults!AW340</f>
        <v>13.146463668556377</v>
      </c>
      <c r="E369" s="35">
        <f>VegBareResults!D340</f>
        <v>476.16955200020004</v>
      </c>
      <c r="F369" s="85">
        <f>VegBareResults!AX340</f>
        <v>32.455641292666819</v>
      </c>
      <c r="G369" s="35">
        <f>VegBareResults!E340</f>
        <v>198.00329918290001</v>
      </c>
      <c r="H369" s="85">
        <f>VegBareResults!AY340</f>
        <v>43.738813675196482</v>
      </c>
      <c r="I369" s="35">
        <f>VegBareResults!F340</f>
        <v>0</v>
      </c>
      <c r="J369" s="85">
        <f>VegBareResults!AZ340</f>
        <v>0</v>
      </c>
      <c r="K369" s="35">
        <f>VegBareResults!G340</f>
        <v>0</v>
      </c>
      <c r="L369" s="85">
        <f>VegBareResults!BA340</f>
        <v>0</v>
      </c>
      <c r="M369" s="35">
        <f>VegBareResults!H340</f>
        <v>0</v>
      </c>
      <c r="N369" s="85">
        <f>VegBareResults!BB340</f>
        <v>0</v>
      </c>
      <c r="O369" s="35">
        <f>VegBareResults!I340</f>
        <v>0</v>
      </c>
      <c r="P369" s="85">
        <f>VegBareResults!BC340</f>
        <v>0</v>
      </c>
      <c r="Q369" s="35">
        <f>VegBareResults!J340</f>
        <v>0</v>
      </c>
      <c r="R369" s="85">
        <f>VegBareResults!BD340</f>
        <v>0</v>
      </c>
      <c r="S369" s="35">
        <f>VegBareResults!K340</f>
        <v>0</v>
      </c>
      <c r="T369" s="85">
        <f>VegBareResults!BE340</f>
        <v>0</v>
      </c>
      <c r="U369" s="35">
        <f>VegBareResults!L340</f>
        <v>0</v>
      </c>
      <c r="V369" s="85">
        <f>VegBareResults!BF340</f>
        <v>0</v>
      </c>
      <c r="W369" s="35">
        <f>VegBareResults!M340</f>
        <v>0</v>
      </c>
      <c r="X369" s="85">
        <f>VegBareResults!BG340</f>
        <v>0</v>
      </c>
      <c r="Y369" s="80">
        <f t="shared" si="41"/>
        <v>4706.9517015874007</v>
      </c>
      <c r="Z369" s="87">
        <f t="shared" si="40"/>
        <v>11.875690610906139</v>
      </c>
    </row>
    <row r="370" spans="1:26" x14ac:dyDescent="0.25">
      <c r="A370" s="13"/>
      <c r="B370" s="84" t="s">
        <v>194</v>
      </c>
      <c r="C370" s="82">
        <f>SUM(C358:C369)</f>
        <v>115343.8581758402</v>
      </c>
      <c r="D370" s="86">
        <f>IF(C370=0,0,SQRT(SUM((C358*D358)^2,(C359*D359)^2,(C360*D360)^2,(C361*D361)^2,(C362*D362)^2,(C363*D363)^2,(C364*D364)^2,(C365*D365)^2,(C366*D366)^2,(C367*D367)^2,(C368*D368)^2,(C369*D369)^2))/C370)</f>
        <v>2.7658441988378573</v>
      </c>
      <c r="E370" s="82">
        <f>SUM(E358:E369)</f>
        <v>16386.348391394698</v>
      </c>
      <c r="F370" s="86">
        <f>IF(E370=0,0,SQRT(SUM((E358*F358)^2,(E359*F359)^2,(E360*F360)^2,(E361*F361)^2,(E362*F362)^2,(E363*F363)^2,(E364*F364)^2,(E365*F365)^2,(E366*F366)^2,(E367*F367)^2,(E368*F368)^2,(E369*F369)^2))/E370)</f>
        <v>9.3632424442301971</v>
      </c>
      <c r="G370" s="82">
        <f>SUM(G358:G369)</f>
        <v>632.79473217830002</v>
      </c>
      <c r="H370" s="86">
        <f>IF(G370=0,0,SQRT(SUM((G358*H358)^2,(G359*H359)^2,(G360*H360)^2,(G361*H361)^2,(G362*H362)^2,(G363*H363)^2,(G364*H364)^2,(G365*H365)^2,(G366*H366)^2,(G367*H367)^2,(G368*H368)^2,(G369*H369)^2))/G370)</f>
        <v>34.366440831837444</v>
      </c>
      <c r="I370" s="82">
        <f>SUM(I358:I369)</f>
        <v>721.92633308820007</v>
      </c>
      <c r="J370" s="86">
        <f>IF(I370=0,0,SQRT(SUM((I358*J358)^2,(I359*J359)^2,(I360*J360)^2,(I361*J361)^2,(I362*J362)^2,(I363*J363)^2,(I364*J364)^2,(I365*J365)^2,(I366*J366)^2,(I367*J367)^2,(I368*J368)^2,(I369*J369)^2))/I370)</f>
        <v>41.669704231577228</v>
      </c>
      <c r="K370" s="82">
        <f>SUM(K358:K369)</f>
        <v>180.96868070879998</v>
      </c>
      <c r="L370" s="86">
        <f>IF(K370=0,0,SQRT(SUM((K358*L358)^2,(K359*L359)^2,(K360*L360)^2,(K361*L361)^2,(K362*L362)^2,(K363*L363)^2,(K364*L364)^2,(K365*L365)^2,(K366*L366)^2,(K367*L367)^2,(K368*L368)^2,(K369*L369)^2))/K370)</f>
        <v>53.698983708986617</v>
      </c>
      <c r="M370" s="82">
        <f>SUM(M358:M369)</f>
        <v>421.12320407309994</v>
      </c>
      <c r="N370" s="86">
        <f>IF(M370=0,0,SQRT(SUM((M358*N358)^2,(M359*N359)^2,(M360*N360)^2,(M361*N361)^2,(M362*N362)^2,(M363*N363)^2,(M364*N364)^2,(M365*N365)^2,(M366*N366)^2,(M367*N367)^2,(M368*N368)^2,(M369*N369)^2))/M370)</f>
        <v>59.569163417363171</v>
      </c>
      <c r="O370" s="82">
        <f>SUM(O358:O369)</f>
        <v>0</v>
      </c>
      <c r="P370" s="86">
        <f>IF(O370=0,0,SQRT(SUM((O358*P358)^2,(O359*P359)^2,(O360*P360)^2,(O361*P361)^2,(O362*P362)^2,(O363*P363)^2,(O364*P364)^2,(O365*P365)^2,(O366*P366)^2,(O367*P367)^2,(O368*P368)^2,(O369*P369)^2))/O370)</f>
        <v>0</v>
      </c>
      <c r="Q370" s="82">
        <f>SUM(Q358:Q369)</f>
        <v>0</v>
      </c>
      <c r="R370" s="86">
        <f>IF(Q370=0,0,SQRT(SUM((Q358*R358)^2,(Q359*R359)^2,(Q360*R360)^2,(Q361*R361)^2,(Q362*R362)^2,(Q363*R363)^2,(Q364*R364)^2,(Q365*R365)^2,(Q366*R366)^2,(Q367*R367)^2,(Q368*R368)^2,(Q369*R369)^2))/Q370)</f>
        <v>0</v>
      </c>
      <c r="S370" s="82">
        <f>SUM(S358:S369)</f>
        <v>40.727453470999997</v>
      </c>
      <c r="T370" s="86">
        <f>IF(S370=0,0,SQRT(SUM((S358*T358)^2,(S359*T359)^2,(S360*T360)^2,(S361*T361)^2,(S362*T362)^2,(S363*T363)^2,(S364*T364)^2,(S365*T365)^2,(S366*T366)^2,(S367*T367)^2,(S368*T368)^2,(S369*T369)^2))/S370)</f>
        <v>101.84708466347348</v>
      </c>
      <c r="U370" s="82">
        <f>SUM(U358:U369)</f>
        <v>0</v>
      </c>
      <c r="V370" s="86">
        <f>IF(U370=0,0,SQRT(SUM((U358*V358)^2,(U359*V359)^2,(U360*V360)^2,(U361*V361)^2,(U362*V362)^2,(U363*V363)^2,(U364*V364)^2,(U365*V365)^2,(U366*V366)^2,(U367*V367)^2,(U368*V368)^2,(U369*V369)^2))/U370)</f>
        <v>0</v>
      </c>
      <c r="W370" s="82">
        <f>SUM(W358:W369)</f>
        <v>0</v>
      </c>
      <c r="X370" s="86">
        <f>IF(W370=0,0,SQRT(SUM((W358*X358)^2,(W359*X359)^2,(W360*X360)^2,(W361*X361)^2,(W362*X362)^2,(W363*X363)^2,(W364*X364)^2,(W365*X365)^2,(W366*X366)^2,(W367*X367)^2,(W368*X368)^2,(W369*X369)^2))/W370)</f>
        <v>0</v>
      </c>
      <c r="Y370" s="82">
        <f>SUM(Y358:Y369)</f>
        <v>133727.74697075432</v>
      </c>
      <c r="Z370" s="86">
        <f>IF(Y370=0,0,SQRT(SUM((Y358*Z358)^2,(Y359*Z359)^2,(Y360*Z360)^2,(Y361*Z361)^2,(Y362*Z362)^2,(Y363*Z363)^2,(Y364*Z364)^2,(Y365*Z365)^2,(Y366*Z366)^2,(Y367*Z367)^2,(Y368*Z368)^2,(Y369*Z369)^2))/Y370)</f>
        <v>2.6694580876923939</v>
      </c>
    </row>
    <row r="371" spans="1:26" x14ac:dyDescent="0.25">
      <c r="A371" s="13"/>
      <c r="B371" s="56"/>
      <c r="C371" s="57"/>
      <c r="D371" s="58"/>
      <c r="E371" s="57"/>
      <c r="F371" s="58"/>
      <c r="G371" s="57"/>
      <c r="H371" s="58"/>
      <c r="I371" s="57"/>
      <c r="J371" s="58"/>
      <c r="K371" s="57"/>
      <c r="L371" s="58"/>
      <c r="M371" s="57"/>
      <c r="N371" s="58"/>
      <c r="O371" s="57"/>
      <c r="P371" s="58"/>
      <c r="Q371" s="57"/>
      <c r="R371" s="58"/>
      <c r="S371" s="57"/>
      <c r="T371" s="58"/>
      <c r="U371" s="57"/>
      <c r="V371" s="58"/>
      <c r="W371" s="57"/>
      <c r="X371" s="58"/>
      <c r="Y371" s="58"/>
      <c r="Z371" s="58"/>
    </row>
    <row r="372" spans="1:26" x14ac:dyDescent="0.25">
      <c r="A372" s="13"/>
      <c r="B372" s="56"/>
      <c r="C372" s="57"/>
      <c r="D372" s="58"/>
      <c r="E372" s="57"/>
      <c r="F372" s="58"/>
      <c r="G372" s="57"/>
      <c r="H372" s="58"/>
      <c r="I372" s="57"/>
      <c r="J372" s="58"/>
      <c r="K372" s="57"/>
      <c r="L372" s="58"/>
      <c r="M372" s="57"/>
      <c r="N372" s="58"/>
      <c r="O372" s="57"/>
      <c r="P372" s="58"/>
      <c r="Q372" s="57"/>
      <c r="R372" s="58"/>
      <c r="S372" s="57"/>
      <c r="T372" s="58"/>
      <c r="U372" s="57"/>
      <c r="V372" s="58"/>
      <c r="W372" s="57"/>
      <c r="X372" s="58"/>
      <c r="Y372" s="58"/>
      <c r="Z372" s="58"/>
    </row>
    <row r="373" spans="1:26" x14ac:dyDescent="0.25">
      <c r="A373" s="19"/>
      <c r="B373" s="56"/>
      <c r="C373" s="57"/>
      <c r="D373" s="58"/>
      <c r="E373" s="57"/>
      <c r="F373" s="58"/>
      <c r="G373" s="57"/>
      <c r="H373" s="58"/>
      <c r="I373" s="57"/>
      <c r="J373" s="58"/>
      <c r="K373" s="57"/>
      <c r="L373" s="58"/>
      <c r="M373" s="57"/>
      <c r="N373" s="58"/>
      <c r="O373" s="57"/>
      <c r="P373" s="58"/>
      <c r="Q373" s="57"/>
      <c r="R373" s="58"/>
      <c r="S373" s="57"/>
      <c r="T373" s="58"/>
      <c r="U373" s="57"/>
      <c r="V373" s="58"/>
      <c r="W373" s="57"/>
      <c r="X373" s="58"/>
      <c r="Y373" s="58"/>
      <c r="Z373" s="58"/>
    </row>
    <row r="374" spans="1:26" x14ac:dyDescent="0.25">
      <c r="A374" s="13"/>
      <c r="B374" s="56"/>
      <c r="C374" s="57"/>
      <c r="D374" s="58"/>
      <c r="E374" s="57"/>
      <c r="F374" s="58"/>
      <c r="G374" s="57"/>
      <c r="H374" s="58"/>
      <c r="I374" s="57"/>
      <c r="J374" s="58"/>
      <c r="K374" s="57"/>
      <c r="L374" s="58"/>
      <c r="M374" s="57"/>
      <c r="N374" s="58"/>
      <c r="O374" s="57"/>
      <c r="P374" s="58"/>
      <c r="Q374" s="57"/>
      <c r="R374" s="58"/>
      <c r="S374" s="57"/>
      <c r="T374" s="58"/>
      <c r="U374" s="57"/>
      <c r="V374" s="58"/>
      <c r="W374" s="57"/>
      <c r="X374" s="58"/>
      <c r="Y374" s="58"/>
      <c r="Z374" s="58"/>
    </row>
    <row r="375" spans="1:26" x14ac:dyDescent="0.25">
      <c r="A375" s="13"/>
      <c r="B375" s="56"/>
      <c r="C375" s="57"/>
      <c r="D375" s="58"/>
      <c r="E375" s="57"/>
      <c r="F375" s="58"/>
      <c r="G375" s="57"/>
      <c r="H375" s="58"/>
      <c r="I375" s="57"/>
      <c r="J375" s="58"/>
      <c r="K375" s="57"/>
      <c r="L375" s="58"/>
      <c r="M375" s="57"/>
      <c r="N375" s="58"/>
      <c r="O375" s="57"/>
      <c r="P375" s="58"/>
      <c r="Q375" s="57"/>
      <c r="R375" s="58"/>
      <c r="S375" s="57"/>
      <c r="T375" s="58"/>
      <c r="U375" s="57"/>
      <c r="V375" s="58"/>
      <c r="W375" s="57"/>
      <c r="X375" s="58"/>
      <c r="Y375" s="58"/>
      <c r="Z375" s="58"/>
    </row>
    <row r="376" spans="1:26" x14ac:dyDescent="0.25">
      <c r="A376" s="29"/>
      <c r="B376" s="56"/>
      <c r="C376" s="57"/>
      <c r="D376" s="58"/>
      <c r="E376" s="57"/>
      <c r="F376" s="58"/>
      <c r="G376" s="57"/>
      <c r="H376" s="58"/>
      <c r="I376" s="57"/>
      <c r="J376" s="58"/>
      <c r="K376" s="57"/>
      <c r="L376" s="58"/>
      <c r="M376" s="57"/>
      <c r="N376" s="58"/>
      <c r="O376" s="57"/>
      <c r="P376" s="58"/>
      <c r="Q376" s="57"/>
      <c r="R376" s="58"/>
      <c r="S376" s="57"/>
      <c r="T376" s="58"/>
      <c r="U376" s="57"/>
      <c r="V376" s="58"/>
      <c r="W376" s="57"/>
      <c r="X376" s="58"/>
      <c r="Y376" s="58"/>
      <c r="Z376" s="58"/>
    </row>
    <row r="378" spans="1:26" x14ac:dyDescent="0.25">
      <c r="B378" s="13" t="s">
        <v>419</v>
      </c>
      <c r="C378" s="13" t="str">
        <f>VegBareResults!$B$2</f>
        <v>Vegetation Bare</v>
      </c>
    </row>
    <row r="379" spans="1:26" x14ac:dyDescent="0.25">
      <c r="A379" s="13"/>
      <c r="B379" s="13"/>
    </row>
    <row r="381" spans="1:26" x14ac:dyDescent="0.25">
      <c r="A381" s="13" t="s">
        <v>120</v>
      </c>
      <c r="B381" s="101" t="str">
        <f>$B$2</f>
        <v>Habitat Type</v>
      </c>
      <c r="C381" s="103" t="str">
        <f>$AC$7</f>
        <v xml:space="preserve"> No Bare soil</v>
      </c>
      <c r="D381" s="104"/>
      <c r="E381" s="105" t="str">
        <f>$AC$8</f>
        <v xml:space="preserve">&gt; 0 and ≤ 10 </v>
      </c>
      <c r="F381" s="101"/>
      <c r="G381" s="105" t="str">
        <f>$AC$9</f>
        <v xml:space="preserve">&gt; 10 and ≤ 20 </v>
      </c>
      <c r="H381" s="101"/>
      <c r="I381" s="105" t="str">
        <f>$AC$10</f>
        <v xml:space="preserve">&gt; 20 and ≤ 30 </v>
      </c>
      <c r="J381" s="101"/>
      <c r="K381" s="103" t="str">
        <f>$AC$11</f>
        <v xml:space="preserve">&gt; 30 and ≤ 40 </v>
      </c>
      <c r="L381" s="104"/>
      <c r="M381" s="105" t="str">
        <f>$AC$12</f>
        <v xml:space="preserve">&gt; 40 and ≤ 50 </v>
      </c>
      <c r="N381" s="101"/>
      <c r="O381" s="105" t="str">
        <f>$AC$13</f>
        <v xml:space="preserve">&gt; 50 and ≤ 60 </v>
      </c>
      <c r="P381" s="101"/>
      <c r="Q381" s="105" t="str">
        <f>$AC$14</f>
        <v xml:space="preserve">&gt; 60 and ≤ 70 </v>
      </c>
      <c r="R381" s="101"/>
      <c r="S381" s="103" t="str">
        <f>$AC$15</f>
        <v xml:space="preserve">&gt; 70 and ≤ 80 </v>
      </c>
      <c r="T381" s="104"/>
      <c r="U381" s="105" t="str">
        <f>$AC$16</f>
        <v xml:space="preserve">&gt; 80 and ≤ 90 </v>
      </c>
      <c r="V381" s="101"/>
      <c r="W381" s="103" t="str">
        <f>$AC$17</f>
        <v xml:space="preserve">&gt; 90 </v>
      </c>
      <c r="X381" s="104"/>
      <c r="Y381" s="104" t="s">
        <v>194</v>
      </c>
      <c r="Z381" s="104"/>
    </row>
    <row r="382" spans="1:26" ht="25.5" x14ac:dyDescent="0.25">
      <c r="A382" s="13"/>
      <c r="B382" s="102"/>
      <c r="C382" s="32" t="s">
        <v>195</v>
      </c>
      <c r="D382" s="33" t="s">
        <v>196</v>
      </c>
      <c r="E382" s="32" t="s">
        <v>195</v>
      </c>
      <c r="F382" s="33" t="s">
        <v>196</v>
      </c>
      <c r="G382" s="32" t="s">
        <v>195</v>
      </c>
      <c r="H382" s="33" t="s">
        <v>196</v>
      </c>
      <c r="I382" s="32" t="s">
        <v>195</v>
      </c>
      <c r="J382" s="33" t="s">
        <v>196</v>
      </c>
      <c r="K382" s="32" t="s">
        <v>195</v>
      </c>
      <c r="L382" s="33" t="s">
        <v>196</v>
      </c>
      <c r="M382" s="32" t="s">
        <v>195</v>
      </c>
      <c r="N382" s="33" t="s">
        <v>196</v>
      </c>
      <c r="O382" s="32" t="s">
        <v>195</v>
      </c>
      <c r="P382" s="33" t="s">
        <v>196</v>
      </c>
      <c r="Q382" s="32" t="s">
        <v>195</v>
      </c>
      <c r="R382" s="33" t="s">
        <v>196</v>
      </c>
      <c r="S382" s="32" t="s">
        <v>195</v>
      </c>
      <c r="T382" s="33" t="s">
        <v>196</v>
      </c>
      <c r="U382" s="32" t="s">
        <v>195</v>
      </c>
      <c r="V382" s="33" t="s">
        <v>196</v>
      </c>
      <c r="W382" s="32" t="s">
        <v>195</v>
      </c>
      <c r="X382" s="33" t="s">
        <v>196</v>
      </c>
      <c r="Y382" s="32" t="s">
        <v>195</v>
      </c>
      <c r="Z382" s="33" t="s">
        <v>196</v>
      </c>
    </row>
    <row r="383" spans="1:26" x14ac:dyDescent="0.25">
      <c r="A383" s="13"/>
      <c r="B383" s="34" t="str">
        <f>LookupValues!$B$5</f>
        <v>Lowland beech/yew woodland</v>
      </c>
      <c r="C383" s="35">
        <f>VegBareResults!C352</f>
        <v>0</v>
      </c>
      <c r="D383" s="85">
        <f>VegBareResults!AW352</f>
        <v>0</v>
      </c>
      <c r="E383" s="35">
        <f>VegBareResults!D352</f>
        <v>0</v>
      </c>
      <c r="F383" s="85">
        <f>VegBareResults!AX352</f>
        <v>0</v>
      </c>
      <c r="G383" s="35">
        <f>VegBareResults!E352</f>
        <v>0</v>
      </c>
      <c r="H383" s="85">
        <f>VegBareResults!AY352</f>
        <v>0</v>
      </c>
      <c r="I383" s="35">
        <f>VegBareResults!F352</f>
        <v>0</v>
      </c>
      <c r="J383" s="85">
        <f>VegBareResults!AZ352</f>
        <v>0</v>
      </c>
      <c r="K383" s="35">
        <f>VegBareResults!G352</f>
        <v>0</v>
      </c>
      <c r="L383" s="85">
        <f>VegBareResults!BA352</f>
        <v>0</v>
      </c>
      <c r="M383" s="35">
        <f>VegBareResults!H352</f>
        <v>0</v>
      </c>
      <c r="N383" s="85">
        <f>VegBareResults!BB352</f>
        <v>0</v>
      </c>
      <c r="O383" s="35">
        <f>VegBareResults!I352</f>
        <v>96.422155519500009</v>
      </c>
      <c r="P383" s="85">
        <f>VegBareResults!BC352</f>
        <v>90.062860845753463</v>
      </c>
      <c r="Q383" s="35">
        <f>VegBareResults!J352</f>
        <v>0</v>
      </c>
      <c r="R383" s="85">
        <f>VegBareResults!BD352</f>
        <v>0</v>
      </c>
      <c r="S383" s="35">
        <f>VegBareResults!K352</f>
        <v>0</v>
      </c>
      <c r="T383" s="85">
        <f>VegBareResults!BE352</f>
        <v>0</v>
      </c>
      <c r="U383" s="35">
        <f>VegBareResults!L352</f>
        <v>0</v>
      </c>
      <c r="V383" s="85">
        <f>VegBareResults!BF352</f>
        <v>0</v>
      </c>
      <c r="W383" s="35">
        <f>VegBareResults!M352</f>
        <v>0</v>
      </c>
      <c r="X383" s="85">
        <f>VegBareResults!BG352</f>
        <v>0</v>
      </c>
      <c r="Y383" s="80">
        <f>SUM(C383,E383,G383,I383,K383,M383,O383,Q383,S383,U383,W383)</f>
        <v>96.422155519500009</v>
      </c>
      <c r="Z383" s="87">
        <f>IF(Y383=0,0,SQRT(SUM((C383*D383)^2,(E383*F383)^2,(G383*H383)^2,(I383*J383)^2,(K383*L383)^2,(M383*N383)^2,(O383*P383)^2,(Q383*R383)^2,(S383*T383)^2,(U383*V383)^2,(W383*X383)^2))/Y383)</f>
        <v>90.062860845753463</v>
      </c>
    </row>
    <row r="384" spans="1:26" x14ac:dyDescent="0.25">
      <c r="A384" s="13"/>
      <c r="B384" s="34" t="str">
        <f>LookupValues!$B$6</f>
        <v>Lowland Mixed Deciduous Woodland</v>
      </c>
      <c r="C384" s="35">
        <f>VegBareResults!C353</f>
        <v>29941.894150890999</v>
      </c>
      <c r="D384" s="85">
        <f>VegBareResults!AW353</f>
        <v>6.2066655969592341</v>
      </c>
      <c r="E384" s="35">
        <f>VegBareResults!D353</f>
        <v>10317.35219972</v>
      </c>
      <c r="F384" s="85">
        <f>VegBareResults!AX353</f>
        <v>11.444687661818138</v>
      </c>
      <c r="G384" s="35">
        <f>VegBareResults!E353</f>
        <v>732.50023471500003</v>
      </c>
      <c r="H384" s="85">
        <f>VegBareResults!AY353</f>
        <v>43.650663245593712</v>
      </c>
      <c r="I384" s="35">
        <f>VegBareResults!F353</f>
        <v>216.74742780919999</v>
      </c>
      <c r="J384" s="85">
        <f>VegBareResults!AZ353</f>
        <v>60.840565430538177</v>
      </c>
      <c r="K384" s="35">
        <f>VegBareResults!G353</f>
        <v>273.295980504</v>
      </c>
      <c r="L384" s="85">
        <f>VegBareResults!BA353</f>
        <v>76.304294137956589</v>
      </c>
      <c r="M384" s="35">
        <f>VegBareResults!H353</f>
        <v>101.8668508961</v>
      </c>
      <c r="N384" s="85">
        <f>VegBareResults!BB353</f>
        <v>93.183099919480384</v>
      </c>
      <c r="O384" s="35">
        <f>VegBareResults!I353</f>
        <v>24.856177879999997</v>
      </c>
      <c r="P384" s="85">
        <f>VegBareResults!BC353</f>
        <v>59.758102546712131</v>
      </c>
      <c r="Q384" s="35">
        <f>VegBareResults!J353</f>
        <v>0</v>
      </c>
      <c r="R384" s="85">
        <f>VegBareResults!BD353</f>
        <v>0</v>
      </c>
      <c r="S384" s="35">
        <f>VegBareResults!K353</f>
        <v>0</v>
      </c>
      <c r="T384" s="85">
        <f>VegBareResults!BE353</f>
        <v>0</v>
      </c>
      <c r="U384" s="35">
        <f>VegBareResults!L353</f>
        <v>0</v>
      </c>
      <c r="V384" s="85">
        <f>VegBareResults!BF353</f>
        <v>0</v>
      </c>
      <c r="W384" s="35">
        <f>VegBareResults!M353</f>
        <v>72.678812758000007</v>
      </c>
      <c r="X384" s="85">
        <f>VegBareResults!BG353</f>
        <v>94.32590545307697</v>
      </c>
      <c r="Y384" s="80">
        <f t="shared" ref="Y384:Y390" si="42">SUM(C384,E384,G384,I384,K384,M384,O384,Q384,S384,U384,W384)</f>
        <v>41681.191835173297</v>
      </c>
      <c r="Z384" s="87">
        <f t="shared" ref="Z384:Z394" si="43">IF(Y384=0,0,SQRT(SUM((C384*D384)^2,(E384*F384)^2,(G384*H384)^2,(I384*J384)^2,(K384*L384)^2,(M384*N384)^2,(O384*P384)^2,(Q384*R384)^2,(S384*T384)^2,(U384*V384)^2,(W384*X384)^2))/Y384)</f>
        <v>5.3780505119230044</v>
      </c>
    </row>
    <row r="385" spans="1:26" x14ac:dyDescent="0.25">
      <c r="A385" s="13"/>
      <c r="B385" s="34" t="str">
        <f>LookupValues!$B$7</f>
        <v>Native pine woodlands</v>
      </c>
      <c r="C385" s="35">
        <f>VegBareResults!C354</f>
        <v>1318.9207953231999</v>
      </c>
      <c r="D385" s="85">
        <f>VegBareResults!AW354</f>
        <v>38.386514813574827</v>
      </c>
      <c r="E385" s="35">
        <f>VegBareResults!D354</f>
        <v>105.43087107310001</v>
      </c>
      <c r="F385" s="85">
        <f>VegBareResults!AX354</f>
        <v>94.059336003197487</v>
      </c>
      <c r="G385" s="35">
        <f>VegBareResults!E354</f>
        <v>0</v>
      </c>
      <c r="H385" s="85">
        <f>VegBareResults!AY354</f>
        <v>0</v>
      </c>
      <c r="I385" s="35">
        <f>VegBareResults!F354</f>
        <v>0</v>
      </c>
      <c r="J385" s="85">
        <f>VegBareResults!AZ354</f>
        <v>0</v>
      </c>
      <c r="K385" s="35">
        <f>VegBareResults!G354</f>
        <v>0</v>
      </c>
      <c r="L385" s="85">
        <f>VegBareResults!BA354</f>
        <v>0</v>
      </c>
      <c r="M385" s="35">
        <f>VegBareResults!H354</f>
        <v>0</v>
      </c>
      <c r="N385" s="85">
        <f>VegBareResults!BB354</f>
        <v>0</v>
      </c>
      <c r="O385" s="35">
        <f>VegBareResults!I354</f>
        <v>0</v>
      </c>
      <c r="P385" s="85">
        <f>VegBareResults!BC354</f>
        <v>0</v>
      </c>
      <c r="Q385" s="35">
        <f>VegBareResults!J354</f>
        <v>0</v>
      </c>
      <c r="R385" s="85">
        <f>VegBareResults!BD354</f>
        <v>0</v>
      </c>
      <c r="S385" s="35">
        <f>VegBareResults!K354</f>
        <v>0</v>
      </c>
      <c r="T385" s="85">
        <f>VegBareResults!BE354</f>
        <v>0</v>
      </c>
      <c r="U385" s="35">
        <f>VegBareResults!L354</f>
        <v>0</v>
      </c>
      <c r="V385" s="85">
        <f>VegBareResults!BF354</f>
        <v>0</v>
      </c>
      <c r="W385" s="35">
        <f>VegBareResults!M354</f>
        <v>0</v>
      </c>
      <c r="X385" s="85">
        <f>VegBareResults!BG354</f>
        <v>0</v>
      </c>
      <c r="Y385" s="80">
        <f t="shared" si="42"/>
        <v>1424.3516663962998</v>
      </c>
      <c r="Z385" s="87">
        <f t="shared" si="43"/>
        <v>36.220577091604468</v>
      </c>
    </row>
    <row r="386" spans="1:26" x14ac:dyDescent="0.25">
      <c r="A386" s="13"/>
      <c r="B386" s="34" t="str">
        <f>LookupValues!$B$8</f>
        <v>Non-HAP native pinewood</v>
      </c>
      <c r="C386" s="35">
        <f>VegBareResults!C355</f>
        <v>0</v>
      </c>
      <c r="D386" s="85">
        <f>VegBareResults!AW355</f>
        <v>0</v>
      </c>
      <c r="E386" s="35">
        <f>VegBareResults!D355</f>
        <v>0</v>
      </c>
      <c r="F386" s="85">
        <f>VegBareResults!AX355</f>
        <v>0</v>
      </c>
      <c r="G386" s="35">
        <f>VegBareResults!E355</f>
        <v>0</v>
      </c>
      <c r="H386" s="85">
        <f>VegBareResults!AY355</f>
        <v>0</v>
      </c>
      <c r="I386" s="35">
        <f>VegBareResults!F355</f>
        <v>0</v>
      </c>
      <c r="J386" s="85">
        <f>VegBareResults!AZ355</f>
        <v>0</v>
      </c>
      <c r="K386" s="35">
        <f>VegBareResults!G355</f>
        <v>0</v>
      </c>
      <c r="L386" s="85">
        <f>VegBareResults!BA355</f>
        <v>0</v>
      </c>
      <c r="M386" s="35">
        <f>VegBareResults!H355</f>
        <v>0</v>
      </c>
      <c r="N386" s="85">
        <f>VegBareResults!BB355</f>
        <v>0</v>
      </c>
      <c r="O386" s="35">
        <f>VegBareResults!I355</f>
        <v>0</v>
      </c>
      <c r="P386" s="85">
        <f>VegBareResults!BC355</f>
        <v>0</v>
      </c>
      <c r="Q386" s="35">
        <f>VegBareResults!J355</f>
        <v>0</v>
      </c>
      <c r="R386" s="85">
        <f>VegBareResults!BD355</f>
        <v>0</v>
      </c>
      <c r="S386" s="35">
        <f>VegBareResults!K355</f>
        <v>0</v>
      </c>
      <c r="T386" s="85">
        <f>VegBareResults!BE355</f>
        <v>0</v>
      </c>
      <c r="U386" s="35">
        <f>VegBareResults!L355</f>
        <v>0</v>
      </c>
      <c r="V386" s="85">
        <f>VegBareResults!BF355</f>
        <v>0</v>
      </c>
      <c r="W386" s="35">
        <f>VegBareResults!M355</f>
        <v>0</v>
      </c>
      <c r="X386" s="85">
        <f>VegBareResults!BG355</f>
        <v>0</v>
      </c>
      <c r="Y386" s="80">
        <f t="shared" si="42"/>
        <v>0</v>
      </c>
      <c r="Z386" s="87">
        <f t="shared" si="43"/>
        <v>0</v>
      </c>
    </row>
    <row r="387" spans="1:26" ht="30" customHeight="1" x14ac:dyDescent="0.25">
      <c r="A387" s="13"/>
      <c r="B387" s="89" t="str">
        <f>LookupValues!$B$9</f>
        <v>Upland birchwoods (Scot); birch dominated upland oakwoods (Eng, Wal)</v>
      </c>
      <c r="C387" s="35">
        <f>VegBareResults!C356</f>
        <v>11667.916171948</v>
      </c>
      <c r="D387" s="85">
        <f>VegBareResults!AW356</f>
        <v>10.200082365274518</v>
      </c>
      <c r="E387" s="35">
        <f>VegBareResults!D356</f>
        <v>1774.0501592360999</v>
      </c>
      <c r="F387" s="85">
        <f>VegBareResults!AX356</f>
        <v>28.313202480273564</v>
      </c>
      <c r="G387" s="35">
        <f>VegBareResults!E356</f>
        <v>432.29689271999996</v>
      </c>
      <c r="H387" s="85">
        <f>VegBareResults!AY356</f>
        <v>61.871301571436312</v>
      </c>
      <c r="I387" s="35">
        <f>VegBareResults!F356</f>
        <v>0</v>
      </c>
      <c r="J387" s="85">
        <f>VegBareResults!AZ356</f>
        <v>0</v>
      </c>
      <c r="K387" s="35">
        <f>VegBareResults!G356</f>
        <v>0</v>
      </c>
      <c r="L387" s="85">
        <f>VegBareResults!BA356</f>
        <v>0</v>
      </c>
      <c r="M387" s="35">
        <f>VegBareResults!H356</f>
        <v>0</v>
      </c>
      <c r="N387" s="85">
        <f>VegBareResults!BB356</f>
        <v>0</v>
      </c>
      <c r="O387" s="35">
        <f>VegBareResults!I356</f>
        <v>0</v>
      </c>
      <c r="P387" s="85">
        <f>VegBareResults!BC356</f>
        <v>0</v>
      </c>
      <c r="Q387" s="35">
        <f>VegBareResults!J356</f>
        <v>0</v>
      </c>
      <c r="R387" s="85">
        <f>VegBareResults!BD356</f>
        <v>0</v>
      </c>
      <c r="S387" s="35">
        <f>VegBareResults!K356</f>
        <v>0</v>
      </c>
      <c r="T387" s="85">
        <f>VegBareResults!BE356</f>
        <v>0</v>
      </c>
      <c r="U387" s="35">
        <f>VegBareResults!L356</f>
        <v>0</v>
      </c>
      <c r="V387" s="85">
        <f>VegBareResults!BF356</f>
        <v>0</v>
      </c>
      <c r="W387" s="35">
        <f>VegBareResults!M356</f>
        <v>0</v>
      </c>
      <c r="X387" s="85">
        <f>VegBareResults!BG356</f>
        <v>0</v>
      </c>
      <c r="Y387" s="80">
        <f t="shared" si="42"/>
        <v>13874.2632239041</v>
      </c>
      <c r="Z387" s="87">
        <f t="shared" si="43"/>
        <v>9.5081767528500549</v>
      </c>
    </row>
    <row r="388" spans="1:26" x14ac:dyDescent="0.25">
      <c r="A388" s="13"/>
      <c r="B388" s="34" t="str">
        <f>LookupValues!$B$10</f>
        <v>Upland mixed ashwoods</v>
      </c>
      <c r="C388" s="35">
        <f>VegBareResults!C357</f>
        <v>4438.3932824009999</v>
      </c>
      <c r="D388" s="85">
        <f>VegBareResults!AW357</f>
        <v>18.779505000229157</v>
      </c>
      <c r="E388" s="35">
        <f>VegBareResults!D357</f>
        <v>2152.033089518</v>
      </c>
      <c r="F388" s="85">
        <f>VegBareResults!AX357</f>
        <v>25.729648674242323</v>
      </c>
      <c r="G388" s="35">
        <f>VegBareResults!E357</f>
        <v>298.46510927899999</v>
      </c>
      <c r="H388" s="85">
        <f>VegBareResults!AY357</f>
        <v>76.622865244719137</v>
      </c>
      <c r="I388" s="35">
        <f>VegBareResults!F357</f>
        <v>239.01781763400001</v>
      </c>
      <c r="J388" s="85">
        <f>VegBareResults!AZ357</f>
        <v>116.06726003723263</v>
      </c>
      <c r="K388" s="35">
        <f>VegBareResults!G357</f>
        <v>0</v>
      </c>
      <c r="L388" s="85">
        <f>VegBareResults!BA357</f>
        <v>0</v>
      </c>
      <c r="M388" s="35">
        <f>VegBareResults!H357</f>
        <v>0</v>
      </c>
      <c r="N388" s="85">
        <f>VegBareResults!BB357</f>
        <v>0</v>
      </c>
      <c r="O388" s="35">
        <f>VegBareResults!I357</f>
        <v>0</v>
      </c>
      <c r="P388" s="85">
        <f>VegBareResults!BC357</f>
        <v>0</v>
      </c>
      <c r="Q388" s="35">
        <f>VegBareResults!J357</f>
        <v>0</v>
      </c>
      <c r="R388" s="85">
        <f>VegBareResults!BD357</f>
        <v>0</v>
      </c>
      <c r="S388" s="35">
        <f>VegBareResults!K357</f>
        <v>0</v>
      </c>
      <c r="T388" s="85">
        <f>VegBareResults!BE357</f>
        <v>0</v>
      </c>
      <c r="U388" s="35">
        <f>VegBareResults!L357</f>
        <v>0</v>
      </c>
      <c r="V388" s="85">
        <f>VegBareResults!BF357</f>
        <v>0</v>
      </c>
      <c r="W388" s="35">
        <f>VegBareResults!M357</f>
        <v>0</v>
      </c>
      <c r="X388" s="85">
        <f>VegBareResults!BG357</f>
        <v>0</v>
      </c>
      <c r="Y388" s="80">
        <f t="shared" si="42"/>
        <v>7127.9092988319999</v>
      </c>
      <c r="Z388" s="87">
        <f t="shared" si="43"/>
        <v>14.91733500768081</v>
      </c>
    </row>
    <row r="389" spans="1:26" x14ac:dyDescent="0.25">
      <c r="A389" s="13"/>
      <c r="B389" s="34" t="str">
        <f>LookupValues!$B$11</f>
        <v>Upland oakwood</v>
      </c>
      <c r="C389" s="35">
        <f>VegBareResults!C358</f>
        <v>4977.6720466489996</v>
      </c>
      <c r="D389" s="85">
        <f>VegBareResults!AW358</f>
        <v>16.932918271519949</v>
      </c>
      <c r="E389" s="35">
        <f>VegBareResults!D358</f>
        <v>1227.960807854</v>
      </c>
      <c r="F389" s="85">
        <f>VegBareResults!AX358</f>
        <v>34.779070441774408</v>
      </c>
      <c r="G389" s="35">
        <f>VegBareResults!E358</f>
        <v>0</v>
      </c>
      <c r="H389" s="85">
        <f>VegBareResults!AY358</f>
        <v>0</v>
      </c>
      <c r="I389" s="35">
        <f>VegBareResults!F358</f>
        <v>0</v>
      </c>
      <c r="J389" s="85">
        <f>VegBareResults!AZ358</f>
        <v>0</v>
      </c>
      <c r="K389" s="35">
        <f>VegBareResults!G358</f>
        <v>0</v>
      </c>
      <c r="L389" s="85">
        <f>VegBareResults!BA358</f>
        <v>0</v>
      </c>
      <c r="M389" s="35">
        <f>VegBareResults!H358</f>
        <v>0</v>
      </c>
      <c r="N389" s="85">
        <f>VegBareResults!BB358</f>
        <v>0</v>
      </c>
      <c r="O389" s="35">
        <f>VegBareResults!I358</f>
        <v>0</v>
      </c>
      <c r="P389" s="85">
        <f>VegBareResults!BC358</f>
        <v>0</v>
      </c>
      <c r="Q389" s="35">
        <f>VegBareResults!J358</f>
        <v>0</v>
      </c>
      <c r="R389" s="85">
        <f>VegBareResults!BD358</f>
        <v>0</v>
      </c>
      <c r="S389" s="35">
        <f>VegBareResults!K358</f>
        <v>0</v>
      </c>
      <c r="T389" s="85">
        <f>VegBareResults!BE358</f>
        <v>0</v>
      </c>
      <c r="U389" s="35">
        <f>VegBareResults!L358</f>
        <v>0</v>
      </c>
      <c r="V389" s="85">
        <f>VegBareResults!BF358</f>
        <v>0</v>
      </c>
      <c r="W389" s="35">
        <f>VegBareResults!M358</f>
        <v>0</v>
      </c>
      <c r="X389" s="85">
        <f>VegBareResults!BG358</f>
        <v>0</v>
      </c>
      <c r="Y389" s="80">
        <f t="shared" si="42"/>
        <v>6205.6328545029992</v>
      </c>
      <c r="Z389" s="87">
        <f t="shared" si="43"/>
        <v>15.226295229186405</v>
      </c>
    </row>
    <row r="390" spans="1:26" x14ac:dyDescent="0.25">
      <c r="A390" s="13"/>
      <c r="B390" s="34" t="str">
        <f>LookupValues!$B$12</f>
        <v>Wet woodland</v>
      </c>
      <c r="C390" s="35">
        <f>VegBareResults!C359</f>
        <v>17152.359284176604</v>
      </c>
      <c r="D390" s="85">
        <f>VegBareResults!AW359</f>
        <v>10.684132244177501</v>
      </c>
      <c r="E390" s="35">
        <f>VegBareResults!D359</f>
        <v>2159.7808502669</v>
      </c>
      <c r="F390" s="85">
        <f>VegBareResults!AX359</f>
        <v>26.960592263344736</v>
      </c>
      <c r="G390" s="35">
        <f>VegBareResults!E359</f>
        <v>90.896253169999994</v>
      </c>
      <c r="H390" s="85">
        <f>VegBareResults!AY359</f>
        <v>63.936058721341254</v>
      </c>
      <c r="I390" s="35">
        <f>VegBareResults!F359</f>
        <v>187.61230907660001</v>
      </c>
      <c r="J390" s="85">
        <f>VegBareResults!AZ359</f>
        <v>61.072278745169164</v>
      </c>
      <c r="K390" s="35">
        <f>VegBareResults!G359</f>
        <v>0</v>
      </c>
      <c r="L390" s="85">
        <f>VegBareResults!BA359</f>
        <v>0</v>
      </c>
      <c r="M390" s="35">
        <f>VegBareResults!H359</f>
        <v>0</v>
      </c>
      <c r="N390" s="85">
        <f>VegBareResults!BB359</f>
        <v>0</v>
      </c>
      <c r="O390" s="35">
        <f>VegBareResults!I359</f>
        <v>0</v>
      </c>
      <c r="P390" s="85">
        <f>VegBareResults!BC359</f>
        <v>0</v>
      </c>
      <c r="Q390" s="35">
        <f>VegBareResults!J359</f>
        <v>0</v>
      </c>
      <c r="R390" s="85">
        <f>VegBareResults!BD359</f>
        <v>0</v>
      </c>
      <c r="S390" s="35">
        <f>VegBareResults!K359</f>
        <v>0</v>
      </c>
      <c r="T390" s="85">
        <f>VegBareResults!BE359</f>
        <v>0</v>
      </c>
      <c r="U390" s="35">
        <f>VegBareResults!L359</f>
        <v>0</v>
      </c>
      <c r="V390" s="85">
        <f>VegBareResults!BF359</f>
        <v>0</v>
      </c>
      <c r="W390" s="35">
        <f>VegBareResults!M359</f>
        <v>0</v>
      </c>
      <c r="X390" s="85">
        <f>VegBareResults!BG359</f>
        <v>0</v>
      </c>
      <c r="Y390" s="80">
        <f t="shared" si="42"/>
        <v>19590.648696690107</v>
      </c>
      <c r="Z390" s="87">
        <f t="shared" si="43"/>
        <v>9.8371074195338775</v>
      </c>
    </row>
    <row r="391" spans="1:26" x14ac:dyDescent="0.25">
      <c r="A391" s="13"/>
      <c r="B391" s="34" t="str">
        <f>LookupValues!$B$13</f>
        <v>Wood Pasture &amp; Parkland</v>
      </c>
      <c r="C391" s="35">
        <f>VegBareResults!C360</f>
        <v>1789.8041815419999</v>
      </c>
      <c r="D391" s="85">
        <f>VegBareResults!AW360</f>
        <v>40.029197092247685</v>
      </c>
      <c r="E391" s="35">
        <f>VegBareResults!D360</f>
        <v>217.06171268700001</v>
      </c>
      <c r="F391" s="85">
        <f>VegBareResults!AX360</f>
        <v>54.100163382808184</v>
      </c>
      <c r="G391" s="35">
        <f>VegBareResults!E360</f>
        <v>0</v>
      </c>
      <c r="H391" s="85">
        <f>VegBareResults!AY360</f>
        <v>0</v>
      </c>
      <c r="I391" s="35">
        <f>VegBareResults!F360</f>
        <v>0</v>
      </c>
      <c r="J391" s="85">
        <f>VegBareResults!AZ360</f>
        <v>0</v>
      </c>
      <c r="K391" s="35">
        <f>VegBareResults!G360</f>
        <v>0</v>
      </c>
      <c r="L391" s="85">
        <f>VegBareResults!BA360</f>
        <v>0</v>
      </c>
      <c r="M391" s="35">
        <f>VegBareResults!H360</f>
        <v>0</v>
      </c>
      <c r="N391" s="85">
        <f>VegBareResults!BB360</f>
        <v>0</v>
      </c>
      <c r="O391" s="35">
        <f>VegBareResults!I360</f>
        <v>0</v>
      </c>
      <c r="P391" s="85">
        <f>VegBareResults!BC360</f>
        <v>0</v>
      </c>
      <c r="Q391" s="35">
        <f>VegBareResults!J360</f>
        <v>0</v>
      </c>
      <c r="R391" s="85">
        <f>VegBareResults!BD360</f>
        <v>0</v>
      </c>
      <c r="S391" s="35">
        <f>VegBareResults!K360</f>
        <v>0</v>
      </c>
      <c r="T391" s="85">
        <f>VegBareResults!BE360</f>
        <v>0</v>
      </c>
      <c r="U391" s="35">
        <f>VegBareResults!L360</f>
        <v>0</v>
      </c>
      <c r="V391" s="85">
        <f>VegBareResults!BF360</f>
        <v>0</v>
      </c>
      <c r="W391" s="35">
        <f>VegBareResults!M360</f>
        <v>0</v>
      </c>
      <c r="X391" s="85">
        <f>VegBareResults!BG360</f>
        <v>0</v>
      </c>
      <c r="Y391" s="80">
        <f>SUM(C391,E391,G391,I391,K391,M391,O391,Q391,S391,U391,W391)</f>
        <v>2006.8658942289999</v>
      </c>
      <c r="Z391" s="87">
        <f t="shared" si="43"/>
        <v>36.176027683649203</v>
      </c>
    </row>
    <row r="392" spans="1:26" x14ac:dyDescent="0.25">
      <c r="A392" s="13"/>
      <c r="B392" s="34" t="str">
        <f>LookupValues!$B$14</f>
        <v>Broadleaf habitat NOT classified as priority</v>
      </c>
      <c r="C392" s="35">
        <f>VegBareResults!C361</f>
        <v>6660.5829989469994</v>
      </c>
      <c r="D392" s="85">
        <f>VegBareResults!AW361</f>
        <v>12.397023790620334</v>
      </c>
      <c r="E392" s="35">
        <f>VegBareResults!D361</f>
        <v>1197.0804887408001</v>
      </c>
      <c r="F392" s="85">
        <f>VegBareResults!AX361</f>
        <v>29.937599113035869</v>
      </c>
      <c r="G392" s="35">
        <f>VegBareResults!E361</f>
        <v>427.04350328200002</v>
      </c>
      <c r="H392" s="85">
        <f>VegBareResults!AY361</f>
        <v>45.367513735352695</v>
      </c>
      <c r="I392" s="35">
        <f>VegBareResults!F361</f>
        <v>30.827512252999998</v>
      </c>
      <c r="J392" s="85">
        <f>VegBareResults!AZ361</f>
        <v>94.325905708320363</v>
      </c>
      <c r="K392" s="35">
        <f>VegBareResults!G361</f>
        <v>65.032407766199995</v>
      </c>
      <c r="L392" s="85">
        <f>VegBareResults!BA361</f>
        <v>90.900584050908066</v>
      </c>
      <c r="M392" s="35">
        <f>VegBareResults!H361</f>
        <v>32.842221666</v>
      </c>
      <c r="N392" s="85">
        <f>VegBareResults!BB361</f>
        <v>55.163778638464684</v>
      </c>
      <c r="O392" s="35">
        <f>VegBareResults!I361</f>
        <v>0</v>
      </c>
      <c r="P392" s="85">
        <f>VegBareResults!BC361</f>
        <v>0</v>
      </c>
      <c r="Q392" s="35">
        <f>VegBareResults!J361</f>
        <v>0</v>
      </c>
      <c r="R392" s="85">
        <f>VegBareResults!BD361</f>
        <v>0</v>
      </c>
      <c r="S392" s="35">
        <f>VegBareResults!K361</f>
        <v>0</v>
      </c>
      <c r="T392" s="85">
        <f>VegBareResults!BE361</f>
        <v>0</v>
      </c>
      <c r="U392" s="35">
        <f>VegBareResults!L361</f>
        <v>0</v>
      </c>
      <c r="V392" s="85">
        <f>VegBareResults!BF361</f>
        <v>0</v>
      </c>
      <c r="W392" s="35">
        <f>VegBareResults!M361</f>
        <v>0</v>
      </c>
      <c r="X392" s="85">
        <f>VegBareResults!BG361</f>
        <v>0</v>
      </c>
      <c r="Y392" s="80">
        <f t="shared" ref="Y392:Y394" si="44">SUM(C392,E392,G392,I392,K392,M392,O392,Q392,S392,U392,W392)</f>
        <v>8413.4091326550006</v>
      </c>
      <c r="Z392" s="87">
        <f t="shared" si="43"/>
        <v>10.973878992970961</v>
      </c>
    </row>
    <row r="393" spans="1:26" x14ac:dyDescent="0.25">
      <c r="A393" s="13"/>
      <c r="B393" s="34" t="str">
        <f>LookupValues!$B$15</f>
        <v>Non-native coniferous woodland</v>
      </c>
      <c r="C393" s="35">
        <f>VegBareResults!C362</f>
        <v>270924.36695660994</v>
      </c>
      <c r="D393" s="85">
        <f>VegBareResults!AW362</f>
        <v>1.2387364618908467</v>
      </c>
      <c r="E393" s="35">
        <f>VegBareResults!D362</f>
        <v>33598.191635319999</v>
      </c>
      <c r="F393" s="85">
        <f>VegBareResults!AX362</f>
        <v>6.4197772537331916</v>
      </c>
      <c r="G393" s="35">
        <f>VegBareResults!E362</f>
        <v>3358.3037471096</v>
      </c>
      <c r="H393" s="85">
        <f>VegBareResults!AY362</f>
        <v>19.553382916224002</v>
      </c>
      <c r="I393" s="35">
        <f>VegBareResults!F362</f>
        <v>663.32276719950005</v>
      </c>
      <c r="J393" s="85">
        <f>VegBareResults!AZ362</f>
        <v>30.772410077723045</v>
      </c>
      <c r="K393" s="35">
        <f>VegBareResults!G362</f>
        <v>977.51707226119993</v>
      </c>
      <c r="L393" s="85">
        <f>VegBareResults!BA362</f>
        <v>23.533142574748066</v>
      </c>
      <c r="M393" s="35">
        <f>VegBareResults!H362</f>
        <v>305.60452078110001</v>
      </c>
      <c r="N393" s="85">
        <f>VegBareResults!BB362</f>
        <v>37.799158993002756</v>
      </c>
      <c r="O393" s="35">
        <f>VegBareResults!I362</f>
        <v>290.20369335999999</v>
      </c>
      <c r="P393" s="85">
        <f>VegBareResults!BC362</f>
        <v>40.171803969692398</v>
      </c>
      <c r="Q393" s="35">
        <f>VegBareResults!J362</f>
        <v>182.95064558000001</v>
      </c>
      <c r="R393" s="85">
        <f>VegBareResults!BD362</f>
        <v>55.163779758757357</v>
      </c>
      <c r="S393" s="35">
        <f>VegBareResults!K362</f>
        <v>0</v>
      </c>
      <c r="T393" s="85">
        <f>VegBareResults!BE362</f>
        <v>0</v>
      </c>
      <c r="U393" s="35">
        <f>VegBareResults!L362</f>
        <v>0</v>
      </c>
      <c r="V393" s="85">
        <f>VegBareResults!BF362</f>
        <v>0</v>
      </c>
      <c r="W393" s="35">
        <f>VegBareResults!M362</f>
        <v>52.137001537000003</v>
      </c>
      <c r="X393" s="85">
        <f>VegBareResults!BG362</f>
        <v>132.77070808550508</v>
      </c>
      <c r="Y393" s="80">
        <f t="shared" si="44"/>
        <v>310352.59803975833</v>
      </c>
      <c r="Z393" s="87">
        <f t="shared" si="43"/>
        <v>1.3081672818015204</v>
      </c>
    </row>
    <row r="394" spans="1:26" x14ac:dyDescent="0.25">
      <c r="A394" s="13"/>
      <c r="B394" s="37" t="str">
        <f>LookupValues!$B$16</f>
        <v>Transition or felled</v>
      </c>
      <c r="C394" s="35">
        <f>VegBareResults!C363</f>
        <v>10266.352618050998</v>
      </c>
      <c r="D394" s="85">
        <f>VegBareResults!AW363</f>
        <v>7.8396887908932467</v>
      </c>
      <c r="E394" s="35">
        <f>VegBareResults!D363</f>
        <v>3061.6450836559002</v>
      </c>
      <c r="F394" s="85">
        <f>VegBareResults!AX363</f>
        <v>16.104072710842644</v>
      </c>
      <c r="G394" s="35">
        <f>VegBareResults!E363</f>
        <v>411.716994763</v>
      </c>
      <c r="H394" s="85">
        <f>VegBareResults!AY363</f>
        <v>36.420599801814923</v>
      </c>
      <c r="I394" s="35">
        <f>VegBareResults!F363</f>
        <v>222.11087755929998</v>
      </c>
      <c r="J394" s="85">
        <f>VegBareResults!AZ363</f>
        <v>54.911447611391644</v>
      </c>
      <c r="K394" s="35">
        <f>VegBareResults!G363</f>
        <v>221.06753463299998</v>
      </c>
      <c r="L394" s="85">
        <f>VegBareResults!BA363</f>
        <v>49.230364527241356</v>
      </c>
      <c r="M394" s="35">
        <f>VegBareResults!H363</f>
        <v>217.65897007000001</v>
      </c>
      <c r="N394" s="85">
        <f>VegBareResults!BB363</f>
        <v>55.163778914720254</v>
      </c>
      <c r="O394" s="35">
        <f>VegBareResults!I363</f>
        <v>0</v>
      </c>
      <c r="P394" s="85">
        <f>VegBareResults!BC363</f>
        <v>0</v>
      </c>
      <c r="Q394" s="35">
        <f>VegBareResults!J363</f>
        <v>0</v>
      </c>
      <c r="R394" s="85">
        <f>VegBareResults!BD363</f>
        <v>0</v>
      </c>
      <c r="S394" s="35">
        <f>VegBareResults!K363</f>
        <v>6.7922942157000001</v>
      </c>
      <c r="T394" s="85">
        <f>VegBareResults!BE363</f>
        <v>52.236678414095223</v>
      </c>
      <c r="U394" s="35">
        <f>VegBareResults!L363</f>
        <v>217.65897007000001</v>
      </c>
      <c r="V394" s="85">
        <f>VegBareResults!BF363</f>
        <v>55.163778914720254</v>
      </c>
      <c r="W394" s="35">
        <f>VegBareResults!M363</f>
        <v>0</v>
      </c>
      <c r="X394" s="85">
        <f>VegBareResults!BG363</f>
        <v>0</v>
      </c>
      <c r="Y394" s="80">
        <f t="shared" si="44"/>
        <v>14625.003343017901</v>
      </c>
      <c r="Z394" s="87">
        <f t="shared" si="43"/>
        <v>6.7305516101674696</v>
      </c>
    </row>
    <row r="395" spans="1:26" x14ac:dyDescent="0.25">
      <c r="A395" s="13"/>
      <c r="B395" s="84" t="s">
        <v>194</v>
      </c>
      <c r="C395" s="82">
        <f>SUM(C383:C394)</f>
        <v>359138.26248653873</v>
      </c>
      <c r="D395" s="86">
        <f>IF(C395=0,0,SQRT(SUM((C383*D383)^2,(C384*D384)^2,(C385*D385)^2,(C386*D386)^2,(C387*D387)^2,(C388*D388)^2,(C389*D389)^2,(C390*D390)^2,(C391*D391)^2,(C392*D392)^2,(C393*D393)^2,(C394*D394)^2))/C395)</f>
        <v>1.3352489994957475</v>
      </c>
      <c r="E395" s="82">
        <f>SUM(E383:E394)</f>
        <v>55810.586898071801</v>
      </c>
      <c r="F395" s="86">
        <f>IF(E395=0,0,SQRT(SUM((E383*F383)^2,(E384*F384)^2,(E385*F385)^2,(E386*F386)^2,(E387*F387)^2,(E388*F388)^2,(E389*F389)^2,(E390*F390)^2,(E391*F391)^2,(E392*F392)^2,(E393*F393)^2,(E394*F394)^2))/E395)</f>
        <v>4.9142032332737919</v>
      </c>
      <c r="G395" s="82">
        <f>SUM(G383:G394)</f>
        <v>5751.2227350386001</v>
      </c>
      <c r="H395" s="86">
        <f>IF(G395=0,0,SQRT(SUM((G383*H383)^2,(G384*H384)^2,(G385*H385)^2,(G386*H386)^2,(G387*H387)^2,(G388*H388)^2,(G389*H389)^2,(G390*H390)^2,(G391*H391)^2,(G392*H392)^2,(G393*H393)^2,(G394*H394)^2))/G395)</f>
        <v>14.760796315190285</v>
      </c>
      <c r="I395" s="82">
        <f>SUM(I383:I394)</f>
        <v>1559.6387115315999</v>
      </c>
      <c r="J395" s="86">
        <f>IF(I395=0,0,SQRT(SUM((I383*J383)^2,(I384*J384)^2,(I385*J385)^2,(I386*J386)^2,(I387*J387)^2,(I388*J388)^2,(I389*J389)^2,(I390*J390)^2,(I391*J391)^2,(I392*J392)^2,(I393*J393)^2,(I394*J394)^2))/I395)</f>
        <v>26.034101267139565</v>
      </c>
      <c r="K395" s="82">
        <f>SUM(K383:K394)</f>
        <v>1536.9129951643999</v>
      </c>
      <c r="L395" s="86">
        <f>IF(K395=0,0,SQRT(SUM((K383*L383)^2,(K384*L384)^2,(K385*L385)^2,(K386*L386)^2,(K387*L387)^2,(K388*L388)^2,(K389*L389)^2,(K390*L390)^2,(K391*L391)^2,(K392*L392)^2,(K393*L393)^2,(K394*L394)^2))/K395)</f>
        <v>21.750292395887399</v>
      </c>
      <c r="M395" s="82">
        <f>SUM(M383:M394)</f>
        <v>657.97256341320008</v>
      </c>
      <c r="N395" s="86">
        <f>IF(M395=0,0,SQRT(SUM((M383*N383)^2,(M384*N384)^2,(M385*N385)^2,(M386*N386)^2,(M387*N387)^2,(M388*N388)^2,(M389*N389)^2,(M390*N390)^2,(M391*N391)^2,(M392*N392)^2,(M393*N393)^2,(M394*N394)^2))/M395)</f>
        <v>29.273417619663377</v>
      </c>
      <c r="O395" s="82">
        <f>SUM(O383:O394)</f>
        <v>411.4820267595</v>
      </c>
      <c r="P395" s="86">
        <f>IF(O395=0,0,SQRT(SUM((O383*P383)^2,(O384*P384)^2,(O385*P385)^2,(O386*P386)^2,(O387*P387)^2,(O388*P388)^2,(O389*P389)^2,(O390*P390)^2,(O391*P391)^2,(O392*P392)^2,(O393*P393)^2,(O394*P394)^2))/O395)</f>
        <v>35.512132561331718</v>
      </c>
      <c r="Q395" s="82">
        <f>SUM(Q383:Q394)</f>
        <v>182.95064558000001</v>
      </c>
      <c r="R395" s="86">
        <f>IF(Q395=0,0,SQRT(SUM((Q383*R383)^2,(Q384*R384)^2,(Q385*R385)^2,(Q386*R386)^2,(Q387*R387)^2,(Q388*R388)^2,(Q389*R389)^2,(Q390*R390)^2,(Q391*R391)^2,(Q392*R392)^2,(Q393*R393)^2,(Q394*R394)^2))/Q395)</f>
        <v>55.163779758757357</v>
      </c>
      <c r="S395" s="82">
        <f>SUM(S383:S394)</f>
        <v>6.7922942157000001</v>
      </c>
      <c r="T395" s="86">
        <f>IF(S395=0,0,SQRT(SUM((S383*T383)^2,(S384*T384)^2,(S385*T385)^2,(S386*T386)^2,(S387*T387)^2,(S388*T388)^2,(S389*T389)^2,(S390*T390)^2,(S391*T391)^2,(S392*T392)^2,(S393*T393)^2,(S394*T394)^2))/S395)</f>
        <v>52.236678414095223</v>
      </c>
      <c r="U395" s="82">
        <f>SUM(U383:U394)</f>
        <v>217.65897007000001</v>
      </c>
      <c r="V395" s="86">
        <f>IF(U395=0,0,SQRT(SUM((U383*V383)^2,(U384*V384)^2,(U385*V385)^2,(U386*V386)^2,(U387*V387)^2,(U388*V388)^2,(U389*V389)^2,(U390*V390)^2,(U391*V391)^2,(U392*V392)^2,(U393*V393)^2,(U394*V394)^2))/U395)</f>
        <v>55.163778914720254</v>
      </c>
      <c r="W395" s="82">
        <f>SUM(W383:W394)</f>
        <v>124.81581429500001</v>
      </c>
      <c r="X395" s="86">
        <f>IF(W395=0,0,SQRT(SUM((W383*X383)^2,(W384*X384)^2,(W385*X385)^2,(W386*X386)^2,(W387*X387)^2,(W388*X388)^2,(W389*X389)^2,(W390*X390)^2,(W391*X391)^2,(W392*X392)^2,(W393*X393)^2,(W394*X394)^2))/W395)</f>
        <v>78.054716080647154</v>
      </c>
      <c r="Y395" s="82">
        <f>SUM(Y383:Y394)</f>
        <v>425398.29614067852</v>
      </c>
      <c r="Z395" s="86">
        <f>IF(Y395=0,0,SQRT(SUM((Y383*Z383)^2,(Y384*Z384)^2,(Y385*Z385)^2,(Y386*Z386)^2,(Y387*Z387)^2,(Y388*Z388)^2,(Y389*Z389)^2,(Y390*Z390)^2,(Y391*Z391)^2,(Y392*Z392)^2,(Y393*Z393)^2,(Y394*Z394)^2))/Y395)</f>
        <v>1.3216023920084916</v>
      </c>
    </row>
    <row r="396" spans="1:26" x14ac:dyDescent="0.25">
      <c r="A396" s="13"/>
      <c r="B396" s="56"/>
      <c r="C396" s="57"/>
      <c r="D396" s="58"/>
      <c r="E396" s="57"/>
      <c r="F396" s="58"/>
      <c r="G396" s="57"/>
      <c r="H396" s="58"/>
      <c r="I396" s="57"/>
      <c r="J396" s="58"/>
      <c r="K396" s="57"/>
      <c r="L396" s="58"/>
      <c r="M396" s="57"/>
      <c r="N396" s="58"/>
      <c r="O396" s="57"/>
      <c r="P396" s="58"/>
      <c r="Q396" s="57"/>
      <c r="R396" s="58"/>
      <c r="S396" s="57"/>
      <c r="T396" s="58"/>
      <c r="U396" s="57"/>
      <c r="V396" s="58"/>
      <c r="W396" s="57"/>
      <c r="X396" s="58"/>
      <c r="Y396" s="58"/>
      <c r="Z396" s="58"/>
    </row>
    <row r="397" spans="1:26" x14ac:dyDescent="0.25">
      <c r="A397" s="13"/>
      <c r="B397" s="56"/>
      <c r="C397" s="57"/>
      <c r="D397" s="58"/>
      <c r="E397" s="57"/>
      <c r="F397" s="58"/>
      <c r="G397" s="57"/>
      <c r="H397" s="58"/>
      <c r="I397" s="57"/>
      <c r="J397" s="58"/>
      <c r="K397" s="57"/>
      <c r="L397" s="58"/>
      <c r="M397" s="57"/>
      <c r="N397" s="58"/>
      <c r="O397" s="57"/>
      <c r="P397" s="58"/>
      <c r="Q397" s="57"/>
      <c r="R397" s="58"/>
      <c r="S397" s="57"/>
      <c r="T397" s="58"/>
      <c r="U397" s="57"/>
      <c r="V397" s="58"/>
      <c r="W397" s="57"/>
      <c r="X397" s="58"/>
      <c r="Y397" s="58"/>
      <c r="Z397" s="58"/>
    </row>
    <row r="398" spans="1:26" x14ac:dyDescent="0.25">
      <c r="A398" s="19"/>
      <c r="B398" s="56"/>
      <c r="C398" s="57"/>
      <c r="D398" s="58"/>
      <c r="E398" s="57"/>
      <c r="F398" s="58"/>
      <c r="G398" s="57"/>
      <c r="H398" s="58"/>
      <c r="I398" s="57"/>
      <c r="J398" s="58"/>
      <c r="K398" s="57"/>
      <c r="L398" s="58"/>
      <c r="M398" s="57"/>
      <c r="N398" s="58"/>
      <c r="O398" s="57"/>
      <c r="P398" s="58"/>
      <c r="Q398" s="57"/>
      <c r="R398" s="58"/>
      <c r="S398" s="57"/>
      <c r="T398" s="58"/>
      <c r="U398" s="57"/>
      <c r="V398" s="58"/>
      <c r="W398" s="57"/>
      <c r="X398" s="58"/>
      <c r="Y398" s="58"/>
      <c r="Z398" s="58"/>
    </row>
    <row r="399" spans="1:26" x14ac:dyDescent="0.25">
      <c r="A399" s="13"/>
      <c r="B399" s="56"/>
      <c r="C399" s="57"/>
      <c r="D399" s="58"/>
      <c r="E399" s="57"/>
      <c r="F399" s="58"/>
      <c r="G399" s="57"/>
      <c r="H399" s="58"/>
      <c r="I399" s="57"/>
      <c r="J399" s="58"/>
      <c r="K399" s="57"/>
      <c r="L399" s="58"/>
      <c r="M399" s="57"/>
      <c r="N399" s="58"/>
      <c r="O399" s="57"/>
      <c r="P399" s="58"/>
      <c r="Q399" s="57"/>
      <c r="R399" s="58"/>
      <c r="S399" s="57"/>
      <c r="T399" s="58"/>
      <c r="U399" s="57"/>
      <c r="V399" s="58"/>
      <c r="W399" s="57"/>
      <c r="X399" s="58"/>
      <c r="Y399" s="58"/>
      <c r="Z399" s="58"/>
    </row>
    <row r="400" spans="1:26" x14ac:dyDescent="0.25">
      <c r="A400" s="13"/>
      <c r="B400" s="56"/>
      <c r="C400" s="57"/>
      <c r="D400" s="58"/>
      <c r="E400" s="57"/>
      <c r="F400" s="58"/>
      <c r="G400" s="57"/>
      <c r="H400" s="58"/>
      <c r="I400" s="57"/>
      <c r="J400" s="58"/>
      <c r="K400" s="57"/>
      <c r="L400" s="58"/>
      <c r="M400" s="57"/>
      <c r="N400" s="58"/>
      <c r="O400" s="57"/>
      <c r="P400" s="58"/>
      <c r="Q400" s="57"/>
      <c r="R400" s="58"/>
      <c r="S400" s="57"/>
      <c r="T400" s="58"/>
      <c r="U400" s="57"/>
      <c r="V400" s="58"/>
      <c r="W400" s="57"/>
      <c r="X400" s="58"/>
      <c r="Y400" s="58"/>
      <c r="Z400" s="58"/>
    </row>
    <row r="401" spans="1:26" x14ac:dyDescent="0.25">
      <c r="A401" s="29"/>
      <c r="B401" s="56"/>
      <c r="C401" s="57"/>
      <c r="D401" s="58"/>
      <c r="E401" s="57"/>
      <c r="F401" s="58"/>
      <c r="G401" s="57"/>
      <c r="H401" s="58"/>
      <c r="I401" s="57"/>
      <c r="J401" s="58"/>
      <c r="K401" s="57"/>
      <c r="L401" s="58"/>
      <c r="M401" s="57"/>
      <c r="N401" s="58"/>
      <c r="O401" s="57"/>
      <c r="P401" s="58"/>
      <c r="Q401" s="57"/>
      <c r="R401" s="58"/>
      <c r="S401" s="57"/>
      <c r="T401" s="58"/>
      <c r="U401" s="57"/>
      <c r="V401" s="58"/>
      <c r="W401" s="57"/>
      <c r="X401" s="58"/>
      <c r="Y401" s="58"/>
      <c r="Z401" s="58"/>
    </row>
    <row r="403" spans="1:26" x14ac:dyDescent="0.25">
      <c r="B403" s="13" t="s">
        <v>419</v>
      </c>
      <c r="C403" s="13" t="str">
        <f>VegBareResults!$B$2</f>
        <v>Vegetation Bare</v>
      </c>
    </row>
    <row r="404" spans="1:26" x14ac:dyDescent="0.25">
      <c r="A404" s="13"/>
      <c r="B404" s="13"/>
    </row>
    <row r="406" spans="1:26" x14ac:dyDescent="0.25">
      <c r="A406" s="13" t="s">
        <v>118</v>
      </c>
      <c r="B406" s="101" t="str">
        <f>$B$2</f>
        <v>Habitat Type</v>
      </c>
      <c r="C406" s="103" t="str">
        <f>$AC$7</f>
        <v xml:space="preserve"> No Bare soil</v>
      </c>
      <c r="D406" s="104"/>
      <c r="E406" s="105" t="str">
        <f>$AC$8</f>
        <v xml:space="preserve">&gt; 0 and ≤ 10 </v>
      </c>
      <c r="F406" s="101"/>
      <c r="G406" s="105" t="str">
        <f>$AC$9</f>
        <v xml:space="preserve">&gt; 10 and ≤ 20 </v>
      </c>
      <c r="H406" s="101"/>
      <c r="I406" s="105" t="str">
        <f>$AC$10</f>
        <v xml:space="preserve">&gt; 20 and ≤ 30 </v>
      </c>
      <c r="J406" s="101"/>
      <c r="K406" s="103" t="str">
        <f>$AC$11</f>
        <v xml:space="preserve">&gt; 30 and ≤ 40 </v>
      </c>
      <c r="L406" s="104"/>
      <c r="M406" s="105" t="str">
        <f>$AC$12</f>
        <v xml:space="preserve">&gt; 40 and ≤ 50 </v>
      </c>
      <c r="N406" s="101"/>
      <c r="O406" s="105" t="str">
        <f>$AC$13</f>
        <v xml:space="preserve">&gt; 50 and ≤ 60 </v>
      </c>
      <c r="P406" s="101"/>
      <c r="Q406" s="105" t="str">
        <f>$AC$14</f>
        <v xml:space="preserve">&gt; 60 and ≤ 70 </v>
      </c>
      <c r="R406" s="101"/>
      <c r="S406" s="103" t="str">
        <f>$AC$15</f>
        <v xml:space="preserve">&gt; 70 and ≤ 80 </v>
      </c>
      <c r="T406" s="104"/>
      <c r="U406" s="105" t="str">
        <f>$AC$16</f>
        <v xml:space="preserve">&gt; 80 and ≤ 90 </v>
      </c>
      <c r="V406" s="101"/>
      <c r="W406" s="103" t="str">
        <f>$AC$17</f>
        <v xml:space="preserve">&gt; 90 </v>
      </c>
      <c r="X406" s="104"/>
      <c r="Y406" s="104" t="s">
        <v>194</v>
      </c>
      <c r="Z406" s="104"/>
    </row>
    <row r="407" spans="1:26" ht="25.5" x14ac:dyDescent="0.25">
      <c r="A407" s="13"/>
      <c r="B407" s="102"/>
      <c r="C407" s="32" t="s">
        <v>195</v>
      </c>
      <c r="D407" s="33" t="s">
        <v>196</v>
      </c>
      <c r="E407" s="32" t="s">
        <v>195</v>
      </c>
      <c r="F407" s="33" t="s">
        <v>196</v>
      </c>
      <c r="G407" s="32" t="s">
        <v>195</v>
      </c>
      <c r="H407" s="33" t="s">
        <v>196</v>
      </c>
      <c r="I407" s="32" t="s">
        <v>195</v>
      </c>
      <c r="J407" s="33" t="s">
        <v>196</v>
      </c>
      <c r="K407" s="32" t="s">
        <v>195</v>
      </c>
      <c r="L407" s="33" t="s">
        <v>196</v>
      </c>
      <c r="M407" s="32" t="s">
        <v>195</v>
      </c>
      <c r="N407" s="33" t="s">
        <v>196</v>
      </c>
      <c r="O407" s="32" t="s">
        <v>195</v>
      </c>
      <c r="P407" s="33" t="s">
        <v>196</v>
      </c>
      <c r="Q407" s="32" t="s">
        <v>195</v>
      </c>
      <c r="R407" s="33" t="s">
        <v>196</v>
      </c>
      <c r="S407" s="32" t="s">
        <v>195</v>
      </c>
      <c r="T407" s="33" t="s">
        <v>196</v>
      </c>
      <c r="U407" s="32" t="s">
        <v>195</v>
      </c>
      <c r="V407" s="33" t="s">
        <v>196</v>
      </c>
      <c r="W407" s="32" t="s">
        <v>195</v>
      </c>
      <c r="X407" s="33" t="s">
        <v>196</v>
      </c>
      <c r="Y407" s="32" t="s">
        <v>195</v>
      </c>
      <c r="Z407" s="33" t="s">
        <v>196</v>
      </c>
    </row>
    <row r="408" spans="1:26" x14ac:dyDescent="0.25">
      <c r="A408" s="13"/>
      <c r="B408" s="34" t="str">
        <f>LookupValues!$B$5</f>
        <v>Lowland beech/yew woodland</v>
      </c>
      <c r="C408" s="35">
        <f>VegBareResults!C375</f>
        <v>0</v>
      </c>
      <c r="D408" s="36">
        <f>VegBareResults!AW375</f>
        <v>0</v>
      </c>
      <c r="E408" s="35">
        <f>VegBareResults!D375</f>
        <v>0</v>
      </c>
      <c r="F408" s="36">
        <f>VegBareResults!AX375</f>
        <v>0</v>
      </c>
      <c r="G408" s="35">
        <f>VegBareResults!E375</f>
        <v>201.43815743569999</v>
      </c>
      <c r="H408" s="85">
        <f>VegBareResults!AY375</f>
        <v>90.719687289372715</v>
      </c>
      <c r="I408" s="35">
        <f>VegBareResults!F375</f>
        <v>0</v>
      </c>
      <c r="J408" s="85">
        <f>VegBareResults!AZ375</f>
        <v>0</v>
      </c>
      <c r="K408" s="35">
        <f>VegBareResults!G375</f>
        <v>0</v>
      </c>
      <c r="L408" s="85">
        <f>VegBareResults!BA375</f>
        <v>0</v>
      </c>
      <c r="M408" s="35">
        <f>VegBareResults!H375</f>
        <v>0</v>
      </c>
      <c r="N408" s="85">
        <f>VegBareResults!BB375</f>
        <v>0</v>
      </c>
      <c r="O408" s="35">
        <f>VegBareResults!I375</f>
        <v>0</v>
      </c>
      <c r="P408" s="85">
        <f>VegBareResults!BC375</f>
        <v>0</v>
      </c>
      <c r="Q408" s="35">
        <f>VegBareResults!J375</f>
        <v>0</v>
      </c>
      <c r="R408" s="85">
        <f>VegBareResults!BD375</f>
        <v>0</v>
      </c>
      <c r="S408" s="35">
        <f>VegBareResults!K375</f>
        <v>0</v>
      </c>
      <c r="T408" s="85">
        <f>VegBareResults!BE375</f>
        <v>0</v>
      </c>
      <c r="U408" s="35">
        <f>VegBareResults!L375</f>
        <v>0</v>
      </c>
      <c r="V408" s="36">
        <f>VegBareResults!BF375</f>
        <v>0</v>
      </c>
      <c r="W408" s="35">
        <f>VegBareResults!M375</f>
        <v>0</v>
      </c>
      <c r="X408" s="36">
        <f>VegBareResults!BG375</f>
        <v>0</v>
      </c>
      <c r="Y408" s="80">
        <f>SUM(C408,E408,G408,I408,K408,M408,O408,Q408,S408,U408,W408)</f>
        <v>201.43815743569999</v>
      </c>
      <c r="Z408" s="87">
        <f>IF(Y408=0,0,SQRT(SUM((C408*D408)^2,(E408*F408)^2,(G408*H408)^2,(I408*J408)^2,(K408*L408)^2,(M408*N408)^2,(O408*P408)^2,(Q408*R408)^2,(S408*T408)^2,(U408*V408)^2,(W408*X408)^2))/Y408)</f>
        <v>90.719687289372715</v>
      </c>
    </row>
    <row r="409" spans="1:26" x14ac:dyDescent="0.25">
      <c r="A409" s="13"/>
      <c r="B409" s="34" t="str">
        <f>LookupValues!$B$6</f>
        <v>Lowland Mixed Deciduous Woodland</v>
      </c>
      <c r="C409" s="35">
        <f>VegBareResults!C376</f>
        <v>5787.2196428389989</v>
      </c>
      <c r="D409" s="85">
        <f>VegBareResults!AW376</f>
        <v>14.98962900644988</v>
      </c>
      <c r="E409" s="35">
        <f>VegBareResults!D376</f>
        <v>3053.0280269979994</v>
      </c>
      <c r="F409" s="85">
        <f>VegBareResults!AX376</f>
        <v>22.269608366359193</v>
      </c>
      <c r="G409" s="35">
        <f>VegBareResults!E376</f>
        <v>0</v>
      </c>
      <c r="H409" s="85">
        <f>VegBareResults!AY376</f>
        <v>0</v>
      </c>
      <c r="I409" s="35">
        <f>VegBareResults!F376</f>
        <v>0</v>
      </c>
      <c r="J409" s="85">
        <f>VegBareResults!AZ376</f>
        <v>0</v>
      </c>
      <c r="K409" s="35">
        <f>VegBareResults!G376</f>
        <v>0</v>
      </c>
      <c r="L409" s="85">
        <f>VegBareResults!BA376</f>
        <v>0</v>
      </c>
      <c r="M409" s="35">
        <f>VegBareResults!H376</f>
        <v>0</v>
      </c>
      <c r="N409" s="85">
        <f>VegBareResults!BB376</f>
        <v>0</v>
      </c>
      <c r="O409" s="35">
        <f>VegBareResults!I376</f>
        <v>0</v>
      </c>
      <c r="P409" s="85">
        <f>VegBareResults!BC376</f>
        <v>0</v>
      </c>
      <c r="Q409" s="35">
        <f>VegBareResults!J376</f>
        <v>0</v>
      </c>
      <c r="R409" s="85">
        <f>VegBareResults!BD376</f>
        <v>0</v>
      </c>
      <c r="S409" s="35">
        <f>VegBareResults!K376</f>
        <v>0</v>
      </c>
      <c r="T409" s="85">
        <f>VegBareResults!BE376</f>
        <v>0</v>
      </c>
      <c r="U409" s="35">
        <f>VegBareResults!L376</f>
        <v>0</v>
      </c>
      <c r="V409" s="36">
        <f>VegBareResults!BF376</f>
        <v>0</v>
      </c>
      <c r="W409" s="35">
        <f>VegBareResults!M376</f>
        <v>0</v>
      </c>
      <c r="X409" s="36">
        <f>VegBareResults!BG376</f>
        <v>0</v>
      </c>
      <c r="Y409" s="80">
        <f t="shared" ref="Y409:Y415" si="45">SUM(C409,E409,G409,I409,K409,M409,O409,Q409,S409,U409,W409)</f>
        <v>8840.2476698369974</v>
      </c>
      <c r="Z409" s="87">
        <f t="shared" ref="Z409:Z419" si="46">IF(Y409=0,0,SQRT(SUM((C409*D409)^2,(E409*F409)^2,(G409*H409)^2,(I409*J409)^2,(K409*L409)^2,(M409*N409)^2,(O409*P409)^2,(Q409*R409)^2,(S409*T409)^2,(U409*V409)^2,(W409*X409)^2))/Y409)</f>
        <v>12.467678553313819</v>
      </c>
    </row>
    <row r="410" spans="1:26" x14ac:dyDescent="0.25">
      <c r="A410" s="13"/>
      <c r="B410" s="34" t="str">
        <f>LookupValues!$B$7</f>
        <v>Native pine woodlands</v>
      </c>
      <c r="C410" s="35">
        <f>VegBareResults!C377</f>
        <v>6258.6654387560002</v>
      </c>
      <c r="D410" s="85">
        <f>VegBareResults!AW377</f>
        <v>13.39749302965609</v>
      </c>
      <c r="E410" s="35">
        <f>VegBareResults!D377</f>
        <v>729.58892793109999</v>
      </c>
      <c r="F410" s="85">
        <f>VegBareResults!AX377</f>
        <v>21.112592343999125</v>
      </c>
      <c r="G410" s="35">
        <f>VegBareResults!E377</f>
        <v>0</v>
      </c>
      <c r="H410" s="85">
        <f>VegBareResults!AY377</f>
        <v>0</v>
      </c>
      <c r="I410" s="35">
        <f>VegBareResults!F377</f>
        <v>0</v>
      </c>
      <c r="J410" s="85">
        <f>VegBareResults!AZ377</f>
        <v>0</v>
      </c>
      <c r="K410" s="35">
        <f>VegBareResults!G377</f>
        <v>0</v>
      </c>
      <c r="L410" s="85">
        <f>VegBareResults!BA377</f>
        <v>0</v>
      </c>
      <c r="M410" s="35">
        <f>VegBareResults!H377</f>
        <v>0</v>
      </c>
      <c r="N410" s="85">
        <f>VegBareResults!BB377</f>
        <v>0</v>
      </c>
      <c r="O410" s="35">
        <f>VegBareResults!I377</f>
        <v>0</v>
      </c>
      <c r="P410" s="85">
        <f>VegBareResults!BC377</f>
        <v>0</v>
      </c>
      <c r="Q410" s="35">
        <f>VegBareResults!J377</f>
        <v>0</v>
      </c>
      <c r="R410" s="85">
        <f>VegBareResults!BD377</f>
        <v>0</v>
      </c>
      <c r="S410" s="35">
        <f>VegBareResults!K377</f>
        <v>0</v>
      </c>
      <c r="T410" s="85">
        <f>VegBareResults!BE377</f>
        <v>0</v>
      </c>
      <c r="U410" s="35">
        <f>VegBareResults!L377</f>
        <v>0</v>
      </c>
      <c r="V410" s="36">
        <f>VegBareResults!BF377</f>
        <v>0</v>
      </c>
      <c r="W410" s="35">
        <f>VegBareResults!M377</f>
        <v>0</v>
      </c>
      <c r="X410" s="36">
        <f>VegBareResults!BG377</f>
        <v>0</v>
      </c>
      <c r="Y410" s="80">
        <f t="shared" si="45"/>
        <v>6988.2543666871006</v>
      </c>
      <c r="Z410" s="87">
        <f t="shared" si="46"/>
        <v>12.19954414551459</v>
      </c>
    </row>
    <row r="411" spans="1:26" x14ac:dyDescent="0.25">
      <c r="A411" s="13"/>
      <c r="B411" s="34" t="str">
        <f>LookupValues!$B$8</f>
        <v>Non-HAP native pinewood</v>
      </c>
      <c r="C411" s="35">
        <f>VegBareResults!C378</f>
        <v>333.93331842289996</v>
      </c>
      <c r="D411" s="85">
        <f>VegBareResults!AW378</f>
        <v>55.631618322869151</v>
      </c>
      <c r="E411" s="35">
        <f>VegBareResults!D378</f>
        <v>30.052068748</v>
      </c>
      <c r="F411" s="85">
        <f>VegBareResults!AX378</f>
        <v>122.00061830774276</v>
      </c>
      <c r="G411" s="35">
        <f>VegBareResults!E378</f>
        <v>0</v>
      </c>
      <c r="H411" s="85">
        <f>VegBareResults!AY378</f>
        <v>0</v>
      </c>
      <c r="I411" s="35">
        <f>VegBareResults!F378</f>
        <v>0</v>
      </c>
      <c r="J411" s="85">
        <f>VegBareResults!AZ378</f>
        <v>0</v>
      </c>
      <c r="K411" s="35">
        <f>VegBareResults!G378</f>
        <v>0</v>
      </c>
      <c r="L411" s="85">
        <f>VegBareResults!BA378</f>
        <v>0</v>
      </c>
      <c r="M411" s="35">
        <f>VegBareResults!H378</f>
        <v>0</v>
      </c>
      <c r="N411" s="85">
        <f>VegBareResults!BB378</f>
        <v>0</v>
      </c>
      <c r="O411" s="35">
        <f>VegBareResults!I378</f>
        <v>0</v>
      </c>
      <c r="P411" s="85">
        <f>VegBareResults!BC378</f>
        <v>0</v>
      </c>
      <c r="Q411" s="35">
        <f>VegBareResults!J378</f>
        <v>0</v>
      </c>
      <c r="R411" s="85">
        <f>VegBareResults!BD378</f>
        <v>0</v>
      </c>
      <c r="S411" s="35">
        <f>VegBareResults!K378</f>
        <v>0</v>
      </c>
      <c r="T411" s="85">
        <f>VegBareResults!BE378</f>
        <v>0</v>
      </c>
      <c r="U411" s="35">
        <f>VegBareResults!L378</f>
        <v>0</v>
      </c>
      <c r="V411" s="36">
        <f>VegBareResults!BF378</f>
        <v>0</v>
      </c>
      <c r="W411" s="35">
        <f>VegBareResults!M378</f>
        <v>0</v>
      </c>
      <c r="X411" s="36">
        <f>VegBareResults!BG378</f>
        <v>0</v>
      </c>
      <c r="Y411" s="80">
        <f t="shared" si="45"/>
        <v>363.98538717089997</v>
      </c>
      <c r="Z411" s="87">
        <f t="shared" si="46"/>
        <v>52.022937143421522</v>
      </c>
    </row>
    <row r="412" spans="1:26" ht="30" customHeight="1" x14ac:dyDescent="0.25">
      <c r="A412" s="13"/>
      <c r="B412" s="89" t="str">
        <f>LookupValues!$B$9</f>
        <v>Upland birchwoods (Scot); birch dominated upland oakwoods (Eng, Wal)</v>
      </c>
      <c r="C412" s="35">
        <f>VegBareResults!C379</f>
        <v>42887.511785820003</v>
      </c>
      <c r="D412" s="85">
        <f>VegBareResults!AW379</f>
        <v>5.4373584019658967</v>
      </c>
      <c r="E412" s="35">
        <f>VegBareResults!D379</f>
        <v>2837.2509167745006</v>
      </c>
      <c r="F412" s="85">
        <f>VegBareResults!AX379</f>
        <v>19.092938100767217</v>
      </c>
      <c r="G412" s="35">
        <f>VegBareResults!E379</f>
        <v>0</v>
      </c>
      <c r="H412" s="85">
        <f>VegBareResults!AY379</f>
        <v>0</v>
      </c>
      <c r="I412" s="35">
        <f>VegBareResults!F379</f>
        <v>0</v>
      </c>
      <c r="J412" s="85">
        <f>VegBareResults!AZ379</f>
        <v>0</v>
      </c>
      <c r="K412" s="35">
        <f>VegBareResults!G379</f>
        <v>0</v>
      </c>
      <c r="L412" s="85">
        <f>VegBareResults!BA379</f>
        <v>0</v>
      </c>
      <c r="M412" s="35">
        <f>VegBareResults!H379</f>
        <v>0</v>
      </c>
      <c r="N412" s="85">
        <f>VegBareResults!BB379</f>
        <v>0</v>
      </c>
      <c r="O412" s="35">
        <f>VegBareResults!I379</f>
        <v>0</v>
      </c>
      <c r="P412" s="85">
        <f>VegBareResults!BC379</f>
        <v>0</v>
      </c>
      <c r="Q412" s="35">
        <f>VegBareResults!J379</f>
        <v>0</v>
      </c>
      <c r="R412" s="85">
        <f>VegBareResults!BD379</f>
        <v>0</v>
      </c>
      <c r="S412" s="35">
        <f>VegBareResults!K379</f>
        <v>0</v>
      </c>
      <c r="T412" s="85">
        <f>VegBareResults!BE379</f>
        <v>0</v>
      </c>
      <c r="U412" s="35">
        <f>VegBareResults!L379</f>
        <v>0</v>
      </c>
      <c r="V412" s="36">
        <f>VegBareResults!BF379</f>
        <v>0</v>
      </c>
      <c r="W412" s="35">
        <f>VegBareResults!M379</f>
        <v>0</v>
      </c>
      <c r="X412" s="36">
        <f>VegBareResults!BG379</f>
        <v>0</v>
      </c>
      <c r="Y412" s="80">
        <f t="shared" si="45"/>
        <v>45724.762702594504</v>
      </c>
      <c r="Z412" s="87">
        <f t="shared" si="46"/>
        <v>5.2357658983891149</v>
      </c>
    </row>
    <row r="413" spans="1:26" x14ac:dyDescent="0.25">
      <c r="A413" s="13"/>
      <c r="B413" s="34" t="str">
        <f>LookupValues!$B$10</f>
        <v>Upland mixed ashwoods</v>
      </c>
      <c r="C413" s="35">
        <f>VegBareResults!C380</f>
        <v>3028.6899022349999</v>
      </c>
      <c r="D413" s="85">
        <f>VegBareResults!AW380</f>
        <v>19.910088878505778</v>
      </c>
      <c r="E413" s="35">
        <f>VegBareResults!D380</f>
        <v>655.90507799109992</v>
      </c>
      <c r="F413" s="85">
        <f>VegBareResults!AX380</f>
        <v>42.092320585653219</v>
      </c>
      <c r="G413" s="35">
        <f>VegBareResults!E380</f>
        <v>0</v>
      </c>
      <c r="H413" s="85">
        <f>VegBareResults!AY380</f>
        <v>0</v>
      </c>
      <c r="I413" s="35">
        <f>VegBareResults!F380</f>
        <v>0</v>
      </c>
      <c r="J413" s="85">
        <f>VegBareResults!AZ380</f>
        <v>0</v>
      </c>
      <c r="K413" s="35">
        <f>VegBareResults!G380</f>
        <v>0</v>
      </c>
      <c r="L413" s="85">
        <f>VegBareResults!BA380</f>
        <v>0</v>
      </c>
      <c r="M413" s="35">
        <f>VegBareResults!H380</f>
        <v>0</v>
      </c>
      <c r="N413" s="85">
        <f>VegBareResults!BB380</f>
        <v>0</v>
      </c>
      <c r="O413" s="35">
        <f>VegBareResults!I380</f>
        <v>0</v>
      </c>
      <c r="P413" s="85">
        <f>VegBareResults!BC380</f>
        <v>0</v>
      </c>
      <c r="Q413" s="35">
        <f>VegBareResults!J380</f>
        <v>0</v>
      </c>
      <c r="R413" s="85">
        <f>VegBareResults!BD380</f>
        <v>0</v>
      </c>
      <c r="S413" s="35">
        <f>VegBareResults!K380</f>
        <v>0</v>
      </c>
      <c r="T413" s="85">
        <f>VegBareResults!BE380</f>
        <v>0</v>
      </c>
      <c r="U413" s="35">
        <f>VegBareResults!L380</f>
        <v>0</v>
      </c>
      <c r="V413" s="36">
        <f>VegBareResults!BF380</f>
        <v>0</v>
      </c>
      <c r="W413" s="35">
        <f>VegBareResults!M380</f>
        <v>0</v>
      </c>
      <c r="X413" s="36">
        <f>VegBareResults!BG380</f>
        <v>0</v>
      </c>
      <c r="Y413" s="80">
        <f t="shared" si="45"/>
        <v>3684.5949802260998</v>
      </c>
      <c r="Z413" s="87">
        <f t="shared" si="46"/>
        <v>17.999591309745131</v>
      </c>
    </row>
    <row r="414" spans="1:26" x14ac:dyDescent="0.25">
      <c r="A414" s="13"/>
      <c r="B414" s="34" t="str">
        <f>LookupValues!$B$11</f>
        <v>Upland oakwood</v>
      </c>
      <c r="C414" s="35">
        <f>VegBareResults!C381</f>
        <v>15548.186239306999</v>
      </c>
      <c r="D414" s="85">
        <f>VegBareResults!AW381</f>
        <v>9.2172707809884304</v>
      </c>
      <c r="E414" s="35">
        <f>VegBareResults!D381</f>
        <v>1634.6426813019998</v>
      </c>
      <c r="F414" s="85">
        <f>VegBareResults!AX381</f>
        <v>29.781679333990237</v>
      </c>
      <c r="G414" s="35">
        <f>VegBareResults!E381</f>
        <v>0</v>
      </c>
      <c r="H414" s="85">
        <f>VegBareResults!AY381</f>
        <v>0</v>
      </c>
      <c r="I414" s="35">
        <f>VegBareResults!F381</f>
        <v>0</v>
      </c>
      <c r="J414" s="85">
        <f>VegBareResults!AZ381</f>
        <v>0</v>
      </c>
      <c r="K414" s="35">
        <f>VegBareResults!G381</f>
        <v>168.18083963999999</v>
      </c>
      <c r="L414" s="85">
        <f>VegBareResults!BA381</f>
        <v>92.695342798419219</v>
      </c>
      <c r="M414" s="35">
        <f>VegBareResults!H381</f>
        <v>0</v>
      </c>
      <c r="N414" s="85">
        <f>VegBareResults!BB381</f>
        <v>0</v>
      </c>
      <c r="O414" s="35">
        <f>VegBareResults!I381</f>
        <v>0</v>
      </c>
      <c r="P414" s="85">
        <f>VegBareResults!BC381</f>
        <v>0</v>
      </c>
      <c r="Q414" s="35">
        <f>VegBareResults!J381</f>
        <v>0</v>
      </c>
      <c r="R414" s="85">
        <f>VegBareResults!BD381</f>
        <v>0</v>
      </c>
      <c r="S414" s="35">
        <f>VegBareResults!K381</f>
        <v>0</v>
      </c>
      <c r="T414" s="85">
        <f>VegBareResults!BE381</f>
        <v>0</v>
      </c>
      <c r="U414" s="35">
        <f>VegBareResults!L381</f>
        <v>0</v>
      </c>
      <c r="V414" s="36">
        <f>VegBareResults!BF381</f>
        <v>0</v>
      </c>
      <c r="W414" s="35">
        <f>VegBareResults!M381</f>
        <v>0</v>
      </c>
      <c r="X414" s="36">
        <f>VegBareResults!BG381</f>
        <v>0</v>
      </c>
      <c r="Y414" s="80">
        <f t="shared" si="45"/>
        <v>17351.009760248999</v>
      </c>
      <c r="Z414" s="87">
        <f t="shared" si="46"/>
        <v>8.7692590072157017</v>
      </c>
    </row>
    <row r="415" spans="1:26" x14ac:dyDescent="0.25">
      <c r="A415" s="13"/>
      <c r="B415" s="34" t="str">
        <f>LookupValues!$B$12</f>
        <v>Wet woodland</v>
      </c>
      <c r="C415" s="35">
        <f>VegBareResults!C382</f>
        <v>16288.738870610001</v>
      </c>
      <c r="D415" s="85">
        <f>VegBareResults!AW382</f>
        <v>8.6040176401765951</v>
      </c>
      <c r="E415" s="35">
        <f>VegBareResults!D382</f>
        <v>3101.4371761194998</v>
      </c>
      <c r="F415" s="85">
        <f>VegBareResults!AX382</f>
        <v>19.227431012014833</v>
      </c>
      <c r="G415" s="35">
        <f>VegBareResults!E382</f>
        <v>27.631770462200002</v>
      </c>
      <c r="H415" s="85">
        <f>VegBareResults!AY382</f>
        <v>92.000316258263993</v>
      </c>
      <c r="I415" s="35">
        <f>VegBareResults!F382</f>
        <v>209.60339323399998</v>
      </c>
      <c r="J415" s="85">
        <f>VegBareResults!AZ382</f>
        <v>36.659633133340392</v>
      </c>
      <c r="K415" s="35">
        <f>VegBareResults!G382</f>
        <v>0</v>
      </c>
      <c r="L415" s="85">
        <f>VegBareResults!BA382</f>
        <v>0</v>
      </c>
      <c r="M415" s="35">
        <f>VegBareResults!H382</f>
        <v>0</v>
      </c>
      <c r="N415" s="85">
        <f>VegBareResults!BB382</f>
        <v>0</v>
      </c>
      <c r="O415" s="35">
        <f>VegBareResults!I382</f>
        <v>0</v>
      </c>
      <c r="P415" s="85">
        <f>VegBareResults!BC382</f>
        <v>0</v>
      </c>
      <c r="Q415" s="35">
        <f>VegBareResults!J382</f>
        <v>0</v>
      </c>
      <c r="R415" s="85">
        <f>VegBareResults!BD382</f>
        <v>0</v>
      </c>
      <c r="S415" s="35">
        <f>VegBareResults!K382</f>
        <v>0</v>
      </c>
      <c r="T415" s="85">
        <f>VegBareResults!BE382</f>
        <v>0</v>
      </c>
      <c r="U415" s="35">
        <f>VegBareResults!L382</f>
        <v>0</v>
      </c>
      <c r="V415" s="36">
        <f>VegBareResults!BF382</f>
        <v>0</v>
      </c>
      <c r="W415" s="35">
        <f>VegBareResults!M382</f>
        <v>0</v>
      </c>
      <c r="X415" s="36">
        <f>VegBareResults!BG382</f>
        <v>0</v>
      </c>
      <c r="Y415" s="80">
        <f t="shared" si="45"/>
        <v>19627.411210425704</v>
      </c>
      <c r="Z415" s="87">
        <f t="shared" si="46"/>
        <v>7.7709052974355659</v>
      </c>
    </row>
    <row r="416" spans="1:26" x14ac:dyDescent="0.25">
      <c r="A416" s="13"/>
      <c r="B416" s="34" t="str">
        <f>LookupValues!$B$13</f>
        <v>Wood Pasture &amp; Parkland</v>
      </c>
      <c r="C416" s="35">
        <f>VegBareResults!C383</f>
        <v>0</v>
      </c>
      <c r="D416" s="85">
        <f>VegBareResults!AW383</f>
        <v>0</v>
      </c>
      <c r="E416" s="35">
        <f>VegBareResults!D383</f>
        <v>0</v>
      </c>
      <c r="F416" s="85">
        <f>VegBareResults!AX383</f>
        <v>0</v>
      </c>
      <c r="G416" s="35">
        <f>VegBareResults!E383</f>
        <v>0</v>
      </c>
      <c r="H416" s="85">
        <f>VegBareResults!AY383</f>
        <v>0</v>
      </c>
      <c r="I416" s="35">
        <f>VegBareResults!F383</f>
        <v>0</v>
      </c>
      <c r="J416" s="85">
        <f>VegBareResults!AZ383</f>
        <v>0</v>
      </c>
      <c r="K416" s="35">
        <f>VegBareResults!G383</f>
        <v>0</v>
      </c>
      <c r="L416" s="85">
        <f>VegBareResults!BA383</f>
        <v>0</v>
      </c>
      <c r="M416" s="35">
        <f>VegBareResults!H383</f>
        <v>0</v>
      </c>
      <c r="N416" s="85">
        <f>VegBareResults!BB383</f>
        <v>0</v>
      </c>
      <c r="O416" s="35">
        <f>VegBareResults!I383</f>
        <v>0</v>
      </c>
      <c r="P416" s="85">
        <f>VegBareResults!BC383</f>
        <v>0</v>
      </c>
      <c r="Q416" s="35">
        <f>VegBareResults!J383</f>
        <v>0</v>
      </c>
      <c r="R416" s="85">
        <f>VegBareResults!BD383</f>
        <v>0</v>
      </c>
      <c r="S416" s="35">
        <f>VegBareResults!K383</f>
        <v>0</v>
      </c>
      <c r="T416" s="85">
        <f>VegBareResults!BE383</f>
        <v>0</v>
      </c>
      <c r="U416" s="35">
        <f>VegBareResults!L383</f>
        <v>0</v>
      </c>
      <c r="V416" s="36">
        <f>VegBareResults!BF383</f>
        <v>0</v>
      </c>
      <c r="W416" s="35">
        <f>VegBareResults!M383</f>
        <v>0</v>
      </c>
      <c r="X416" s="36">
        <f>VegBareResults!BG383</f>
        <v>0</v>
      </c>
      <c r="Y416" s="80">
        <f>SUM(C416,E416,G416,I416,K416,M416,O416,Q416,S416,U416,W416)</f>
        <v>0</v>
      </c>
      <c r="Z416" s="87">
        <f t="shared" si="46"/>
        <v>0</v>
      </c>
    </row>
    <row r="417" spans="1:26" x14ac:dyDescent="0.25">
      <c r="A417" s="13"/>
      <c r="B417" s="34" t="str">
        <f>LookupValues!$B$14</f>
        <v>Broadleaf habitat NOT classified as priority</v>
      </c>
      <c r="C417" s="35">
        <f>VegBareResults!C384</f>
        <v>5070.4968127982993</v>
      </c>
      <c r="D417" s="85">
        <f>VegBareResults!AW384</f>
        <v>19.400990185465783</v>
      </c>
      <c r="E417" s="35">
        <f>VegBareResults!D384</f>
        <v>1074.3033616267003</v>
      </c>
      <c r="F417" s="85">
        <f>VegBareResults!AX384</f>
        <v>35.158779579502124</v>
      </c>
      <c r="G417" s="35">
        <f>VegBareResults!E384</f>
        <v>0</v>
      </c>
      <c r="H417" s="85">
        <f>VegBareResults!AY384</f>
        <v>0</v>
      </c>
      <c r="I417" s="35">
        <f>VegBareResults!F384</f>
        <v>64.666131041</v>
      </c>
      <c r="J417" s="85">
        <f>VegBareResults!AZ384</f>
        <v>92.654397037456391</v>
      </c>
      <c r="K417" s="35">
        <f>VegBareResults!G384</f>
        <v>0</v>
      </c>
      <c r="L417" s="85">
        <f>VegBareResults!BA384</f>
        <v>0</v>
      </c>
      <c r="M417" s="35">
        <f>VegBareResults!H384</f>
        <v>0</v>
      </c>
      <c r="N417" s="85">
        <f>VegBareResults!BB384</f>
        <v>0</v>
      </c>
      <c r="O417" s="35">
        <f>VegBareResults!I384</f>
        <v>0</v>
      </c>
      <c r="P417" s="85">
        <f>VegBareResults!BC384</f>
        <v>0</v>
      </c>
      <c r="Q417" s="35">
        <f>VegBareResults!J384</f>
        <v>0</v>
      </c>
      <c r="R417" s="85">
        <f>VegBareResults!BD384</f>
        <v>0</v>
      </c>
      <c r="S417" s="35">
        <f>VegBareResults!K384</f>
        <v>0</v>
      </c>
      <c r="T417" s="85">
        <f>VegBareResults!BE384</f>
        <v>0</v>
      </c>
      <c r="U417" s="35">
        <f>VegBareResults!L384</f>
        <v>0</v>
      </c>
      <c r="V417" s="36">
        <f>VegBareResults!BF384</f>
        <v>0</v>
      </c>
      <c r="W417" s="35">
        <f>VegBareResults!M384</f>
        <v>0</v>
      </c>
      <c r="X417" s="36">
        <f>VegBareResults!BG384</f>
        <v>0</v>
      </c>
      <c r="Y417" s="80">
        <f t="shared" ref="Y417:Y419" si="47">SUM(C417,E417,G417,I417,K417,M417,O417,Q417,S417,U417,W417)</f>
        <v>6209.4663054659995</v>
      </c>
      <c r="Z417" s="87">
        <f t="shared" si="46"/>
        <v>16.997431550555667</v>
      </c>
    </row>
    <row r="418" spans="1:26" x14ac:dyDescent="0.25">
      <c r="A418" s="13"/>
      <c r="B418" s="34" t="str">
        <f>LookupValues!$B$15</f>
        <v>Non-native coniferous woodland</v>
      </c>
      <c r="C418" s="35">
        <f>VegBareResults!C385</f>
        <v>195195.98597563</v>
      </c>
      <c r="D418" s="85">
        <f>VegBareResults!AW385</f>
        <v>1.6726745834233085</v>
      </c>
      <c r="E418" s="35">
        <f>VegBareResults!D385</f>
        <v>40820.288023760004</v>
      </c>
      <c r="F418" s="85">
        <f>VegBareResults!AX385</f>
        <v>6.0808697112878569</v>
      </c>
      <c r="G418" s="35">
        <f>VegBareResults!E385</f>
        <v>4359.954396879999</v>
      </c>
      <c r="H418" s="85">
        <f>VegBareResults!AY385</f>
        <v>15.051632720760596</v>
      </c>
      <c r="I418" s="35">
        <f>VegBareResults!F385</f>
        <v>513.14678452270005</v>
      </c>
      <c r="J418" s="85">
        <f>VegBareResults!AZ385</f>
        <v>39.911024440970877</v>
      </c>
      <c r="K418" s="35">
        <f>VegBareResults!G385</f>
        <v>566.24764960799996</v>
      </c>
      <c r="L418" s="85">
        <f>VegBareResults!BA385</f>
        <v>5.1459933168889984</v>
      </c>
      <c r="M418" s="35">
        <f>VegBareResults!H385</f>
        <v>398.45557021799999</v>
      </c>
      <c r="N418" s="85">
        <f>VegBareResults!BB385</f>
        <v>19.971835832569511</v>
      </c>
      <c r="O418" s="35">
        <f>VegBareResults!I385</f>
        <v>50.283691957000002</v>
      </c>
      <c r="P418" s="85">
        <f>VegBareResults!BC385</f>
        <v>36.530795106634656</v>
      </c>
      <c r="Q418" s="35">
        <f>VegBareResults!J385</f>
        <v>154.7513035668</v>
      </c>
      <c r="R418" s="85">
        <f>VegBareResults!BD385</f>
        <v>7.959407635384534</v>
      </c>
      <c r="S418" s="35">
        <f>VegBareResults!K385</f>
        <v>53.707775893100006</v>
      </c>
      <c r="T418" s="85">
        <f>VegBareResults!BE385</f>
        <v>58.491616046098223</v>
      </c>
      <c r="U418" s="35">
        <f>VegBareResults!L385</f>
        <v>0</v>
      </c>
      <c r="V418" s="36">
        <f>VegBareResults!BF385</f>
        <v>0</v>
      </c>
      <c r="W418" s="35">
        <f>VegBareResults!M385</f>
        <v>0</v>
      </c>
      <c r="X418" s="36">
        <f>VegBareResults!BG385</f>
        <v>0</v>
      </c>
      <c r="Y418" s="80">
        <f t="shared" si="47"/>
        <v>242112.82117203562</v>
      </c>
      <c r="Z418" s="87">
        <f t="shared" si="46"/>
        <v>1.7180732092391733</v>
      </c>
    </row>
    <row r="419" spans="1:26" x14ac:dyDescent="0.25">
      <c r="A419" s="13"/>
      <c r="B419" s="37" t="str">
        <f>LookupValues!$B$16</f>
        <v>Transition or felled</v>
      </c>
      <c r="C419" s="35">
        <f>VegBareResults!C386</f>
        <v>19504.893008665003</v>
      </c>
      <c r="D419" s="85">
        <f>VegBareResults!AW386</f>
        <v>6.7304273646062907</v>
      </c>
      <c r="E419" s="35">
        <f>VegBareResults!D386</f>
        <v>2358.9906933479997</v>
      </c>
      <c r="F419" s="85">
        <f>VegBareResults!AX386</f>
        <v>15.213886006185364</v>
      </c>
      <c r="G419" s="35">
        <f>VegBareResults!E386</f>
        <v>516.0159440302001</v>
      </c>
      <c r="H419" s="85">
        <f>VegBareResults!AY386</f>
        <v>10.986677722079811</v>
      </c>
      <c r="I419" s="35">
        <f>VegBareResults!F386</f>
        <v>105.119984974</v>
      </c>
      <c r="J419" s="85">
        <f>VegBareResults!AZ386</f>
        <v>39.017481879129441</v>
      </c>
      <c r="K419" s="35">
        <f>VegBareResults!G386</f>
        <v>0</v>
      </c>
      <c r="L419" s="85">
        <f>VegBareResults!BA386</f>
        <v>0</v>
      </c>
      <c r="M419" s="35">
        <f>VegBareResults!H386</f>
        <v>45.522305967000001</v>
      </c>
      <c r="N419" s="85">
        <f>VegBareResults!BB386</f>
        <v>5.824801899203135</v>
      </c>
      <c r="O419" s="35">
        <f>VegBareResults!I386</f>
        <v>0</v>
      </c>
      <c r="P419" s="85">
        <f>VegBareResults!BC386</f>
        <v>0</v>
      </c>
      <c r="Q419" s="35">
        <f>VegBareResults!J386</f>
        <v>0</v>
      </c>
      <c r="R419" s="85">
        <f>VegBareResults!BD386</f>
        <v>0</v>
      </c>
      <c r="S419" s="35">
        <f>VegBareResults!K386</f>
        <v>0</v>
      </c>
      <c r="T419" s="85">
        <f>VegBareResults!BE386</f>
        <v>0</v>
      </c>
      <c r="U419" s="35">
        <f>VegBareResults!L386</f>
        <v>0</v>
      </c>
      <c r="V419" s="36">
        <f>VegBareResults!BF386</f>
        <v>0</v>
      </c>
      <c r="W419" s="35">
        <f>VegBareResults!M386</f>
        <v>0</v>
      </c>
      <c r="X419" s="36">
        <f>VegBareResults!BG386</f>
        <v>0</v>
      </c>
      <c r="Y419" s="80">
        <f t="shared" si="47"/>
        <v>22530.541936984202</v>
      </c>
      <c r="Z419" s="87">
        <f t="shared" si="46"/>
        <v>6.0484020102032288</v>
      </c>
    </row>
    <row r="420" spans="1:26" x14ac:dyDescent="0.25">
      <c r="A420" s="13"/>
      <c r="B420" s="84" t="s">
        <v>194</v>
      </c>
      <c r="C420" s="82">
        <f>SUM(C408:C419)</f>
        <v>309904.3209950832</v>
      </c>
      <c r="D420" s="86">
        <f>IF(C420=0,0,SQRT(SUM((C408*D408)^2,(C409*D409)^2,(C410*D410)^2,(C411*D411)^2,(C412*D412)^2,(C413*D413)^2,(C414*D414)^2,(C415*D415)^2,(C416*D416)^2,(C417*D417)^2,(C418*D418)^2,(C419*D419)^2))/C420)</f>
        <v>1.6024241122743772</v>
      </c>
      <c r="E420" s="82">
        <f>SUM(E408:E419)</f>
        <v>56295.486954598906</v>
      </c>
      <c r="F420" s="86">
        <f>IF(E420=0,0,SQRT(SUM((E408*F408)^2,(E409*F409)^2,(E410*F410)^2,(E411*F411)^2,(E412*F412)^2,(E413*F413)^2,(E414*F414)^2,(E415*F415)^2,(E416*F416)^2,(E417*F417)^2,(E418*F418)^2,(E419*F419)^2))/E420)</f>
        <v>4.987232085507368</v>
      </c>
      <c r="G420" s="82">
        <f>SUM(G408:G419)</f>
        <v>5105.0402688080994</v>
      </c>
      <c r="H420" s="86">
        <f>IF(G420=0,0,SQRT(SUM((G408*H408)^2,(G409*H409)^2,(G410*H410)^2,(G411*H411)^2,(G412*H412)^2,(G413*H413)^2,(G414*H414)^2,(G415*H415)^2,(G416*H416)^2,(G417*H417)^2,(G418*H418)^2,(G419*H419)^2))/G420)</f>
        <v>13.399329895021177</v>
      </c>
      <c r="I420" s="82">
        <f>SUM(I408:I419)</f>
        <v>892.5362937717</v>
      </c>
      <c r="J420" s="86">
        <f>IF(I420=0,0,SQRT(SUM((I408*J408)^2,(I409*J409)^2,(I410*J410)^2,(I411*J411)^2,(I412*J412)^2,(I413*J413)^2,(I414*J414)^2,(I415*J415)^2,(I416*J416)^2,(I417*J417)^2,(I418*J418)^2,(I419*J419)^2))/I420)</f>
        <v>25.822898264099088</v>
      </c>
      <c r="K420" s="82">
        <f>SUM(K408:K419)</f>
        <v>734.42848924800001</v>
      </c>
      <c r="L420" s="86">
        <f>IF(K420=0,0,SQRT(SUM((K408*L408)^2,(K409*L409)^2,(K410*L410)^2,(K411*L411)^2,(K412*L412)^2,(K413*L413)^2,(K414*L414)^2,(K415*L415)^2,(K416*L416)^2,(K417*L417)^2,(K418*L418)^2,(K419*L419)^2))/K420)</f>
        <v>21.594433657280362</v>
      </c>
      <c r="M420" s="82">
        <f>SUM(M408:M419)</f>
        <v>443.97787618500001</v>
      </c>
      <c r="N420" s="86">
        <f>IF(M420=0,0,SQRT(SUM((M408*N408)^2,(M409*N409)^2,(M410*N410)^2,(M411*N411)^2,(M412*N412)^2,(M413*N413)^2,(M414*N414)^2,(M415*N415)^2,(M416*N416)^2,(M417*N417)^2,(M418*N418)^2,(M419*N419)^2))/M420)</f>
        <v>17.934014286593289</v>
      </c>
      <c r="O420" s="82">
        <f>SUM(O408:O419)</f>
        <v>50.283691957000002</v>
      </c>
      <c r="P420" s="86">
        <f>IF(O420=0,0,SQRT(SUM((O408*P408)^2,(O409*P409)^2,(O410*P410)^2,(O411*P411)^2,(O412*P412)^2,(O413*P413)^2,(O414*P414)^2,(O415*P415)^2,(O416*P416)^2,(O417*P417)^2,(O418*P418)^2,(O419*P419)^2))/O420)</f>
        <v>36.530795106634656</v>
      </c>
      <c r="Q420" s="82">
        <f>SUM(Q408:Q419)</f>
        <v>154.7513035668</v>
      </c>
      <c r="R420" s="86">
        <f>IF(Q420=0,0,SQRT(SUM((Q408*R408)^2,(Q409*R409)^2,(Q410*R410)^2,(Q411*R411)^2,(Q412*R412)^2,(Q413*R413)^2,(Q414*R414)^2,(Q415*R415)^2,(Q416*R416)^2,(Q417*R417)^2,(Q418*R418)^2,(Q419*R419)^2))/Q420)</f>
        <v>7.959407635384534</v>
      </c>
      <c r="S420" s="82">
        <f>SUM(S408:S419)</f>
        <v>53.707775893100006</v>
      </c>
      <c r="T420" s="86">
        <f>IF(S420=0,0,SQRT(SUM((S408*T408)^2,(S409*T409)^2,(S410*T410)^2,(S411*T411)^2,(S412*T412)^2,(S413*T413)^2,(S414*T414)^2,(S415*T415)^2,(S416*T416)^2,(S417*T417)^2,(S418*T418)^2,(S419*T419)^2))/S420)</f>
        <v>58.491616046098223</v>
      </c>
      <c r="U420" s="82">
        <f>SUM(U408:U419)</f>
        <v>0</v>
      </c>
      <c r="V420" s="83">
        <f>IF(U420=0,0,SQRT(SUM((U408*V408)^2,(U409*V409)^2,(U410*V410)^2,(U411*V411)^2,(U412*V412)^2,(U413*V413)^2,(U414*V414)^2,(U415*V415)^2,(U416*V416)^2,(U417*V417)^2,(U418*V418)^2,(U419*V419)^2))/U420)</f>
        <v>0</v>
      </c>
      <c r="W420" s="82">
        <f>SUM(W408:W419)</f>
        <v>0</v>
      </c>
      <c r="X420" s="83">
        <f>IF(W420=0,0,SQRT(SUM((W408*X408)^2,(W409*X409)^2,(W410*X410)^2,(W411*X411)^2,(W412*X412)^2,(W413*X413)^2,(W414*X414)^2,(W415*X415)^2,(W416*X416)^2,(W417*X417)^2,(W418*X418)^2,(W419*X419)^2))/W420)</f>
        <v>0</v>
      </c>
      <c r="Y420" s="82">
        <f>SUM(Y408:Y419)</f>
        <v>373634.53364911187</v>
      </c>
      <c r="Z420" s="86">
        <f>IF(Y420=0,0,SQRT(SUM((Y408*Z408)^2,(Y409*Z409)^2,(Y410*Z410)^2,(Y411*Z411)^2,(Y412*Z412)^2,(Y413*Z413)^2,(Y414*Z414)^2,(Y415*Z415)^2,(Y416*Z416)^2,(Y417*Z417)^2,(Y418*Z418)^2,(Y419*Z419)^2))/Y420)</f>
        <v>1.5397517080214871</v>
      </c>
    </row>
  </sheetData>
  <mergeCells count="223">
    <mergeCell ref="U406:V406"/>
    <mergeCell ref="W406:X406"/>
    <mergeCell ref="Y406:Z406"/>
    <mergeCell ref="K406:L406"/>
    <mergeCell ref="M406:N406"/>
    <mergeCell ref="O406:P406"/>
    <mergeCell ref="Q406:R406"/>
    <mergeCell ref="S406:T406"/>
    <mergeCell ref="B406:B407"/>
    <mergeCell ref="C406:D406"/>
    <mergeCell ref="E406:F406"/>
    <mergeCell ref="G406:H406"/>
    <mergeCell ref="I406:J406"/>
    <mergeCell ref="U356:V356"/>
    <mergeCell ref="W356:X356"/>
    <mergeCell ref="Y356:Z356"/>
    <mergeCell ref="B381:B382"/>
    <mergeCell ref="C381:D381"/>
    <mergeCell ref="E381:F381"/>
    <mergeCell ref="G381:H381"/>
    <mergeCell ref="I381:J381"/>
    <mergeCell ref="K381:L381"/>
    <mergeCell ref="M381:N381"/>
    <mergeCell ref="O381:P381"/>
    <mergeCell ref="Q381:R381"/>
    <mergeCell ref="S381:T381"/>
    <mergeCell ref="U381:V381"/>
    <mergeCell ref="W381:X381"/>
    <mergeCell ref="Y381:Z381"/>
    <mergeCell ref="K356:L356"/>
    <mergeCell ref="M356:N356"/>
    <mergeCell ref="O356:P356"/>
    <mergeCell ref="Q356:R356"/>
    <mergeCell ref="S356:T356"/>
    <mergeCell ref="B356:B357"/>
    <mergeCell ref="C356:D356"/>
    <mergeCell ref="E356:F356"/>
    <mergeCell ref="G356:H356"/>
    <mergeCell ref="I356:J356"/>
    <mergeCell ref="U306:V306"/>
    <mergeCell ref="W306:X306"/>
    <mergeCell ref="Y306:Z306"/>
    <mergeCell ref="B331:B332"/>
    <mergeCell ref="C331:D331"/>
    <mergeCell ref="E331:F331"/>
    <mergeCell ref="G331:H331"/>
    <mergeCell ref="I331:J331"/>
    <mergeCell ref="K331:L331"/>
    <mergeCell ref="M331:N331"/>
    <mergeCell ref="O331:P331"/>
    <mergeCell ref="Q331:R331"/>
    <mergeCell ref="S331:T331"/>
    <mergeCell ref="U331:V331"/>
    <mergeCell ref="W331:X331"/>
    <mergeCell ref="Y331:Z331"/>
    <mergeCell ref="K306:L306"/>
    <mergeCell ref="M306:N306"/>
    <mergeCell ref="O306:P306"/>
    <mergeCell ref="Q306:R306"/>
    <mergeCell ref="S306:T306"/>
    <mergeCell ref="B306:B307"/>
    <mergeCell ref="C306:D306"/>
    <mergeCell ref="E306:F306"/>
    <mergeCell ref="G306:H306"/>
    <mergeCell ref="I306:J306"/>
    <mergeCell ref="U256:V256"/>
    <mergeCell ref="W256:X256"/>
    <mergeCell ref="Y256:Z256"/>
    <mergeCell ref="B281:B282"/>
    <mergeCell ref="C281:D281"/>
    <mergeCell ref="E281:F281"/>
    <mergeCell ref="G281:H281"/>
    <mergeCell ref="I281:J281"/>
    <mergeCell ref="K281:L281"/>
    <mergeCell ref="M281:N281"/>
    <mergeCell ref="O281:P281"/>
    <mergeCell ref="Q281:R281"/>
    <mergeCell ref="S281:T281"/>
    <mergeCell ref="U281:V281"/>
    <mergeCell ref="W281:X281"/>
    <mergeCell ref="Y281:Z281"/>
    <mergeCell ref="K256:L256"/>
    <mergeCell ref="M256:N256"/>
    <mergeCell ref="O256:P256"/>
    <mergeCell ref="Q256:R256"/>
    <mergeCell ref="S256:T256"/>
    <mergeCell ref="B256:B257"/>
    <mergeCell ref="C256:D256"/>
    <mergeCell ref="E256:F256"/>
    <mergeCell ref="G256:H256"/>
    <mergeCell ref="I256:J256"/>
    <mergeCell ref="U206:V206"/>
    <mergeCell ref="W206:X206"/>
    <mergeCell ref="Y206:Z206"/>
    <mergeCell ref="B231:B232"/>
    <mergeCell ref="C231:D231"/>
    <mergeCell ref="E231:F231"/>
    <mergeCell ref="G231:H231"/>
    <mergeCell ref="I231:J231"/>
    <mergeCell ref="K231:L231"/>
    <mergeCell ref="M231:N231"/>
    <mergeCell ref="O231:P231"/>
    <mergeCell ref="Q231:R231"/>
    <mergeCell ref="S231:T231"/>
    <mergeCell ref="U231:V231"/>
    <mergeCell ref="W231:X231"/>
    <mergeCell ref="Y231:Z231"/>
    <mergeCell ref="K206:L206"/>
    <mergeCell ref="M206:N206"/>
    <mergeCell ref="O206:P206"/>
    <mergeCell ref="Q206:R206"/>
    <mergeCell ref="S206:T206"/>
    <mergeCell ref="B206:B207"/>
    <mergeCell ref="C206:D206"/>
    <mergeCell ref="E206:F206"/>
    <mergeCell ref="G206:H206"/>
    <mergeCell ref="I206:J206"/>
    <mergeCell ref="U156:V156"/>
    <mergeCell ref="I156:J156"/>
    <mergeCell ref="W156:X156"/>
    <mergeCell ref="Y156:Z156"/>
    <mergeCell ref="B181:B182"/>
    <mergeCell ref="C181:D181"/>
    <mergeCell ref="E181:F181"/>
    <mergeCell ref="G181:H181"/>
    <mergeCell ref="I181:J181"/>
    <mergeCell ref="K181:L181"/>
    <mergeCell ref="M181:N181"/>
    <mergeCell ref="O181:P181"/>
    <mergeCell ref="Q181:R181"/>
    <mergeCell ref="S181:T181"/>
    <mergeCell ref="U181:V181"/>
    <mergeCell ref="W181:X181"/>
    <mergeCell ref="Y181:Z181"/>
    <mergeCell ref="K156:L156"/>
    <mergeCell ref="M156:N156"/>
    <mergeCell ref="O156:P156"/>
    <mergeCell ref="Q156:R156"/>
    <mergeCell ref="S156:T156"/>
    <mergeCell ref="B156:B157"/>
    <mergeCell ref="C156:D156"/>
    <mergeCell ref="E156:F156"/>
    <mergeCell ref="G156:H156"/>
    <mergeCell ref="U106:V106"/>
    <mergeCell ref="W106:X106"/>
    <mergeCell ref="Y106:Z106"/>
    <mergeCell ref="B131:B132"/>
    <mergeCell ref="C131:D131"/>
    <mergeCell ref="E131:F131"/>
    <mergeCell ref="G131:H131"/>
    <mergeCell ref="I131:J131"/>
    <mergeCell ref="K131:L131"/>
    <mergeCell ref="M131:N131"/>
    <mergeCell ref="O131:P131"/>
    <mergeCell ref="Q131:R131"/>
    <mergeCell ref="S131:T131"/>
    <mergeCell ref="U131:V131"/>
    <mergeCell ref="W131:X131"/>
    <mergeCell ref="Y131:Z131"/>
    <mergeCell ref="K106:L106"/>
    <mergeCell ref="M106:N106"/>
    <mergeCell ref="O106:P106"/>
    <mergeCell ref="Q106:R106"/>
    <mergeCell ref="S106:T106"/>
    <mergeCell ref="B106:B107"/>
    <mergeCell ref="C106:D106"/>
    <mergeCell ref="E106:F106"/>
    <mergeCell ref="G106:H106"/>
    <mergeCell ref="I106:J106"/>
    <mergeCell ref="Y6:Z6"/>
    <mergeCell ref="Y31:Z31"/>
    <mergeCell ref="Y56:Z56"/>
    <mergeCell ref="Y81:Z81"/>
    <mergeCell ref="AB6:AC6"/>
    <mergeCell ref="W56:X56"/>
    <mergeCell ref="W81:X81"/>
    <mergeCell ref="AB30:AC30"/>
    <mergeCell ref="S6:T6"/>
    <mergeCell ref="U6:V6"/>
    <mergeCell ref="W6:X6"/>
    <mergeCell ref="U31:V31"/>
    <mergeCell ref="S31:T31"/>
    <mergeCell ref="W31:X31"/>
    <mergeCell ref="Q81:R81"/>
    <mergeCell ref="S81:T81"/>
    <mergeCell ref="U81:V81"/>
    <mergeCell ref="G81:H81"/>
    <mergeCell ref="I81:J81"/>
    <mergeCell ref="K81:L81"/>
    <mergeCell ref="M81:N81"/>
    <mergeCell ref="O81:P81"/>
    <mergeCell ref="B6:B7"/>
    <mergeCell ref="C6:D6"/>
    <mergeCell ref="E6:F6"/>
    <mergeCell ref="G6:H6"/>
    <mergeCell ref="I6:J6"/>
    <mergeCell ref="K6:L6"/>
    <mergeCell ref="M6:N6"/>
    <mergeCell ref="O6:P6"/>
    <mergeCell ref="Q6:R6"/>
    <mergeCell ref="Q56:R56"/>
    <mergeCell ref="S56:T56"/>
    <mergeCell ref="U56:V56"/>
    <mergeCell ref="B31:B32"/>
    <mergeCell ref="C31:D31"/>
    <mergeCell ref="E31:F31"/>
    <mergeCell ref="G31:H31"/>
    <mergeCell ref="I31:J31"/>
    <mergeCell ref="K31:L31"/>
    <mergeCell ref="M31:N31"/>
    <mergeCell ref="O31:P31"/>
    <mergeCell ref="Q31:R31"/>
    <mergeCell ref="B56:B57"/>
    <mergeCell ref="C56:D56"/>
    <mergeCell ref="B81:B82"/>
    <mergeCell ref="C81:D81"/>
    <mergeCell ref="E81:F81"/>
    <mergeCell ref="E56:F56"/>
    <mergeCell ref="G56:H56"/>
    <mergeCell ref="I56:J56"/>
    <mergeCell ref="K56:L56"/>
    <mergeCell ref="M56:N56"/>
    <mergeCell ref="O56:P56"/>
  </mergeCells>
  <conditionalFormatting sqref="C21:C26">
    <cfRule type="cellIs" dxfId="2006" priority="1442" operator="between">
      <formula>0.0001</formula>
      <formula>0.9999</formula>
    </cfRule>
  </conditionalFormatting>
  <conditionalFormatting sqref="C21:D26">
    <cfRule type="expression" dxfId="2005" priority="1441">
      <formula>$D21&gt;25</formula>
    </cfRule>
  </conditionalFormatting>
  <conditionalFormatting sqref="AC31 AC33:AC41">
    <cfRule type="cellIs" dxfId="2004" priority="1350" operator="between">
      <formula>0.0001</formula>
      <formula>0.9999</formula>
    </cfRule>
  </conditionalFormatting>
  <conditionalFormatting sqref="AC31 AB33:AC41">
    <cfRule type="expression" dxfId="2003" priority="1349">
      <formula>#REF!&gt;25</formula>
    </cfRule>
  </conditionalFormatting>
  <conditionalFormatting sqref="AB31 AB33:AB41">
    <cfRule type="cellIs" dxfId="2002" priority="1348" operator="between">
      <formula>0.0001</formula>
      <formula>0.9999</formula>
    </cfRule>
  </conditionalFormatting>
  <conditionalFormatting sqref="AB31">
    <cfRule type="expression" dxfId="2001" priority="1347">
      <formula>#REF!&gt;25</formula>
    </cfRule>
  </conditionalFormatting>
  <conditionalFormatting sqref="AB30">
    <cfRule type="cellIs" dxfId="2000" priority="1346" operator="between">
      <formula>0.0001</formula>
      <formula>0.9999</formula>
    </cfRule>
  </conditionalFormatting>
  <conditionalFormatting sqref="AB30">
    <cfRule type="expression" dxfId="1999" priority="1345">
      <formula>#REF!&gt;25</formula>
    </cfRule>
  </conditionalFormatting>
  <conditionalFormatting sqref="F21:F26">
    <cfRule type="expression" dxfId="1998" priority="1251">
      <formula>$F21&gt;25</formula>
    </cfRule>
  </conditionalFormatting>
  <conditionalFormatting sqref="E21:E26">
    <cfRule type="cellIs" dxfId="1997" priority="1250" operator="between">
      <formula>0.0001</formula>
      <formula>0.9999</formula>
    </cfRule>
  </conditionalFormatting>
  <conditionalFormatting sqref="E21:E26">
    <cfRule type="expression" dxfId="1996" priority="1249">
      <formula>$F21&gt;25</formula>
    </cfRule>
  </conditionalFormatting>
  <conditionalFormatting sqref="H21:H26">
    <cfRule type="expression" dxfId="1995" priority="1242">
      <formula>H21&gt;25</formula>
    </cfRule>
  </conditionalFormatting>
  <conditionalFormatting sqref="G21:G26">
    <cfRule type="cellIs" dxfId="1994" priority="1241" operator="between">
      <formula>0.0001</formula>
      <formula>0.9999</formula>
    </cfRule>
  </conditionalFormatting>
  <conditionalFormatting sqref="G21:G26">
    <cfRule type="expression" dxfId="1993" priority="1240">
      <formula>H21&gt;25</formula>
    </cfRule>
  </conditionalFormatting>
  <conditionalFormatting sqref="J21:J26">
    <cfRule type="expression" dxfId="1992" priority="1236">
      <formula>J21&gt;25</formula>
    </cfRule>
  </conditionalFormatting>
  <conditionalFormatting sqref="I21:I26">
    <cfRule type="cellIs" dxfId="1991" priority="1235" operator="between">
      <formula>0.0001</formula>
      <formula>0.9999</formula>
    </cfRule>
  </conditionalFormatting>
  <conditionalFormatting sqref="I21:I26">
    <cfRule type="expression" dxfId="1990" priority="1234">
      <formula>J21&gt;25</formula>
    </cfRule>
  </conditionalFormatting>
  <conditionalFormatting sqref="L21:L26 N21:N26 P21:P26 R21:R26 T21:T26 V21:V26 X21:Z26">
    <cfRule type="expression" dxfId="1989" priority="1230">
      <formula>L21&gt;25</formula>
    </cfRule>
  </conditionalFormatting>
  <conditionalFormatting sqref="K21:K26 M21:M26 O21:O26 Q21:Q26 S21:S26 U21:U26 W21:W26">
    <cfRule type="cellIs" dxfId="1988" priority="1229" operator="between">
      <formula>0.0001</formula>
      <formula>0.9999</formula>
    </cfRule>
  </conditionalFormatting>
  <conditionalFormatting sqref="K21:K26 M21:M26 O21:O26 Q21:Q26 S21:S26 U21:U26 W21:W26">
    <cfRule type="expression" dxfId="1987" priority="1228">
      <formula>L21&gt;25</formula>
    </cfRule>
  </conditionalFormatting>
  <conditionalFormatting sqref="C46:C51">
    <cfRule type="cellIs" dxfId="1986" priority="1227" operator="between">
      <formula>0.0001</formula>
      <formula>0.9999</formula>
    </cfRule>
  </conditionalFormatting>
  <conditionalFormatting sqref="C46:D51">
    <cfRule type="expression" dxfId="1985" priority="1226">
      <formula>$D46&gt;25</formula>
    </cfRule>
  </conditionalFormatting>
  <conditionalFormatting sqref="F46:F51">
    <cfRule type="expression" dxfId="1984" priority="1222">
      <formula>$F46&gt;25</formula>
    </cfRule>
  </conditionalFormatting>
  <conditionalFormatting sqref="E46:E51">
    <cfRule type="cellIs" dxfId="1983" priority="1221" operator="between">
      <formula>0.0001</formula>
      <formula>0.9999</formula>
    </cfRule>
  </conditionalFormatting>
  <conditionalFormatting sqref="E46:E51">
    <cfRule type="expression" dxfId="1982" priority="1220">
      <formula>$F46&gt;25</formula>
    </cfRule>
  </conditionalFormatting>
  <conditionalFormatting sqref="H46:H51">
    <cfRule type="expression" dxfId="1981" priority="1216">
      <formula>H46&gt;25</formula>
    </cfRule>
  </conditionalFormatting>
  <conditionalFormatting sqref="G46:G51">
    <cfRule type="cellIs" dxfId="1980" priority="1215" operator="between">
      <formula>0.0001</formula>
      <formula>0.9999</formula>
    </cfRule>
  </conditionalFormatting>
  <conditionalFormatting sqref="G46:G51">
    <cfRule type="expression" dxfId="1979" priority="1214">
      <formula>H46&gt;25</formula>
    </cfRule>
  </conditionalFormatting>
  <conditionalFormatting sqref="J46:J51">
    <cfRule type="expression" dxfId="1978" priority="1210">
      <formula>J46&gt;25</formula>
    </cfRule>
  </conditionalFormatting>
  <conditionalFormatting sqref="I46:I51">
    <cfRule type="cellIs" dxfId="1977" priority="1209" operator="between">
      <formula>0.0001</formula>
      <formula>0.9999</formula>
    </cfRule>
  </conditionalFormatting>
  <conditionalFormatting sqref="I46:I51">
    <cfRule type="expression" dxfId="1976" priority="1208">
      <formula>J46&gt;25</formula>
    </cfRule>
  </conditionalFormatting>
  <conditionalFormatting sqref="L46:L51 N46:N51 P46:P51 R46:R51 T46:T51 V46:V51 X46:Z51">
    <cfRule type="expression" dxfId="1975" priority="1204">
      <formula>L46&gt;25</formula>
    </cfRule>
  </conditionalFormatting>
  <conditionalFormatting sqref="K46:K51 M46:M51 O46:O51 Q46:Q51 S46:S51 U46:U51 W46:W51">
    <cfRule type="cellIs" dxfId="1974" priority="1203" operator="between">
      <formula>0.0001</formula>
      <formula>0.9999</formula>
    </cfRule>
  </conditionalFormatting>
  <conditionalFormatting sqref="K46:K51 M46:M51 O46:O51 Q46:Q51 S46:S51 U46:U51 W46:W51">
    <cfRule type="expression" dxfId="1973" priority="1202">
      <formula>L46&gt;25</formula>
    </cfRule>
  </conditionalFormatting>
  <conditionalFormatting sqref="C71:C76">
    <cfRule type="cellIs" dxfId="1972" priority="1201" operator="between">
      <formula>0.0001</formula>
      <formula>0.9999</formula>
    </cfRule>
  </conditionalFormatting>
  <conditionalFormatting sqref="C71:D76">
    <cfRule type="expression" dxfId="1971" priority="1200">
      <formula>$D71&gt;25</formula>
    </cfRule>
  </conditionalFormatting>
  <conditionalFormatting sqref="F71:F76">
    <cfRule type="expression" dxfId="1970" priority="1196">
      <formula>$F71&gt;25</formula>
    </cfRule>
  </conditionalFormatting>
  <conditionalFormatting sqref="E71:E76">
    <cfRule type="cellIs" dxfId="1969" priority="1195" operator="between">
      <formula>0.0001</formula>
      <formula>0.9999</formula>
    </cfRule>
  </conditionalFormatting>
  <conditionalFormatting sqref="E71:E76">
    <cfRule type="expression" dxfId="1968" priority="1194">
      <formula>$F71&gt;25</formula>
    </cfRule>
  </conditionalFormatting>
  <conditionalFormatting sqref="H71:H76">
    <cfRule type="expression" dxfId="1967" priority="1190">
      <formula>H71&gt;25</formula>
    </cfRule>
  </conditionalFormatting>
  <conditionalFormatting sqref="G71:G76">
    <cfRule type="cellIs" dxfId="1966" priority="1189" operator="between">
      <formula>0.0001</formula>
      <formula>0.9999</formula>
    </cfRule>
  </conditionalFormatting>
  <conditionalFormatting sqref="G71:G76">
    <cfRule type="expression" dxfId="1965" priority="1188">
      <formula>H71&gt;25</formula>
    </cfRule>
  </conditionalFormatting>
  <conditionalFormatting sqref="J71:J76">
    <cfRule type="expression" dxfId="1964" priority="1184">
      <formula>J71&gt;25</formula>
    </cfRule>
  </conditionalFormatting>
  <conditionalFormatting sqref="I71:I76">
    <cfRule type="cellIs" dxfId="1963" priority="1183" operator="between">
      <formula>0.0001</formula>
      <formula>0.9999</formula>
    </cfRule>
  </conditionalFormatting>
  <conditionalFormatting sqref="I71:I76">
    <cfRule type="expression" dxfId="1962" priority="1182">
      <formula>J71&gt;25</formula>
    </cfRule>
  </conditionalFormatting>
  <conditionalFormatting sqref="L71:L76 N71:N76 P71:P76 R71:R76 T71:T76 V71:V76 X71:Z76">
    <cfRule type="expression" dxfId="1961" priority="1178">
      <formula>L71&gt;25</formula>
    </cfRule>
  </conditionalFormatting>
  <conditionalFormatting sqref="K71:K76 M71:M76 O71:O76 Q71:Q76 S71:S76 U71:U76 W71:W76">
    <cfRule type="cellIs" dxfId="1960" priority="1177" operator="between">
      <formula>0.0001</formula>
      <formula>0.9999</formula>
    </cfRule>
  </conditionalFormatting>
  <conditionalFormatting sqref="K71:K76 M71:M76 O71:O76 Q71:Q76 S71:S76 U71:U76 W71:W76">
    <cfRule type="expression" dxfId="1959" priority="1176">
      <formula>L71&gt;25</formula>
    </cfRule>
  </conditionalFormatting>
  <conditionalFormatting sqref="C8:C20">
    <cfRule type="cellIs" dxfId="1958" priority="1016" operator="between">
      <formula>0.0001</formula>
      <formula>0.9999</formula>
    </cfRule>
  </conditionalFormatting>
  <conditionalFormatting sqref="C8:D20">
    <cfRule type="expression" dxfId="1957" priority="1015">
      <formula>$D8&gt;25</formula>
    </cfRule>
  </conditionalFormatting>
  <conditionalFormatting sqref="AC7">
    <cfRule type="cellIs" dxfId="1956" priority="881" operator="between">
      <formula>0.0001</formula>
      <formula>0.9999</formula>
    </cfRule>
  </conditionalFormatting>
  <conditionalFormatting sqref="AC7 AB9:AB17">
    <cfRule type="expression" dxfId="1955" priority="880">
      <formula>#REF!&gt;25</formula>
    </cfRule>
  </conditionalFormatting>
  <conditionalFormatting sqref="AB9:AB17">
    <cfRule type="cellIs" dxfId="1954" priority="879" operator="between">
      <formula>0.0001</formula>
      <formula>0.9999</formula>
    </cfRule>
  </conditionalFormatting>
  <conditionalFormatting sqref="AB6">
    <cfRule type="cellIs" dxfId="1953" priority="878" operator="between">
      <formula>0.0001</formula>
      <formula>0.9999</formula>
    </cfRule>
  </conditionalFormatting>
  <conditionalFormatting sqref="AB6">
    <cfRule type="expression" dxfId="1952" priority="877">
      <formula>#REF!&gt;25</formula>
    </cfRule>
  </conditionalFormatting>
  <conditionalFormatting sqref="E8:E20">
    <cfRule type="cellIs" dxfId="1951" priority="876" operator="between">
      <formula>0.0001</formula>
      <formula>0.9999</formula>
    </cfRule>
  </conditionalFormatting>
  <conditionalFormatting sqref="E8:F20">
    <cfRule type="expression" dxfId="1950" priority="875">
      <formula>$F8&gt;25</formula>
    </cfRule>
  </conditionalFormatting>
  <conditionalFormatting sqref="G8:G20">
    <cfRule type="cellIs" dxfId="1949" priority="874" operator="between">
      <formula>0.0001</formula>
      <formula>0.9999</formula>
    </cfRule>
  </conditionalFormatting>
  <conditionalFormatting sqref="G8:H20">
    <cfRule type="expression" dxfId="1948" priority="873">
      <formula>$H8&gt;25</formula>
    </cfRule>
  </conditionalFormatting>
  <conditionalFormatting sqref="I8:I20">
    <cfRule type="cellIs" dxfId="1947" priority="872" operator="between">
      <formula>0.0001</formula>
      <formula>0.9999</formula>
    </cfRule>
  </conditionalFormatting>
  <conditionalFormatting sqref="I8:J20">
    <cfRule type="expression" dxfId="1946" priority="871">
      <formula>$J8&gt;25</formula>
    </cfRule>
  </conditionalFormatting>
  <conditionalFormatting sqref="K8:K20">
    <cfRule type="cellIs" dxfId="1945" priority="870" operator="between">
      <formula>0.0001</formula>
      <formula>0.9999</formula>
    </cfRule>
  </conditionalFormatting>
  <conditionalFormatting sqref="K8:L20">
    <cfRule type="expression" dxfId="1944" priority="869">
      <formula>$L8&gt;25</formula>
    </cfRule>
  </conditionalFormatting>
  <conditionalFormatting sqref="M8:M20">
    <cfRule type="cellIs" dxfId="1943" priority="868" operator="between">
      <formula>0.0001</formula>
      <formula>0.9999</formula>
    </cfRule>
  </conditionalFormatting>
  <conditionalFormatting sqref="M8:N20">
    <cfRule type="expression" dxfId="1942" priority="867">
      <formula>$N8&gt;25</formula>
    </cfRule>
  </conditionalFormatting>
  <conditionalFormatting sqref="O8:O20">
    <cfRule type="cellIs" dxfId="1941" priority="866" operator="between">
      <formula>0.0001</formula>
      <formula>0.9999</formula>
    </cfRule>
  </conditionalFormatting>
  <conditionalFormatting sqref="O8:P20">
    <cfRule type="expression" dxfId="1940" priority="865">
      <formula>$P8&gt;25</formula>
    </cfRule>
  </conditionalFormatting>
  <conditionalFormatting sqref="Q8:Q20">
    <cfRule type="cellIs" dxfId="1939" priority="864" operator="between">
      <formula>0.0001</formula>
      <formula>0.9999</formula>
    </cfRule>
  </conditionalFormatting>
  <conditionalFormatting sqref="Q8:R20">
    <cfRule type="expression" dxfId="1938" priority="863">
      <formula>$R8&gt;25</formula>
    </cfRule>
  </conditionalFormatting>
  <conditionalFormatting sqref="S8:S20">
    <cfRule type="cellIs" dxfId="1937" priority="862" operator="between">
      <formula>0.0001</formula>
      <formula>0.9999</formula>
    </cfRule>
  </conditionalFormatting>
  <conditionalFormatting sqref="S8:T20">
    <cfRule type="expression" dxfId="1936" priority="861">
      <formula>$T8&gt;25</formula>
    </cfRule>
  </conditionalFormatting>
  <conditionalFormatting sqref="U8:U20">
    <cfRule type="cellIs" dxfId="1935" priority="860" operator="between">
      <formula>0.0001</formula>
      <formula>0.9999</formula>
    </cfRule>
  </conditionalFormatting>
  <conditionalFormatting sqref="U8:V20">
    <cfRule type="expression" dxfId="1934" priority="859">
      <formula>$V8&gt;25</formula>
    </cfRule>
  </conditionalFormatting>
  <conditionalFormatting sqref="W8:W20">
    <cfRule type="cellIs" dxfId="1933" priority="858" operator="between">
      <formula>0.0001</formula>
      <formula>0.9999</formula>
    </cfRule>
  </conditionalFormatting>
  <conditionalFormatting sqref="W8:X20">
    <cfRule type="expression" dxfId="1932" priority="857">
      <formula>$X8&gt;25</formula>
    </cfRule>
  </conditionalFormatting>
  <conditionalFormatting sqref="Z8:Z20">
    <cfRule type="expression" dxfId="1931" priority="739">
      <formula>Z8&gt;25</formula>
    </cfRule>
  </conditionalFormatting>
  <conditionalFormatting sqref="Y8:Y20">
    <cfRule type="expression" dxfId="1930" priority="738">
      <formula>Z8&gt;25</formula>
    </cfRule>
    <cfRule type="cellIs" dxfId="1929" priority="740" operator="between">
      <formula>0.0001</formula>
      <formula>0.9999</formula>
    </cfRule>
  </conditionalFormatting>
  <conditionalFormatting sqref="AC9:AC17">
    <cfRule type="cellIs" dxfId="1928" priority="584" operator="between">
      <formula>0.0001</formula>
      <formula>0.9999</formula>
    </cfRule>
  </conditionalFormatting>
  <conditionalFormatting sqref="AC9:AC17">
    <cfRule type="expression" dxfId="1927" priority="583">
      <formula>#REF!&gt;25</formula>
    </cfRule>
  </conditionalFormatting>
  <conditionalFormatting sqref="C33:C45">
    <cfRule type="cellIs" dxfId="1926" priority="582" operator="between">
      <formula>0.0001</formula>
      <formula>0.9999</formula>
    </cfRule>
  </conditionalFormatting>
  <conditionalFormatting sqref="C33:D45">
    <cfRule type="expression" dxfId="1925" priority="581">
      <formula>$D33&gt;25</formula>
    </cfRule>
  </conditionalFormatting>
  <conditionalFormatting sqref="E33:E45">
    <cfRule type="cellIs" dxfId="1924" priority="580" operator="between">
      <formula>0.0001</formula>
      <formula>0.9999</formula>
    </cfRule>
  </conditionalFormatting>
  <conditionalFormatting sqref="E33:F45">
    <cfRule type="expression" dxfId="1923" priority="579">
      <formula>$F33&gt;25</formula>
    </cfRule>
  </conditionalFormatting>
  <conditionalFormatting sqref="G33:G45">
    <cfRule type="cellIs" dxfId="1922" priority="578" operator="between">
      <formula>0.0001</formula>
      <formula>0.9999</formula>
    </cfRule>
  </conditionalFormatting>
  <conditionalFormatting sqref="G33:H45">
    <cfRule type="expression" dxfId="1921" priority="577">
      <formula>$H33&gt;25</formula>
    </cfRule>
  </conditionalFormatting>
  <conditionalFormatting sqref="I33:I45">
    <cfRule type="cellIs" dxfId="1920" priority="576" operator="between">
      <formula>0.0001</formula>
      <formula>0.9999</formula>
    </cfRule>
  </conditionalFormatting>
  <conditionalFormatting sqref="I33:J45">
    <cfRule type="expression" dxfId="1919" priority="575">
      <formula>$J33&gt;25</formula>
    </cfRule>
  </conditionalFormatting>
  <conditionalFormatting sqref="K33:K45">
    <cfRule type="cellIs" dxfId="1918" priority="574" operator="between">
      <formula>0.0001</formula>
      <formula>0.9999</formula>
    </cfRule>
  </conditionalFormatting>
  <conditionalFormatting sqref="K33:L45">
    <cfRule type="expression" dxfId="1917" priority="573">
      <formula>$L33&gt;25</formula>
    </cfRule>
  </conditionalFormatting>
  <conditionalFormatting sqref="M33:M45">
    <cfRule type="cellIs" dxfId="1916" priority="572" operator="between">
      <formula>0.0001</formula>
      <formula>0.9999</formula>
    </cfRule>
  </conditionalFormatting>
  <conditionalFormatting sqref="M33:N45">
    <cfRule type="expression" dxfId="1915" priority="571">
      <formula>$N33&gt;25</formula>
    </cfRule>
  </conditionalFormatting>
  <conditionalFormatting sqref="O33:O45">
    <cfRule type="cellIs" dxfId="1914" priority="570" operator="between">
      <formula>0.0001</formula>
      <formula>0.9999</formula>
    </cfRule>
  </conditionalFormatting>
  <conditionalFormatting sqref="O33:P45">
    <cfRule type="expression" dxfId="1913" priority="569">
      <formula>$P33&gt;25</formula>
    </cfRule>
  </conditionalFormatting>
  <conditionalFormatting sqref="Q33:Q45">
    <cfRule type="cellIs" dxfId="1912" priority="568" operator="between">
      <formula>0.0001</formula>
      <formula>0.9999</formula>
    </cfRule>
  </conditionalFormatting>
  <conditionalFormatting sqref="Q33:R45">
    <cfRule type="expression" dxfId="1911" priority="567">
      <formula>$R33&gt;25</formula>
    </cfRule>
  </conditionalFormatting>
  <conditionalFormatting sqref="S33:S45">
    <cfRule type="cellIs" dxfId="1910" priority="566" operator="between">
      <formula>0.0001</formula>
      <formula>0.9999</formula>
    </cfRule>
  </conditionalFormatting>
  <conditionalFormatting sqref="S33:T45">
    <cfRule type="expression" dxfId="1909" priority="565">
      <formula>$T33&gt;25</formula>
    </cfRule>
  </conditionalFormatting>
  <conditionalFormatting sqref="U33:U45">
    <cfRule type="cellIs" dxfId="1908" priority="564" operator="between">
      <formula>0.0001</formula>
      <formula>0.9999</formula>
    </cfRule>
  </conditionalFormatting>
  <conditionalFormatting sqref="U33:V45">
    <cfRule type="expression" dxfId="1907" priority="563">
      <formula>$V33&gt;25</formula>
    </cfRule>
  </conditionalFormatting>
  <conditionalFormatting sqref="W33:W45">
    <cfRule type="cellIs" dxfId="1906" priority="562" operator="between">
      <formula>0.0001</formula>
      <formula>0.9999</formula>
    </cfRule>
  </conditionalFormatting>
  <conditionalFormatting sqref="W33:X45">
    <cfRule type="expression" dxfId="1905" priority="561">
      <formula>$X33&gt;25</formula>
    </cfRule>
  </conditionalFormatting>
  <conditionalFormatting sqref="Z33:Z45">
    <cfRule type="expression" dxfId="1904" priority="559">
      <formula>Z33&gt;25</formula>
    </cfRule>
  </conditionalFormatting>
  <conditionalFormatting sqref="Y33:Y45">
    <cfRule type="expression" dxfId="1903" priority="558">
      <formula>Z33&gt;25</formula>
    </cfRule>
    <cfRule type="cellIs" dxfId="1902" priority="560" operator="between">
      <formula>0.0001</formula>
      <formula>0.9999</formula>
    </cfRule>
  </conditionalFormatting>
  <conditionalFormatting sqref="C58:C70">
    <cfRule type="cellIs" dxfId="1901" priority="557" operator="between">
      <formula>0.0001</formula>
      <formula>0.9999</formula>
    </cfRule>
  </conditionalFormatting>
  <conditionalFormatting sqref="C58:D70">
    <cfRule type="expression" dxfId="1900" priority="556">
      <formula>$D58&gt;25</formula>
    </cfRule>
  </conditionalFormatting>
  <conditionalFormatting sqref="E58:E70">
    <cfRule type="cellIs" dxfId="1899" priority="555" operator="between">
      <formula>0.0001</formula>
      <formula>0.9999</formula>
    </cfRule>
  </conditionalFormatting>
  <conditionalFormatting sqref="E58:F70">
    <cfRule type="expression" dxfId="1898" priority="554">
      <formula>$F58&gt;25</formula>
    </cfRule>
  </conditionalFormatting>
  <conditionalFormatting sqref="G58:G70">
    <cfRule type="cellIs" dxfId="1897" priority="553" operator="between">
      <formula>0.0001</formula>
      <formula>0.9999</formula>
    </cfRule>
  </conditionalFormatting>
  <conditionalFormatting sqref="G58:H70">
    <cfRule type="expression" dxfId="1896" priority="552">
      <formula>$H58&gt;25</formula>
    </cfRule>
  </conditionalFormatting>
  <conditionalFormatting sqref="I58:I70">
    <cfRule type="cellIs" dxfId="1895" priority="551" operator="between">
      <formula>0.0001</formula>
      <formula>0.9999</formula>
    </cfRule>
  </conditionalFormatting>
  <conditionalFormatting sqref="I58:J70">
    <cfRule type="expression" dxfId="1894" priority="550">
      <formula>$J58&gt;25</formula>
    </cfRule>
  </conditionalFormatting>
  <conditionalFormatting sqref="K58:K70">
    <cfRule type="cellIs" dxfId="1893" priority="549" operator="between">
      <formula>0.0001</formula>
      <formula>0.9999</formula>
    </cfRule>
  </conditionalFormatting>
  <conditionalFormatting sqref="K58:L70">
    <cfRule type="expression" dxfId="1892" priority="548">
      <formula>$L58&gt;25</formula>
    </cfRule>
  </conditionalFormatting>
  <conditionalFormatting sqref="M58:M70">
    <cfRule type="cellIs" dxfId="1891" priority="547" operator="between">
      <formula>0.0001</formula>
      <formula>0.9999</formula>
    </cfRule>
  </conditionalFormatting>
  <conditionalFormatting sqref="M58:N70">
    <cfRule type="expression" dxfId="1890" priority="546">
      <formula>$N58&gt;25</formula>
    </cfRule>
  </conditionalFormatting>
  <conditionalFormatting sqref="O58:O70">
    <cfRule type="cellIs" dxfId="1889" priority="545" operator="between">
      <formula>0.0001</formula>
      <formula>0.9999</formula>
    </cfRule>
  </conditionalFormatting>
  <conditionalFormatting sqref="O58:P70">
    <cfRule type="expression" dxfId="1888" priority="544">
      <formula>$P58&gt;25</formula>
    </cfRule>
  </conditionalFormatting>
  <conditionalFormatting sqref="Q58:Q70">
    <cfRule type="cellIs" dxfId="1887" priority="543" operator="between">
      <formula>0.0001</formula>
      <formula>0.9999</formula>
    </cfRule>
  </conditionalFormatting>
  <conditionalFormatting sqref="Q58:R70">
    <cfRule type="expression" dxfId="1886" priority="542">
      <formula>$R58&gt;25</formula>
    </cfRule>
  </conditionalFormatting>
  <conditionalFormatting sqref="S58:S70">
    <cfRule type="cellIs" dxfId="1885" priority="541" operator="between">
      <formula>0.0001</formula>
      <formula>0.9999</formula>
    </cfRule>
  </conditionalFormatting>
  <conditionalFormatting sqref="S58:T70">
    <cfRule type="expression" dxfId="1884" priority="540">
      <formula>$T58&gt;25</formula>
    </cfRule>
  </conditionalFormatting>
  <conditionalFormatting sqref="U58:U70">
    <cfRule type="cellIs" dxfId="1883" priority="539" operator="between">
      <formula>0.0001</formula>
      <formula>0.9999</formula>
    </cfRule>
  </conditionalFormatting>
  <conditionalFormatting sqref="U58:V70">
    <cfRule type="expression" dxfId="1882" priority="538">
      <formula>$V58&gt;25</formula>
    </cfRule>
  </conditionalFormatting>
  <conditionalFormatting sqref="W58:W70">
    <cfRule type="cellIs" dxfId="1881" priority="537" operator="between">
      <formula>0.0001</formula>
      <formula>0.9999</formula>
    </cfRule>
  </conditionalFormatting>
  <conditionalFormatting sqref="W58:X70">
    <cfRule type="expression" dxfId="1880" priority="536">
      <formula>$X58&gt;25</formula>
    </cfRule>
  </conditionalFormatting>
  <conditionalFormatting sqref="Z58:Z70">
    <cfRule type="expression" dxfId="1879" priority="534">
      <formula>Z58&gt;25</formula>
    </cfRule>
  </conditionalFormatting>
  <conditionalFormatting sqref="Y58:Y70">
    <cfRule type="expression" dxfId="1878" priority="533">
      <formula>Z58&gt;25</formula>
    </cfRule>
    <cfRule type="cellIs" dxfId="1877" priority="535" operator="between">
      <formula>0.0001</formula>
      <formula>0.9999</formula>
    </cfRule>
  </conditionalFormatting>
  <conditionalFormatting sqref="C83:C95">
    <cfRule type="cellIs" dxfId="1876" priority="532" operator="between">
      <formula>0.0001</formula>
      <formula>0.9999</formula>
    </cfRule>
  </conditionalFormatting>
  <conditionalFormatting sqref="C83:D95">
    <cfRule type="expression" dxfId="1875" priority="531">
      <formula>$D83&gt;25</formula>
    </cfRule>
  </conditionalFormatting>
  <conditionalFormatting sqref="E83:E95">
    <cfRule type="cellIs" dxfId="1874" priority="530" operator="between">
      <formula>0.0001</formula>
      <formula>0.9999</formula>
    </cfRule>
  </conditionalFormatting>
  <conditionalFormatting sqref="E83:F95">
    <cfRule type="expression" dxfId="1873" priority="529">
      <formula>$F83&gt;25</formula>
    </cfRule>
  </conditionalFormatting>
  <conditionalFormatting sqref="G83:G95">
    <cfRule type="cellIs" dxfId="1872" priority="528" operator="between">
      <formula>0.0001</formula>
      <formula>0.9999</formula>
    </cfRule>
  </conditionalFormatting>
  <conditionalFormatting sqref="G83:H95">
    <cfRule type="expression" dxfId="1871" priority="527">
      <formula>$H83&gt;25</formula>
    </cfRule>
  </conditionalFormatting>
  <conditionalFormatting sqref="I83:I95">
    <cfRule type="cellIs" dxfId="1870" priority="526" operator="between">
      <formula>0.0001</formula>
      <formula>0.9999</formula>
    </cfRule>
  </conditionalFormatting>
  <conditionalFormatting sqref="I83:J95">
    <cfRule type="expression" dxfId="1869" priority="525">
      <formula>$J83&gt;25</formula>
    </cfRule>
  </conditionalFormatting>
  <conditionalFormatting sqref="K83:K95">
    <cfRule type="cellIs" dxfId="1868" priority="524" operator="between">
      <formula>0.0001</formula>
      <formula>0.9999</formula>
    </cfRule>
  </conditionalFormatting>
  <conditionalFormatting sqref="K83:L95">
    <cfRule type="expression" dxfId="1867" priority="523">
      <formula>$L83&gt;25</formula>
    </cfRule>
  </conditionalFormatting>
  <conditionalFormatting sqref="M83:M95">
    <cfRule type="cellIs" dxfId="1866" priority="522" operator="between">
      <formula>0.0001</formula>
      <formula>0.9999</formula>
    </cfRule>
  </conditionalFormatting>
  <conditionalFormatting sqref="M83:N95">
    <cfRule type="expression" dxfId="1865" priority="521">
      <formula>$N83&gt;25</formula>
    </cfRule>
  </conditionalFormatting>
  <conditionalFormatting sqref="O83:O95">
    <cfRule type="cellIs" dxfId="1864" priority="520" operator="between">
      <formula>0.0001</formula>
      <formula>0.9999</formula>
    </cfRule>
  </conditionalFormatting>
  <conditionalFormatting sqref="O83:P95">
    <cfRule type="expression" dxfId="1863" priority="519">
      <formula>$P83&gt;25</formula>
    </cfRule>
  </conditionalFormatting>
  <conditionalFormatting sqref="Q83:Q95">
    <cfRule type="cellIs" dxfId="1862" priority="518" operator="between">
      <formula>0.0001</formula>
      <formula>0.9999</formula>
    </cfRule>
  </conditionalFormatting>
  <conditionalFormatting sqref="Q83:R95">
    <cfRule type="expression" dxfId="1861" priority="517">
      <formula>$R83&gt;25</formula>
    </cfRule>
  </conditionalFormatting>
  <conditionalFormatting sqref="S83:S95">
    <cfRule type="cellIs" dxfId="1860" priority="516" operator="between">
      <formula>0.0001</formula>
      <formula>0.9999</formula>
    </cfRule>
  </conditionalFormatting>
  <conditionalFormatting sqref="S83:T95">
    <cfRule type="expression" dxfId="1859" priority="515">
      <formula>$T83&gt;25</formula>
    </cfRule>
  </conditionalFormatting>
  <conditionalFormatting sqref="U83:U95">
    <cfRule type="cellIs" dxfId="1858" priority="514" operator="between">
      <formula>0.0001</formula>
      <formula>0.9999</formula>
    </cfRule>
  </conditionalFormatting>
  <conditionalFormatting sqref="U83:V95">
    <cfRule type="expression" dxfId="1857" priority="513">
      <formula>$V83&gt;25</formula>
    </cfRule>
  </conditionalFormatting>
  <conditionalFormatting sqref="W83:W95">
    <cfRule type="cellIs" dxfId="1856" priority="512" operator="between">
      <formula>0.0001</formula>
      <formula>0.9999</formula>
    </cfRule>
  </conditionalFormatting>
  <conditionalFormatting sqref="W83:X95">
    <cfRule type="expression" dxfId="1855" priority="511">
      <formula>$X83&gt;25</formula>
    </cfRule>
  </conditionalFormatting>
  <conditionalFormatting sqref="Z83:Z95">
    <cfRule type="expression" dxfId="1854" priority="509">
      <formula>Z83&gt;25</formula>
    </cfRule>
  </conditionalFormatting>
  <conditionalFormatting sqref="Y83:Y95">
    <cfRule type="expression" dxfId="1853" priority="508">
      <formula>Z83&gt;25</formula>
    </cfRule>
    <cfRule type="cellIs" dxfId="1852" priority="510" operator="between">
      <formula>0.0001</formula>
      <formula>0.9999</formula>
    </cfRule>
  </conditionalFormatting>
  <conditionalFormatting sqref="C96:C101">
    <cfRule type="cellIs" dxfId="1851" priority="507" operator="between">
      <formula>0.0001</formula>
      <formula>0.9999</formula>
    </cfRule>
  </conditionalFormatting>
  <conditionalFormatting sqref="C96:D101">
    <cfRule type="expression" dxfId="1850" priority="506">
      <formula>$D96&gt;25</formula>
    </cfRule>
  </conditionalFormatting>
  <conditionalFormatting sqref="F96:F101">
    <cfRule type="expression" dxfId="1849" priority="505">
      <formula>$F96&gt;25</formula>
    </cfRule>
  </conditionalFormatting>
  <conditionalFormatting sqref="E96:E101">
    <cfRule type="cellIs" dxfId="1848" priority="504" operator="between">
      <formula>0.0001</formula>
      <formula>0.9999</formula>
    </cfRule>
  </conditionalFormatting>
  <conditionalFormatting sqref="E96:E101">
    <cfRule type="expression" dxfId="1847" priority="503">
      <formula>$F96&gt;25</formula>
    </cfRule>
  </conditionalFormatting>
  <conditionalFormatting sqref="H96:H101">
    <cfRule type="expression" dxfId="1846" priority="502">
      <formula>H96&gt;25</formula>
    </cfRule>
  </conditionalFormatting>
  <conditionalFormatting sqref="G96:G101">
    <cfRule type="cellIs" dxfId="1845" priority="501" operator="between">
      <formula>0.0001</formula>
      <formula>0.9999</formula>
    </cfRule>
  </conditionalFormatting>
  <conditionalFormatting sqref="G96:G101">
    <cfRule type="expression" dxfId="1844" priority="500">
      <formula>H96&gt;25</formula>
    </cfRule>
  </conditionalFormatting>
  <conditionalFormatting sqref="J96:J101">
    <cfRule type="expression" dxfId="1843" priority="499">
      <formula>J96&gt;25</formula>
    </cfRule>
  </conditionalFormatting>
  <conditionalFormatting sqref="I96:I101">
    <cfRule type="cellIs" dxfId="1842" priority="498" operator="between">
      <formula>0.0001</formula>
      <formula>0.9999</formula>
    </cfRule>
  </conditionalFormatting>
  <conditionalFormatting sqref="I96:I101">
    <cfRule type="expression" dxfId="1841" priority="497">
      <formula>J96&gt;25</formula>
    </cfRule>
  </conditionalFormatting>
  <conditionalFormatting sqref="L96:L101 N96:N101 P96:P101 R96:R101 T96:T101 V96:V101 X96:Z101">
    <cfRule type="expression" dxfId="1840" priority="496">
      <formula>L96&gt;25</formula>
    </cfRule>
  </conditionalFormatting>
  <conditionalFormatting sqref="K96:K101 M96:M101 O96:O101 Q96:Q101 S96:S101 U96:U101 W96:W101">
    <cfRule type="cellIs" dxfId="1839" priority="495" operator="between">
      <formula>0.0001</formula>
      <formula>0.9999</formula>
    </cfRule>
  </conditionalFormatting>
  <conditionalFormatting sqref="K96:K101 M96:M101 O96:O101 Q96:Q101 S96:S101 U96:U101 W96:W101">
    <cfRule type="expression" dxfId="1838" priority="494">
      <formula>L96&gt;25</formula>
    </cfRule>
  </conditionalFormatting>
  <conditionalFormatting sqref="C108:C120">
    <cfRule type="cellIs" dxfId="1837" priority="493" operator="between">
      <formula>0.0001</formula>
      <formula>0.9999</formula>
    </cfRule>
  </conditionalFormatting>
  <conditionalFormatting sqref="C108:D120">
    <cfRule type="expression" dxfId="1836" priority="492">
      <formula>$D108&gt;25</formula>
    </cfRule>
  </conditionalFormatting>
  <conditionalFormatting sqref="E108:E120">
    <cfRule type="cellIs" dxfId="1835" priority="491" operator="between">
      <formula>0.0001</formula>
      <formula>0.9999</formula>
    </cfRule>
  </conditionalFormatting>
  <conditionalFormatting sqref="E108:F120">
    <cfRule type="expression" dxfId="1834" priority="490">
      <formula>$F108&gt;25</formula>
    </cfRule>
  </conditionalFormatting>
  <conditionalFormatting sqref="G108:G120">
    <cfRule type="cellIs" dxfId="1833" priority="489" operator="between">
      <formula>0.0001</formula>
      <formula>0.9999</formula>
    </cfRule>
  </conditionalFormatting>
  <conditionalFormatting sqref="G108:H120">
    <cfRule type="expression" dxfId="1832" priority="488">
      <formula>$H108&gt;25</formula>
    </cfRule>
  </conditionalFormatting>
  <conditionalFormatting sqref="I108:I120">
    <cfRule type="cellIs" dxfId="1831" priority="487" operator="between">
      <formula>0.0001</formula>
      <formula>0.9999</formula>
    </cfRule>
  </conditionalFormatting>
  <conditionalFormatting sqref="I108:J120">
    <cfRule type="expression" dxfId="1830" priority="486">
      <formula>$J108&gt;25</formula>
    </cfRule>
  </conditionalFormatting>
  <conditionalFormatting sqref="K108:K120">
    <cfRule type="cellIs" dxfId="1829" priority="485" operator="between">
      <formula>0.0001</formula>
      <formula>0.9999</formula>
    </cfRule>
  </conditionalFormatting>
  <conditionalFormatting sqref="K108:L120">
    <cfRule type="expression" dxfId="1828" priority="484">
      <formula>$L108&gt;25</formula>
    </cfRule>
  </conditionalFormatting>
  <conditionalFormatting sqref="M108:M120">
    <cfRule type="cellIs" dxfId="1827" priority="483" operator="between">
      <formula>0.0001</formula>
      <formula>0.9999</formula>
    </cfRule>
  </conditionalFormatting>
  <conditionalFormatting sqref="M108:N120">
    <cfRule type="expression" dxfId="1826" priority="482">
      <formula>$N108&gt;25</formula>
    </cfRule>
  </conditionalFormatting>
  <conditionalFormatting sqref="O108:O120">
    <cfRule type="cellIs" dxfId="1825" priority="481" operator="between">
      <formula>0.0001</formula>
      <formula>0.9999</formula>
    </cfRule>
  </conditionalFormatting>
  <conditionalFormatting sqref="O108:P120">
    <cfRule type="expression" dxfId="1824" priority="480">
      <formula>$P108&gt;25</formula>
    </cfRule>
  </conditionalFormatting>
  <conditionalFormatting sqref="Q108:Q120">
    <cfRule type="cellIs" dxfId="1823" priority="479" operator="between">
      <formula>0.0001</formula>
      <formula>0.9999</formula>
    </cfRule>
  </conditionalFormatting>
  <conditionalFormatting sqref="Q108:R120">
    <cfRule type="expression" dxfId="1822" priority="478">
      <formula>$R108&gt;25</formula>
    </cfRule>
  </conditionalFormatting>
  <conditionalFormatting sqref="S108:S120">
    <cfRule type="cellIs" dxfId="1821" priority="477" operator="between">
      <formula>0.0001</formula>
      <formula>0.9999</formula>
    </cfRule>
  </conditionalFormatting>
  <conditionalFormatting sqref="S108:T120">
    <cfRule type="expression" dxfId="1820" priority="476">
      <formula>$T108&gt;25</formula>
    </cfRule>
  </conditionalFormatting>
  <conditionalFormatting sqref="U108:U120">
    <cfRule type="cellIs" dxfId="1819" priority="475" operator="between">
      <formula>0.0001</formula>
      <formula>0.9999</formula>
    </cfRule>
  </conditionalFormatting>
  <conditionalFormatting sqref="U108:V120">
    <cfRule type="expression" dxfId="1818" priority="474">
      <formula>$V108&gt;25</formula>
    </cfRule>
  </conditionalFormatting>
  <conditionalFormatting sqref="W108:W120">
    <cfRule type="cellIs" dxfId="1817" priority="473" operator="between">
      <formula>0.0001</formula>
      <formula>0.9999</formula>
    </cfRule>
  </conditionalFormatting>
  <conditionalFormatting sqref="W108:X120">
    <cfRule type="expression" dxfId="1816" priority="472">
      <formula>$X108&gt;25</formula>
    </cfRule>
  </conditionalFormatting>
  <conditionalFormatting sqref="Z108:Z120">
    <cfRule type="expression" dxfId="1815" priority="470">
      <formula>Z108&gt;25</formula>
    </cfRule>
  </conditionalFormatting>
  <conditionalFormatting sqref="Y108:Y120">
    <cfRule type="expression" dxfId="1814" priority="469">
      <formula>Z108&gt;25</formula>
    </cfRule>
    <cfRule type="cellIs" dxfId="1813" priority="471" operator="between">
      <formula>0.0001</formula>
      <formula>0.9999</formula>
    </cfRule>
  </conditionalFormatting>
  <conditionalFormatting sqref="C121:C126">
    <cfRule type="cellIs" dxfId="1812" priority="468" operator="between">
      <formula>0.0001</formula>
      <formula>0.9999</formula>
    </cfRule>
  </conditionalFormatting>
  <conditionalFormatting sqref="C121:D126">
    <cfRule type="expression" dxfId="1811" priority="467">
      <formula>$D121&gt;25</formula>
    </cfRule>
  </conditionalFormatting>
  <conditionalFormatting sqref="F121:F126">
    <cfRule type="expression" dxfId="1810" priority="466">
      <formula>$F121&gt;25</formula>
    </cfRule>
  </conditionalFormatting>
  <conditionalFormatting sqref="E121:E126">
    <cfRule type="cellIs" dxfId="1809" priority="465" operator="between">
      <formula>0.0001</formula>
      <formula>0.9999</formula>
    </cfRule>
  </conditionalFormatting>
  <conditionalFormatting sqref="E121:E126">
    <cfRule type="expression" dxfId="1808" priority="464">
      <formula>$F121&gt;25</formula>
    </cfRule>
  </conditionalFormatting>
  <conditionalFormatting sqref="H121:H126">
    <cfRule type="expression" dxfId="1807" priority="463">
      <formula>H121&gt;25</formula>
    </cfRule>
  </conditionalFormatting>
  <conditionalFormatting sqref="G121:G126">
    <cfRule type="cellIs" dxfId="1806" priority="462" operator="between">
      <formula>0.0001</formula>
      <formula>0.9999</formula>
    </cfRule>
  </conditionalFormatting>
  <conditionalFormatting sqref="G121:G126">
    <cfRule type="expression" dxfId="1805" priority="461">
      <formula>H121&gt;25</formula>
    </cfRule>
  </conditionalFormatting>
  <conditionalFormatting sqref="J121:J126">
    <cfRule type="expression" dxfId="1804" priority="460">
      <formula>J121&gt;25</formula>
    </cfRule>
  </conditionalFormatting>
  <conditionalFormatting sqref="I121:I126">
    <cfRule type="cellIs" dxfId="1803" priority="459" operator="between">
      <formula>0.0001</formula>
      <formula>0.9999</formula>
    </cfRule>
  </conditionalFormatting>
  <conditionalFormatting sqref="I121:I126">
    <cfRule type="expression" dxfId="1802" priority="458">
      <formula>J121&gt;25</formula>
    </cfRule>
  </conditionalFormatting>
  <conditionalFormatting sqref="L121:L126 N121:N126 P121:P126 R121:R126 T121:T126 V121:V126 X121:Z126">
    <cfRule type="expression" dxfId="1801" priority="457">
      <formula>L121&gt;25</formula>
    </cfRule>
  </conditionalFormatting>
  <conditionalFormatting sqref="K121:K126 M121:M126 O121:O126 Q121:Q126 S121:S126 U121:U126 W121:W126">
    <cfRule type="cellIs" dxfId="1800" priority="456" operator="between">
      <formula>0.0001</formula>
      <formula>0.9999</formula>
    </cfRule>
  </conditionalFormatting>
  <conditionalFormatting sqref="K121:K126 M121:M126 O121:O126 Q121:Q126 S121:S126 U121:U126 W121:W126">
    <cfRule type="expression" dxfId="1799" priority="455">
      <formula>L121&gt;25</formula>
    </cfRule>
  </conditionalFormatting>
  <conditionalFormatting sqref="C133:C145">
    <cfRule type="cellIs" dxfId="1798" priority="454" operator="between">
      <formula>0.0001</formula>
      <formula>0.9999</formula>
    </cfRule>
  </conditionalFormatting>
  <conditionalFormatting sqref="C133:D145">
    <cfRule type="expression" dxfId="1797" priority="453">
      <formula>$D133&gt;25</formula>
    </cfRule>
  </conditionalFormatting>
  <conditionalFormatting sqref="E133:E145">
    <cfRule type="cellIs" dxfId="1796" priority="452" operator="between">
      <formula>0.0001</formula>
      <formula>0.9999</formula>
    </cfRule>
  </conditionalFormatting>
  <conditionalFormatting sqref="E133:F145">
    <cfRule type="expression" dxfId="1795" priority="451">
      <formula>$F133&gt;25</formula>
    </cfRule>
  </conditionalFormatting>
  <conditionalFormatting sqref="G133:G145">
    <cfRule type="cellIs" dxfId="1794" priority="450" operator="between">
      <formula>0.0001</formula>
      <formula>0.9999</formula>
    </cfRule>
  </conditionalFormatting>
  <conditionalFormatting sqref="G133:H145">
    <cfRule type="expression" dxfId="1793" priority="449">
      <formula>$H133&gt;25</formula>
    </cfRule>
  </conditionalFormatting>
  <conditionalFormatting sqref="I133:I145">
    <cfRule type="cellIs" dxfId="1792" priority="448" operator="between">
      <formula>0.0001</formula>
      <formula>0.9999</formula>
    </cfRule>
  </conditionalFormatting>
  <conditionalFormatting sqref="I133:J145">
    <cfRule type="expression" dxfId="1791" priority="447">
      <formula>$J133&gt;25</formula>
    </cfRule>
  </conditionalFormatting>
  <conditionalFormatting sqref="K133:K145">
    <cfRule type="cellIs" dxfId="1790" priority="446" operator="between">
      <formula>0.0001</formula>
      <formula>0.9999</formula>
    </cfRule>
  </conditionalFormatting>
  <conditionalFormatting sqref="K133:L145">
    <cfRule type="expression" dxfId="1789" priority="445">
      <formula>$L133&gt;25</formula>
    </cfRule>
  </conditionalFormatting>
  <conditionalFormatting sqref="M133:M145">
    <cfRule type="cellIs" dxfId="1788" priority="444" operator="between">
      <formula>0.0001</formula>
      <formula>0.9999</formula>
    </cfRule>
  </conditionalFormatting>
  <conditionalFormatting sqref="M133:N145">
    <cfRule type="expression" dxfId="1787" priority="443">
      <formula>$N133&gt;25</formula>
    </cfRule>
  </conditionalFormatting>
  <conditionalFormatting sqref="O133:O145">
    <cfRule type="cellIs" dxfId="1786" priority="442" operator="between">
      <formula>0.0001</formula>
      <formula>0.9999</formula>
    </cfRule>
  </conditionalFormatting>
  <conditionalFormatting sqref="O133:P145">
    <cfRule type="expression" dxfId="1785" priority="441">
      <formula>$P133&gt;25</formula>
    </cfRule>
  </conditionalFormatting>
  <conditionalFormatting sqref="Q133:Q145">
    <cfRule type="cellIs" dxfId="1784" priority="440" operator="between">
      <formula>0.0001</formula>
      <formula>0.9999</formula>
    </cfRule>
  </conditionalFormatting>
  <conditionalFormatting sqref="Q133:R145">
    <cfRule type="expression" dxfId="1783" priority="439">
      <formula>$R133&gt;25</formula>
    </cfRule>
  </conditionalFormatting>
  <conditionalFormatting sqref="S133:S145">
    <cfRule type="cellIs" dxfId="1782" priority="438" operator="between">
      <formula>0.0001</formula>
      <formula>0.9999</formula>
    </cfRule>
  </conditionalFormatting>
  <conditionalFormatting sqref="S133:T145">
    <cfRule type="expression" dxfId="1781" priority="437">
      <formula>$T133&gt;25</formula>
    </cfRule>
  </conditionalFormatting>
  <conditionalFormatting sqref="U133:U145">
    <cfRule type="cellIs" dxfId="1780" priority="436" operator="between">
      <formula>0.0001</formula>
      <formula>0.9999</formula>
    </cfRule>
  </conditionalFormatting>
  <conditionalFormatting sqref="U133:V145">
    <cfRule type="expression" dxfId="1779" priority="435">
      <formula>$V133&gt;25</formula>
    </cfRule>
  </conditionalFormatting>
  <conditionalFormatting sqref="W133:W145">
    <cfRule type="cellIs" dxfId="1778" priority="434" operator="between">
      <formula>0.0001</formula>
      <formula>0.9999</formula>
    </cfRule>
  </conditionalFormatting>
  <conditionalFormatting sqref="W133:X145">
    <cfRule type="expression" dxfId="1777" priority="433">
      <formula>$X133&gt;25</formula>
    </cfRule>
  </conditionalFormatting>
  <conditionalFormatting sqref="Z133:Z145">
    <cfRule type="expression" dxfId="1776" priority="431">
      <formula>Z133&gt;25</formula>
    </cfRule>
  </conditionalFormatting>
  <conditionalFormatting sqref="Y133:Y145">
    <cfRule type="expression" dxfId="1775" priority="430">
      <formula>Z133&gt;25</formula>
    </cfRule>
    <cfRule type="cellIs" dxfId="1774" priority="432" operator="between">
      <formula>0.0001</formula>
      <formula>0.9999</formula>
    </cfRule>
  </conditionalFormatting>
  <conditionalFormatting sqref="C146:C151">
    <cfRule type="cellIs" dxfId="1773" priority="429" operator="between">
      <formula>0.0001</formula>
      <formula>0.9999</formula>
    </cfRule>
  </conditionalFormatting>
  <conditionalFormatting sqref="C146:D151">
    <cfRule type="expression" dxfId="1772" priority="428">
      <formula>$D146&gt;25</formula>
    </cfRule>
  </conditionalFormatting>
  <conditionalFormatting sqref="F146:F151">
    <cfRule type="expression" dxfId="1771" priority="427">
      <formula>$F146&gt;25</formula>
    </cfRule>
  </conditionalFormatting>
  <conditionalFormatting sqref="E146:E151">
    <cfRule type="cellIs" dxfId="1770" priority="426" operator="between">
      <formula>0.0001</formula>
      <formula>0.9999</formula>
    </cfRule>
  </conditionalFormatting>
  <conditionalFormatting sqref="E146:E151">
    <cfRule type="expression" dxfId="1769" priority="425">
      <formula>$F146&gt;25</formula>
    </cfRule>
  </conditionalFormatting>
  <conditionalFormatting sqref="H146:H151">
    <cfRule type="expression" dxfId="1768" priority="424">
      <formula>H146&gt;25</formula>
    </cfRule>
  </conditionalFormatting>
  <conditionalFormatting sqref="G146:G151">
    <cfRule type="cellIs" dxfId="1767" priority="423" operator="between">
      <formula>0.0001</formula>
      <formula>0.9999</formula>
    </cfRule>
  </conditionalFormatting>
  <conditionalFormatting sqref="G146:G151">
    <cfRule type="expression" dxfId="1766" priority="422">
      <formula>H146&gt;25</formula>
    </cfRule>
  </conditionalFormatting>
  <conditionalFormatting sqref="J146:J151">
    <cfRule type="expression" dxfId="1765" priority="421">
      <formula>J146&gt;25</formula>
    </cfRule>
  </conditionalFormatting>
  <conditionalFormatting sqref="I146:I151">
    <cfRule type="cellIs" dxfId="1764" priority="420" operator="between">
      <formula>0.0001</formula>
      <formula>0.9999</formula>
    </cfRule>
  </conditionalFormatting>
  <conditionalFormatting sqref="I146:I151">
    <cfRule type="expression" dxfId="1763" priority="419">
      <formula>J146&gt;25</formula>
    </cfRule>
  </conditionalFormatting>
  <conditionalFormatting sqref="L146:L151 N146:N151 P146:P151 R146:R151 T146:T151 V146:V151 X146:Z151">
    <cfRule type="expression" dxfId="1762" priority="418">
      <formula>L146&gt;25</formula>
    </cfRule>
  </conditionalFormatting>
  <conditionalFormatting sqref="K146:K151 M146:M151 O146:O151 Q146:Q151 S146:S151 U146:U151 W146:W151">
    <cfRule type="cellIs" dxfId="1761" priority="417" operator="between">
      <formula>0.0001</formula>
      <formula>0.9999</formula>
    </cfRule>
  </conditionalFormatting>
  <conditionalFormatting sqref="K146:K151 M146:M151 O146:O151 Q146:Q151 S146:S151 U146:U151 W146:W151">
    <cfRule type="expression" dxfId="1760" priority="416">
      <formula>L146&gt;25</formula>
    </cfRule>
  </conditionalFormatting>
  <conditionalFormatting sqref="C158:C170">
    <cfRule type="cellIs" dxfId="1759" priority="415" operator="between">
      <formula>0.0001</formula>
      <formula>0.9999</formula>
    </cfRule>
  </conditionalFormatting>
  <conditionalFormatting sqref="C158:D170">
    <cfRule type="expression" dxfId="1758" priority="414">
      <formula>$D158&gt;25</formula>
    </cfRule>
  </conditionalFormatting>
  <conditionalFormatting sqref="E158:E170">
    <cfRule type="cellIs" dxfId="1757" priority="413" operator="between">
      <formula>0.0001</formula>
      <formula>0.9999</formula>
    </cfRule>
  </conditionalFormatting>
  <conditionalFormatting sqref="E158:F170">
    <cfRule type="expression" dxfId="1756" priority="412">
      <formula>$F158&gt;25</formula>
    </cfRule>
  </conditionalFormatting>
  <conditionalFormatting sqref="G158:G170">
    <cfRule type="cellIs" dxfId="1755" priority="411" operator="between">
      <formula>0.0001</formula>
      <formula>0.9999</formula>
    </cfRule>
  </conditionalFormatting>
  <conditionalFormatting sqref="G158:H170">
    <cfRule type="expression" dxfId="1754" priority="410">
      <formula>$H158&gt;25</formula>
    </cfRule>
  </conditionalFormatting>
  <conditionalFormatting sqref="I158:I170">
    <cfRule type="cellIs" dxfId="1753" priority="409" operator="between">
      <formula>0.0001</formula>
      <formula>0.9999</formula>
    </cfRule>
  </conditionalFormatting>
  <conditionalFormatting sqref="I158:J170">
    <cfRule type="expression" dxfId="1752" priority="408">
      <formula>$J158&gt;25</formula>
    </cfRule>
  </conditionalFormatting>
  <conditionalFormatting sqref="K158:K170">
    <cfRule type="cellIs" dxfId="1751" priority="407" operator="between">
      <formula>0.0001</formula>
      <formula>0.9999</formula>
    </cfRule>
  </conditionalFormatting>
  <conditionalFormatting sqref="K158:L170">
    <cfRule type="expression" dxfId="1750" priority="406">
      <formula>$L158&gt;25</formula>
    </cfRule>
  </conditionalFormatting>
  <conditionalFormatting sqref="M158:M170">
    <cfRule type="cellIs" dxfId="1749" priority="405" operator="between">
      <formula>0.0001</formula>
      <formula>0.9999</formula>
    </cfRule>
  </conditionalFormatting>
  <conditionalFormatting sqref="M158:N170">
    <cfRule type="expression" dxfId="1748" priority="404">
      <formula>$N158&gt;25</formula>
    </cfRule>
  </conditionalFormatting>
  <conditionalFormatting sqref="O158:O170">
    <cfRule type="cellIs" dxfId="1747" priority="403" operator="between">
      <formula>0.0001</formula>
      <formula>0.9999</formula>
    </cfRule>
  </conditionalFormatting>
  <conditionalFormatting sqref="O158:P170">
    <cfRule type="expression" dxfId="1746" priority="402">
      <formula>$P158&gt;25</formula>
    </cfRule>
  </conditionalFormatting>
  <conditionalFormatting sqref="Q158:Q170">
    <cfRule type="cellIs" dxfId="1745" priority="401" operator="between">
      <formula>0.0001</formula>
      <formula>0.9999</formula>
    </cfRule>
  </conditionalFormatting>
  <conditionalFormatting sqref="Q158:R170">
    <cfRule type="expression" dxfId="1744" priority="400">
      <formula>$R158&gt;25</formula>
    </cfRule>
  </conditionalFormatting>
  <conditionalFormatting sqref="S158:S170">
    <cfRule type="cellIs" dxfId="1743" priority="399" operator="between">
      <formula>0.0001</formula>
      <formula>0.9999</formula>
    </cfRule>
  </conditionalFormatting>
  <conditionalFormatting sqref="S158:T170">
    <cfRule type="expression" dxfId="1742" priority="398">
      <formula>$T158&gt;25</formula>
    </cfRule>
  </conditionalFormatting>
  <conditionalFormatting sqref="U158:U170">
    <cfRule type="cellIs" dxfId="1741" priority="397" operator="between">
      <formula>0.0001</formula>
      <formula>0.9999</formula>
    </cfRule>
  </conditionalFormatting>
  <conditionalFormatting sqref="U158:V170">
    <cfRule type="expression" dxfId="1740" priority="396">
      <formula>$V158&gt;25</formula>
    </cfRule>
  </conditionalFormatting>
  <conditionalFormatting sqref="W158:W170">
    <cfRule type="cellIs" dxfId="1739" priority="395" operator="between">
      <formula>0.0001</formula>
      <formula>0.9999</formula>
    </cfRule>
  </conditionalFormatting>
  <conditionalFormatting sqref="W158:X170">
    <cfRule type="expression" dxfId="1738" priority="394">
      <formula>$X158&gt;25</formula>
    </cfRule>
  </conditionalFormatting>
  <conditionalFormatting sqref="Z158:Z170">
    <cfRule type="expression" dxfId="1737" priority="392">
      <formula>Z158&gt;25</formula>
    </cfRule>
  </conditionalFormatting>
  <conditionalFormatting sqref="Y158:Y170">
    <cfRule type="expression" dxfId="1736" priority="391">
      <formula>Z158&gt;25</formula>
    </cfRule>
    <cfRule type="cellIs" dxfId="1735" priority="393" operator="between">
      <formula>0.0001</formula>
      <formula>0.9999</formula>
    </cfRule>
  </conditionalFormatting>
  <conditionalFormatting sqref="C171:C176">
    <cfRule type="cellIs" dxfId="1734" priority="390" operator="between">
      <formula>0.0001</formula>
      <formula>0.9999</formula>
    </cfRule>
  </conditionalFormatting>
  <conditionalFormatting sqref="C171:D176">
    <cfRule type="expression" dxfId="1733" priority="389">
      <formula>$D171&gt;25</formula>
    </cfRule>
  </conditionalFormatting>
  <conditionalFormatting sqref="F171:F176">
    <cfRule type="expression" dxfId="1732" priority="388">
      <formula>$F171&gt;25</formula>
    </cfRule>
  </conditionalFormatting>
  <conditionalFormatting sqref="E171:E176">
    <cfRule type="cellIs" dxfId="1731" priority="387" operator="between">
      <formula>0.0001</formula>
      <formula>0.9999</formula>
    </cfRule>
  </conditionalFormatting>
  <conditionalFormatting sqref="E171:E176">
    <cfRule type="expression" dxfId="1730" priority="386">
      <formula>$F171&gt;25</formula>
    </cfRule>
  </conditionalFormatting>
  <conditionalFormatting sqref="H171:H176">
    <cfRule type="expression" dxfId="1729" priority="385">
      <formula>H171&gt;25</formula>
    </cfRule>
  </conditionalFormatting>
  <conditionalFormatting sqref="G171:G176">
    <cfRule type="cellIs" dxfId="1728" priority="384" operator="between">
      <formula>0.0001</formula>
      <formula>0.9999</formula>
    </cfRule>
  </conditionalFormatting>
  <conditionalFormatting sqref="G171:G176">
    <cfRule type="expression" dxfId="1727" priority="383">
      <formula>H171&gt;25</formula>
    </cfRule>
  </conditionalFormatting>
  <conditionalFormatting sqref="J171:J176">
    <cfRule type="expression" dxfId="1726" priority="382">
      <formula>J171&gt;25</formula>
    </cfRule>
  </conditionalFormatting>
  <conditionalFormatting sqref="I171:I176">
    <cfRule type="cellIs" dxfId="1725" priority="381" operator="between">
      <formula>0.0001</formula>
      <formula>0.9999</formula>
    </cfRule>
  </conditionalFormatting>
  <conditionalFormatting sqref="I171:I176">
    <cfRule type="expression" dxfId="1724" priority="380">
      <formula>J171&gt;25</formula>
    </cfRule>
  </conditionalFormatting>
  <conditionalFormatting sqref="L171:L176 N171:N176 P171:P176 R171:R176 T171:T176 V171:V176 X171:Z176">
    <cfRule type="expression" dxfId="1723" priority="379">
      <formula>L171&gt;25</formula>
    </cfRule>
  </conditionalFormatting>
  <conditionalFormatting sqref="K171:K176 M171:M176 O171:O176 Q171:Q176 S171:S176 U171:U176 W171:W176">
    <cfRule type="cellIs" dxfId="1722" priority="378" operator="between">
      <formula>0.0001</formula>
      <formula>0.9999</formula>
    </cfRule>
  </conditionalFormatting>
  <conditionalFormatting sqref="K171:K176 M171:M176 O171:O176 Q171:Q176 S171:S176 U171:U176 W171:W176">
    <cfRule type="expression" dxfId="1721" priority="377">
      <formula>L171&gt;25</formula>
    </cfRule>
  </conditionalFormatting>
  <conditionalFormatting sqref="C183:C195">
    <cfRule type="cellIs" dxfId="1720" priority="376" operator="between">
      <formula>0.0001</formula>
      <formula>0.9999</formula>
    </cfRule>
  </conditionalFormatting>
  <conditionalFormatting sqref="C183:D195">
    <cfRule type="expression" dxfId="1719" priority="375">
      <formula>$D183&gt;25</formula>
    </cfRule>
  </conditionalFormatting>
  <conditionalFormatting sqref="E183:E195">
    <cfRule type="cellIs" dxfId="1718" priority="374" operator="between">
      <formula>0.0001</formula>
      <formula>0.9999</formula>
    </cfRule>
  </conditionalFormatting>
  <conditionalFormatting sqref="E183:F195">
    <cfRule type="expression" dxfId="1717" priority="373">
      <formula>$F183&gt;25</formula>
    </cfRule>
  </conditionalFormatting>
  <conditionalFormatting sqref="G183:G195">
    <cfRule type="cellIs" dxfId="1716" priority="372" operator="between">
      <formula>0.0001</formula>
      <formula>0.9999</formula>
    </cfRule>
  </conditionalFormatting>
  <conditionalFormatting sqref="G183:H195">
    <cfRule type="expression" dxfId="1715" priority="371">
      <formula>$H183&gt;25</formula>
    </cfRule>
  </conditionalFormatting>
  <conditionalFormatting sqref="I183:I195">
    <cfRule type="cellIs" dxfId="1714" priority="370" operator="between">
      <formula>0.0001</formula>
      <formula>0.9999</formula>
    </cfRule>
  </conditionalFormatting>
  <conditionalFormatting sqref="I183:J195">
    <cfRule type="expression" dxfId="1713" priority="369">
      <formula>$J183&gt;25</formula>
    </cfRule>
  </conditionalFormatting>
  <conditionalFormatting sqref="K183:K195">
    <cfRule type="cellIs" dxfId="1712" priority="368" operator="between">
      <formula>0.0001</formula>
      <formula>0.9999</formula>
    </cfRule>
  </conditionalFormatting>
  <conditionalFormatting sqref="K183:L195">
    <cfRule type="expression" dxfId="1711" priority="367">
      <formula>$L183&gt;25</formula>
    </cfRule>
  </conditionalFormatting>
  <conditionalFormatting sqref="M183:M195">
    <cfRule type="cellIs" dxfId="1710" priority="366" operator="between">
      <formula>0.0001</formula>
      <formula>0.9999</formula>
    </cfRule>
  </conditionalFormatting>
  <conditionalFormatting sqref="M183:N195">
    <cfRule type="expression" dxfId="1709" priority="365">
      <formula>$N183&gt;25</formula>
    </cfRule>
  </conditionalFormatting>
  <conditionalFormatting sqref="O183:O195">
    <cfRule type="cellIs" dxfId="1708" priority="364" operator="between">
      <formula>0.0001</formula>
      <formula>0.9999</formula>
    </cfRule>
  </conditionalFormatting>
  <conditionalFormatting sqref="O183:P195">
    <cfRule type="expression" dxfId="1707" priority="363">
      <formula>$P183&gt;25</formula>
    </cfRule>
  </conditionalFormatting>
  <conditionalFormatting sqref="Q183:Q195">
    <cfRule type="cellIs" dxfId="1706" priority="362" operator="between">
      <formula>0.0001</formula>
      <formula>0.9999</formula>
    </cfRule>
  </conditionalFormatting>
  <conditionalFormatting sqref="Q183:R195">
    <cfRule type="expression" dxfId="1705" priority="361">
      <formula>$R183&gt;25</formula>
    </cfRule>
  </conditionalFormatting>
  <conditionalFormatting sqref="S183:S195">
    <cfRule type="cellIs" dxfId="1704" priority="360" operator="between">
      <formula>0.0001</formula>
      <formula>0.9999</formula>
    </cfRule>
  </conditionalFormatting>
  <conditionalFormatting sqref="S183:T195">
    <cfRule type="expression" dxfId="1703" priority="359">
      <formula>$T183&gt;25</formula>
    </cfRule>
  </conditionalFormatting>
  <conditionalFormatting sqref="U183:U195">
    <cfRule type="cellIs" dxfId="1702" priority="358" operator="between">
      <formula>0.0001</formula>
      <formula>0.9999</formula>
    </cfRule>
  </conditionalFormatting>
  <conditionalFormatting sqref="U183:V195">
    <cfRule type="expression" dxfId="1701" priority="357">
      <formula>$V183&gt;25</formula>
    </cfRule>
  </conditionalFormatting>
  <conditionalFormatting sqref="W183:W195">
    <cfRule type="cellIs" dxfId="1700" priority="356" operator="between">
      <formula>0.0001</formula>
      <formula>0.9999</formula>
    </cfRule>
  </conditionalFormatting>
  <conditionalFormatting sqref="W183:X195">
    <cfRule type="expression" dxfId="1699" priority="355">
      <formula>$X183&gt;25</formula>
    </cfRule>
  </conditionalFormatting>
  <conditionalFormatting sqref="Z183:Z195">
    <cfRule type="expression" dxfId="1698" priority="353">
      <formula>Z183&gt;25</formula>
    </cfRule>
  </conditionalFormatting>
  <conditionalFormatting sqref="Y183:Y195">
    <cfRule type="expression" dxfId="1697" priority="352">
      <formula>Z183&gt;25</formula>
    </cfRule>
    <cfRule type="cellIs" dxfId="1696" priority="354" operator="between">
      <formula>0.0001</formula>
      <formula>0.9999</formula>
    </cfRule>
  </conditionalFormatting>
  <conditionalFormatting sqref="C196:C201">
    <cfRule type="cellIs" dxfId="1695" priority="351" operator="between">
      <formula>0.0001</formula>
      <formula>0.9999</formula>
    </cfRule>
  </conditionalFormatting>
  <conditionalFormatting sqref="C196:D201">
    <cfRule type="expression" dxfId="1694" priority="350">
      <formula>$D196&gt;25</formula>
    </cfRule>
  </conditionalFormatting>
  <conditionalFormatting sqref="F196:F201">
    <cfRule type="expression" dxfId="1693" priority="349">
      <formula>$F196&gt;25</formula>
    </cfRule>
  </conditionalFormatting>
  <conditionalFormatting sqref="E196:E201">
    <cfRule type="cellIs" dxfId="1692" priority="348" operator="between">
      <formula>0.0001</formula>
      <formula>0.9999</formula>
    </cfRule>
  </conditionalFormatting>
  <conditionalFormatting sqref="E196:E201">
    <cfRule type="expression" dxfId="1691" priority="347">
      <formula>$F196&gt;25</formula>
    </cfRule>
  </conditionalFormatting>
  <conditionalFormatting sqref="H196:H201">
    <cfRule type="expression" dxfId="1690" priority="346">
      <formula>H196&gt;25</formula>
    </cfRule>
  </conditionalFormatting>
  <conditionalFormatting sqref="G196:G201">
    <cfRule type="cellIs" dxfId="1689" priority="345" operator="between">
      <formula>0.0001</formula>
      <formula>0.9999</formula>
    </cfRule>
  </conditionalFormatting>
  <conditionalFormatting sqref="G196:G201">
    <cfRule type="expression" dxfId="1688" priority="344">
      <formula>H196&gt;25</formula>
    </cfRule>
  </conditionalFormatting>
  <conditionalFormatting sqref="J196:J201">
    <cfRule type="expression" dxfId="1687" priority="343">
      <formula>J196&gt;25</formula>
    </cfRule>
  </conditionalFormatting>
  <conditionalFormatting sqref="I196:I201">
    <cfRule type="cellIs" dxfId="1686" priority="342" operator="between">
      <formula>0.0001</formula>
      <formula>0.9999</formula>
    </cfRule>
  </conditionalFormatting>
  <conditionalFormatting sqref="I196:I201">
    <cfRule type="expression" dxfId="1685" priority="341">
      <formula>J196&gt;25</formula>
    </cfRule>
  </conditionalFormatting>
  <conditionalFormatting sqref="L196:L201 N196:N201 P196:P201 R196:R201 T196:T201 V196:V201 X196:Z201">
    <cfRule type="expression" dxfId="1684" priority="340">
      <formula>L196&gt;25</formula>
    </cfRule>
  </conditionalFormatting>
  <conditionalFormatting sqref="K196:K201 M196:M201 O196:O201 Q196:Q201 S196:S201 U196:U201 W196:W201">
    <cfRule type="cellIs" dxfId="1683" priority="339" operator="between">
      <formula>0.0001</formula>
      <formula>0.9999</formula>
    </cfRule>
  </conditionalFormatting>
  <conditionalFormatting sqref="K196:K201 M196:M201 O196:O201 Q196:Q201 S196:S201 U196:U201 W196:W201">
    <cfRule type="expression" dxfId="1682" priority="338">
      <formula>L196&gt;25</formula>
    </cfRule>
  </conditionalFormatting>
  <conditionalFormatting sqref="C208:C220">
    <cfRule type="cellIs" dxfId="1681" priority="337" operator="between">
      <formula>0.0001</formula>
      <formula>0.9999</formula>
    </cfRule>
  </conditionalFormatting>
  <conditionalFormatting sqref="C208:D220">
    <cfRule type="expression" dxfId="1680" priority="336">
      <formula>$D208&gt;25</formula>
    </cfRule>
  </conditionalFormatting>
  <conditionalFormatting sqref="E208:E220">
    <cfRule type="cellIs" dxfId="1679" priority="335" operator="between">
      <formula>0.0001</formula>
      <formula>0.9999</formula>
    </cfRule>
  </conditionalFormatting>
  <conditionalFormatting sqref="E208:F220">
    <cfRule type="expression" dxfId="1678" priority="334">
      <formula>$F208&gt;25</formula>
    </cfRule>
  </conditionalFormatting>
  <conditionalFormatting sqref="G208:G220">
    <cfRule type="cellIs" dxfId="1677" priority="333" operator="between">
      <formula>0.0001</formula>
      <formula>0.9999</formula>
    </cfRule>
  </conditionalFormatting>
  <conditionalFormatting sqref="G208:H220">
    <cfRule type="expression" dxfId="1676" priority="332">
      <formula>$H208&gt;25</formula>
    </cfRule>
  </conditionalFormatting>
  <conditionalFormatting sqref="I208:I220">
    <cfRule type="cellIs" dxfId="1675" priority="331" operator="between">
      <formula>0.0001</formula>
      <formula>0.9999</formula>
    </cfRule>
  </conditionalFormatting>
  <conditionalFormatting sqref="I208:J220">
    <cfRule type="expression" dxfId="1674" priority="330">
      <formula>$J208&gt;25</formula>
    </cfRule>
  </conditionalFormatting>
  <conditionalFormatting sqref="K208:K220">
    <cfRule type="cellIs" dxfId="1673" priority="329" operator="between">
      <formula>0.0001</formula>
      <formula>0.9999</formula>
    </cfRule>
  </conditionalFormatting>
  <conditionalFormatting sqref="K208:L220">
    <cfRule type="expression" dxfId="1672" priority="328">
      <formula>$L208&gt;25</formula>
    </cfRule>
  </conditionalFormatting>
  <conditionalFormatting sqref="M208:M220">
    <cfRule type="cellIs" dxfId="1671" priority="327" operator="between">
      <formula>0.0001</formula>
      <formula>0.9999</formula>
    </cfRule>
  </conditionalFormatting>
  <conditionalFormatting sqref="M208:N220">
    <cfRule type="expression" dxfId="1670" priority="326">
      <formula>$N208&gt;25</formula>
    </cfRule>
  </conditionalFormatting>
  <conditionalFormatting sqref="O208:O220">
    <cfRule type="cellIs" dxfId="1669" priority="325" operator="between">
      <formula>0.0001</formula>
      <formula>0.9999</formula>
    </cfRule>
  </conditionalFormatting>
  <conditionalFormatting sqref="O208:P220">
    <cfRule type="expression" dxfId="1668" priority="324">
      <formula>$P208&gt;25</formula>
    </cfRule>
  </conditionalFormatting>
  <conditionalFormatting sqref="Q208:Q220">
    <cfRule type="cellIs" dxfId="1667" priority="323" operator="between">
      <formula>0.0001</formula>
      <formula>0.9999</formula>
    </cfRule>
  </conditionalFormatting>
  <conditionalFormatting sqref="Q208:R220">
    <cfRule type="expression" dxfId="1666" priority="322">
      <formula>$R208&gt;25</formula>
    </cfRule>
  </conditionalFormatting>
  <conditionalFormatting sqref="S208:S220">
    <cfRule type="cellIs" dxfId="1665" priority="321" operator="between">
      <formula>0.0001</formula>
      <formula>0.9999</formula>
    </cfRule>
  </conditionalFormatting>
  <conditionalFormatting sqref="S208:T220">
    <cfRule type="expression" dxfId="1664" priority="320">
      <formula>$T208&gt;25</formula>
    </cfRule>
  </conditionalFormatting>
  <conditionalFormatting sqref="U208:U220">
    <cfRule type="cellIs" dxfId="1663" priority="319" operator="between">
      <formula>0.0001</formula>
      <formula>0.9999</formula>
    </cfRule>
  </conditionalFormatting>
  <conditionalFormatting sqref="U208:V220">
    <cfRule type="expression" dxfId="1662" priority="318">
      <formula>$V208&gt;25</formula>
    </cfRule>
  </conditionalFormatting>
  <conditionalFormatting sqref="W208:W220">
    <cfRule type="cellIs" dxfId="1661" priority="317" operator="between">
      <formula>0.0001</formula>
      <formula>0.9999</formula>
    </cfRule>
  </conditionalFormatting>
  <conditionalFormatting sqref="W208:X220">
    <cfRule type="expression" dxfId="1660" priority="316">
      <formula>$X208&gt;25</formula>
    </cfRule>
  </conditionalFormatting>
  <conditionalFormatting sqref="Z208:Z220">
    <cfRule type="expression" dxfId="1659" priority="314">
      <formula>Z208&gt;25</formula>
    </cfRule>
  </conditionalFormatting>
  <conditionalFormatting sqref="Y208:Y220">
    <cfRule type="expression" dxfId="1658" priority="313">
      <formula>Z208&gt;25</formula>
    </cfRule>
    <cfRule type="cellIs" dxfId="1657" priority="315" operator="between">
      <formula>0.0001</formula>
      <formula>0.9999</formula>
    </cfRule>
  </conditionalFormatting>
  <conditionalFormatting sqref="C221:C226">
    <cfRule type="cellIs" dxfId="1656" priority="312" operator="between">
      <formula>0.0001</formula>
      <formula>0.9999</formula>
    </cfRule>
  </conditionalFormatting>
  <conditionalFormatting sqref="C221:D226">
    <cfRule type="expression" dxfId="1655" priority="311">
      <formula>$D221&gt;25</formula>
    </cfRule>
  </conditionalFormatting>
  <conditionalFormatting sqref="F221:F226">
    <cfRule type="expression" dxfId="1654" priority="310">
      <formula>$F221&gt;25</formula>
    </cfRule>
  </conditionalFormatting>
  <conditionalFormatting sqref="E221:E226">
    <cfRule type="cellIs" dxfId="1653" priority="309" operator="between">
      <formula>0.0001</formula>
      <formula>0.9999</formula>
    </cfRule>
  </conditionalFormatting>
  <conditionalFormatting sqref="E221:E226">
    <cfRule type="expression" dxfId="1652" priority="308">
      <formula>$F221&gt;25</formula>
    </cfRule>
  </conditionalFormatting>
  <conditionalFormatting sqref="H221:H226">
    <cfRule type="expression" dxfId="1651" priority="307">
      <formula>H221&gt;25</formula>
    </cfRule>
  </conditionalFormatting>
  <conditionalFormatting sqref="G221:G226">
    <cfRule type="cellIs" dxfId="1650" priority="306" operator="between">
      <formula>0.0001</formula>
      <formula>0.9999</formula>
    </cfRule>
  </conditionalFormatting>
  <conditionalFormatting sqref="G221:G226">
    <cfRule type="expression" dxfId="1649" priority="305">
      <formula>H221&gt;25</formula>
    </cfRule>
  </conditionalFormatting>
  <conditionalFormatting sqref="J221:J226">
    <cfRule type="expression" dxfId="1648" priority="304">
      <formula>J221&gt;25</formula>
    </cfRule>
  </conditionalFormatting>
  <conditionalFormatting sqref="I221:I226">
    <cfRule type="cellIs" dxfId="1647" priority="303" operator="between">
      <formula>0.0001</formula>
      <formula>0.9999</formula>
    </cfRule>
  </conditionalFormatting>
  <conditionalFormatting sqref="I221:I226">
    <cfRule type="expression" dxfId="1646" priority="302">
      <formula>J221&gt;25</formula>
    </cfRule>
  </conditionalFormatting>
  <conditionalFormatting sqref="L221:L226 N221:N226 P221:P226 R221:R226 T221:T226 V221:V226 X221:Z226">
    <cfRule type="expression" dxfId="1645" priority="301">
      <formula>L221&gt;25</formula>
    </cfRule>
  </conditionalFormatting>
  <conditionalFormatting sqref="K221:K226 M221:M226 O221:O226 Q221:Q226 S221:S226 U221:U226 W221:W226">
    <cfRule type="cellIs" dxfId="1644" priority="300" operator="between">
      <formula>0.0001</formula>
      <formula>0.9999</formula>
    </cfRule>
  </conditionalFormatting>
  <conditionalFormatting sqref="K221:K226 M221:M226 O221:O226 Q221:Q226 S221:S226 U221:U226 W221:W226">
    <cfRule type="expression" dxfId="1643" priority="299">
      <formula>L221&gt;25</formula>
    </cfRule>
  </conditionalFormatting>
  <conditionalFormatting sqref="C233:C245">
    <cfRule type="cellIs" dxfId="1642" priority="298" operator="between">
      <formula>0.0001</formula>
      <formula>0.9999</formula>
    </cfRule>
  </conditionalFormatting>
  <conditionalFormatting sqref="C233:D245">
    <cfRule type="expression" dxfId="1641" priority="297">
      <formula>$D233&gt;25</formula>
    </cfRule>
  </conditionalFormatting>
  <conditionalFormatting sqref="E233:E245">
    <cfRule type="cellIs" dxfId="1640" priority="296" operator="between">
      <formula>0.0001</formula>
      <formula>0.9999</formula>
    </cfRule>
  </conditionalFormatting>
  <conditionalFormatting sqref="E233:F245">
    <cfRule type="expression" dxfId="1639" priority="295">
      <formula>$F233&gt;25</formula>
    </cfRule>
  </conditionalFormatting>
  <conditionalFormatting sqref="G233:G245">
    <cfRule type="cellIs" dxfId="1638" priority="294" operator="between">
      <formula>0.0001</formula>
      <formula>0.9999</formula>
    </cfRule>
  </conditionalFormatting>
  <conditionalFormatting sqref="G233:H245">
    <cfRule type="expression" dxfId="1637" priority="293">
      <formula>$H233&gt;25</formula>
    </cfRule>
  </conditionalFormatting>
  <conditionalFormatting sqref="I233:I245">
    <cfRule type="cellIs" dxfId="1636" priority="292" operator="between">
      <formula>0.0001</formula>
      <formula>0.9999</formula>
    </cfRule>
  </conditionalFormatting>
  <conditionalFormatting sqref="I233:J245">
    <cfRule type="expression" dxfId="1635" priority="291">
      <formula>$J233&gt;25</formula>
    </cfRule>
  </conditionalFormatting>
  <conditionalFormatting sqref="K233:K245">
    <cfRule type="cellIs" dxfId="1634" priority="290" operator="between">
      <formula>0.0001</formula>
      <formula>0.9999</formula>
    </cfRule>
  </conditionalFormatting>
  <conditionalFormatting sqref="K233:L245">
    <cfRule type="expression" dxfId="1633" priority="289">
      <formula>$L233&gt;25</formula>
    </cfRule>
  </conditionalFormatting>
  <conditionalFormatting sqref="M233:M245">
    <cfRule type="cellIs" dxfId="1632" priority="288" operator="between">
      <formula>0.0001</formula>
      <formula>0.9999</formula>
    </cfRule>
  </conditionalFormatting>
  <conditionalFormatting sqref="M233:N245">
    <cfRule type="expression" dxfId="1631" priority="287">
      <formula>$N233&gt;25</formula>
    </cfRule>
  </conditionalFormatting>
  <conditionalFormatting sqref="O233:O245">
    <cfRule type="cellIs" dxfId="1630" priority="286" operator="between">
      <formula>0.0001</formula>
      <formula>0.9999</formula>
    </cfRule>
  </conditionalFormatting>
  <conditionalFormatting sqref="O233:P245">
    <cfRule type="expression" dxfId="1629" priority="285">
      <formula>$P233&gt;25</formula>
    </cfRule>
  </conditionalFormatting>
  <conditionalFormatting sqref="Q233:Q245">
    <cfRule type="cellIs" dxfId="1628" priority="284" operator="between">
      <formula>0.0001</formula>
      <formula>0.9999</formula>
    </cfRule>
  </conditionalFormatting>
  <conditionalFormatting sqref="Q233:R245">
    <cfRule type="expression" dxfId="1627" priority="283">
      <formula>$R233&gt;25</formula>
    </cfRule>
  </conditionalFormatting>
  <conditionalFormatting sqref="S233:S245">
    <cfRule type="cellIs" dxfId="1626" priority="282" operator="between">
      <formula>0.0001</formula>
      <formula>0.9999</formula>
    </cfRule>
  </conditionalFormatting>
  <conditionalFormatting sqref="S233:T245">
    <cfRule type="expression" dxfId="1625" priority="281">
      <formula>$T233&gt;25</formula>
    </cfRule>
  </conditionalFormatting>
  <conditionalFormatting sqref="U233:U245">
    <cfRule type="cellIs" dxfId="1624" priority="280" operator="between">
      <formula>0.0001</formula>
      <formula>0.9999</formula>
    </cfRule>
  </conditionalFormatting>
  <conditionalFormatting sqref="U233:V245">
    <cfRule type="expression" dxfId="1623" priority="279">
      <formula>$V233&gt;25</formula>
    </cfRule>
  </conditionalFormatting>
  <conditionalFormatting sqref="W233:W245">
    <cfRule type="cellIs" dxfId="1622" priority="278" operator="between">
      <formula>0.0001</formula>
      <formula>0.9999</formula>
    </cfRule>
  </conditionalFormatting>
  <conditionalFormatting sqref="W233:X245">
    <cfRule type="expression" dxfId="1621" priority="277">
      <formula>$X233&gt;25</formula>
    </cfRule>
  </conditionalFormatting>
  <conditionalFormatting sqref="Z233:Z245">
    <cfRule type="expression" dxfId="1620" priority="275">
      <formula>Z233&gt;25</formula>
    </cfRule>
  </conditionalFormatting>
  <conditionalFormatting sqref="Y233:Y245">
    <cfRule type="expression" dxfId="1619" priority="274">
      <formula>Z233&gt;25</formula>
    </cfRule>
    <cfRule type="cellIs" dxfId="1618" priority="276" operator="between">
      <formula>0.0001</formula>
      <formula>0.9999</formula>
    </cfRule>
  </conditionalFormatting>
  <conditionalFormatting sqref="C246:C251">
    <cfRule type="cellIs" dxfId="1617" priority="273" operator="between">
      <formula>0.0001</formula>
      <formula>0.9999</formula>
    </cfRule>
  </conditionalFormatting>
  <conditionalFormatting sqref="C246:D251">
    <cfRule type="expression" dxfId="1616" priority="272">
      <formula>$D246&gt;25</formula>
    </cfRule>
  </conditionalFormatting>
  <conditionalFormatting sqref="F246:F251">
    <cfRule type="expression" dxfId="1615" priority="271">
      <formula>$F246&gt;25</formula>
    </cfRule>
  </conditionalFormatting>
  <conditionalFormatting sqref="E246:E251">
    <cfRule type="cellIs" dxfId="1614" priority="270" operator="between">
      <formula>0.0001</formula>
      <formula>0.9999</formula>
    </cfRule>
  </conditionalFormatting>
  <conditionalFormatting sqref="E246:E251">
    <cfRule type="expression" dxfId="1613" priority="269">
      <formula>$F246&gt;25</formula>
    </cfRule>
  </conditionalFormatting>
  <conditionalFormatting sqref="H246:H251">
    <cfRule type="expression" dxfId="1612" priority="268">
      <formula>H246&gt;25</formula>
    </cfRule>
  </conditionalFormatting>
  <conditionalFormatting sqref="G246:G251">
    <cfRule type="cellIs" dxfId="1611" priority="267" operator="between">
      <formula>0.0001</formula>
      <formula>0.9999</formula>
    </cfRule>
  </conditionalFormatting>
  <conditionalFormatting sqref="G246:G251">
    <cfRule type="expression" dxfId="1610" priority="266">
      <formula>H246&gt;25</formula>
    </cfRule>
  </conditionalFormatting>
  <conditionalFormatting sqref="J246:J251">
    <cfRule type="expression" dxfId="1609" priority="265">
      <formula>J246&gt;25</formula>
    </cfRule>
  </conditionalFormatting>
  <conditionalFormatting sqref="I246:I251">
    <cfRule type="cellIs" dxfId="1608" priority="264" operator="between">
      <formula>0.0001</formula>
      <formula>0.9999</formula>
    </cfRule>
  </conditionalFormatting>
  <conditionalFormatting sqref="I246:I251">
    <cfRule type="expression" dxfId="1607" priority="263">
      <formula>J246&gt;25</formula>
    </cfRule>
  </conditionalFormatting>
  <conditionalFormatting sqref="L246:L251 N246:N251 P246:P251 R246:R251 T246:T251 V246:V251 X246:Z251">
    <cfRule type="expression" dxfId="1606" priority="262">
      <formula>L246&gt;25</formula>
    </cfRule>
  </conditionalFormatting>
  <conditionalFormatting sqref="K246:K251 M246:M251 O246:O251 Q246:Q251 S246:S251 U246:U251 W246:W251">
    <cfRule type="cellIs" dxfId="1605" priority="261" operator="between">
      <formula>0.0001</formula>
      <formula>0.9999</formula>
    </cfRule>
  </conditionalFormatting>
  <conditionalFormatting sqref="K246:K251 M246:M251 O246:O251 Q246:Q251 S246:S251 U246:U251 W246:W251">
    <cfRule type="expression" dxfId="1604" priority="260">
      <formula>L246&gt;25</formula>
    </cfRule>
  </conditionalFormatting>
  <conditionalFormatting sqref="C258:C270">
    <cfRule type="cellIs" dxfId="1603" priority="259" operator="between">
      <formula>0.0001</formula>
      <formula>0.9999</formula>
    </cfRule>
  </conditionalFormatting>
  <conditionalFormatting sqref="C258:D270">
    <cfRule type="expression" dxfId="1602" priority="258">
      <formula>$D258&gt;25</formula>
    </cfRule>
  </conditionalFormatting>
  <conditionalFormatting sqref="E258:E270">
    <cfRule type="cellIs" dxfId="1601" priority="257" operator="between">
      <formula>0.0001</formula>
      <formula>0.9999</formula>
    </cfRule>
  </conditionalFormatting>
  <conditionalFormatting sqref="E258:F270">
    <cfRule type="expression" dxfId="1600" priority="256">
      <formula>$F258&gt;25</formula>
    </cfRule>
  </conditionalFormatting>
  <conditionalFormatting sqref="G258:G270">
    <cfRule type="cellIs" dxfId="1599" priority="255" operator="between">
      <formula>0.0001</formula>
      <formula>0.9999</formula>
    </cfRule>
  </conditionalFormatting>
  <conditionalFormatting sqref="G258:H270">
    <cfRule type="expression" dxfId="1598" priority="254">
      <formula>$H258&gt;25</formula>
    </cfRule>
  </conditionalFormatting>
  <conditionalFormatting sqref="I258:I270">
    <cfRule type="cellIs" dxfId="1597" priority="253" operator="between">
      <formula>0.0001</formula>
      <formula>0.9999</formula>
    </cfRule>
  </conditionalFormatting>
  <conditionalFormatting sqref="I258:J270">
    <cfRule type="expression" dxfId="1596" priority="252">
      <formula>$J258&gt;25</formula>
    </cfRule>
  </conditionalFormatting>
  <conditionalFormatting sqref="K258:K270">
    <cfRule type="cellIs" dxfId="1595" priority="251" operator="between">
      <formula>0.0001</formula>
      <formula>0.9999</formula>
    </cfRule>
  </conditionalFormatting>
  <conditionalFormatting sqref="K258:L270">
    <cfRule type="expression" dxfId="1594" priority="250">
      <formula>$L258&gt;25</formula>
    </cfRule>
  </conditionalFormatting>
  <conditionalFormatting sqref="M258:M270">
    <cfRule type="cellIs" dxfId="1593" priority="249" operator="between">
      <formula>0.0001</formula>
      <formula>0.9999</formula>
    </cfRule>
  </conditionalFormatting>
  <conditionalFormatting sqref="M258:N270">
    <cfRule type="expression" dxfId="1592" priority="248">
      <formula>$N258&gt;25</formula>
    </cfRule>
  </conditionalFormatting>
  <conditionalFormatting sqref="O258:O270">
    <cfRule type="cellIs" dxfId="1591" priority="247" operator="between">
      <formula>0.0001</formula>
      <formula>0.9999</formula>
    </cfRule>
  </conditionalFormatting>
  <conditionalFormatting sqref="O258:P270">
    <cfRule type="expression" dxfId="1590" priority="246">
      <formula>$P258&gt;25</formula>
    </cfRule>
  </conditionalFormatting>
  <conditionalFormatting sqref="Q258:Q270">
    <cfRule type="cellIs" dxfId="1589" priority="245" operator="between">
      <formula>0.0001</formula>
      <formula>0.9999</formula>
    </cfRule>
  </conditionalFormatting>
  <conditionalFormatting sqref="Q258:R270">
    <cfRule type="expression" dxfId="1588" priority="244">
      <formula>$R258&gt;25</formula>
    </cfRule>
  </conditionalFormatting>
  <conditionalFormatting sqref="S258:S270">
    <cfRule type="cellIs" dxfId="1587" priority="243" operator="between">
      <formula>0.0001</formula>
      <formula>0.9999</formula>
    </cfRule>
  </conditionalFormatting>
  <conditionalFormatting sqref="S258:T270">
    <cfRule type="expression" dxfId="1586" priority="242">
      <formula>$T258&gt;25</formula>
    </cfRule>
  </conditionalFormatting>
  <conditionalFormatting sqref="U258:U270">
    <cfRule type="cellIs" dxfId="1585" priority="241" operator="between">
      <formula>0.0001</formula>
      <formula>0.9999</formula>
    </cfRule>
  </conditionalFormatting>
  <conditionalFormatting sqref="U258:V270">
    <cfRule type="expression" dxfId="1584" priority="240">
      <formula>$V258&gt;25</formula>
    </cfRule>
  </conditionalFormatting>
  <conditionalFormatting sqref="W258:W270">
    <cfRule type="cellIs" dxfId="1583" priority="239" operator="between">
      <formula>0.0001</formula>
      <formula>0.9999</formula>
    </cfRule>
  </conditionalFormatting>
  <conditionalFormatting sqref="W258:X270">
    <cfRule type="expression" dxfId="1582" priority="238">
      <formula>$X258&gt;25</formula>
    </cfRule>
  </conditionalFormatting>
  <conditionalFormatting sqref="Z258:Z270">
    <cfRule type="expression" dxfId="1581" priority="236">
      <formula>Z258&gt;25</formula>
    </cfRule>
  </conditionalFormatting>
  <conditionalFormatting sqref="Y258:Y270">
    <cfRule type="expression" dxfId="1580" priority="235">
      <formula>Z258&gt;25</formula>
    </cfRule>
    <cfRule type="cellIs" dxfId="1579" priority="237" operator="between">
      <formula>0.0001</formula>
      <formula>0.9999</formula>
    </cfRule>
  </conditionalFormatting>
  <conditionalFormatting sqref="C271:C276">
    <cfRule type="cellIs" dxfId="1578" priority="234" operator="between">
      <formula>0.0001</formula>
      <formula>0.9999</formula>
    </cfRule>
  </conditionalFormatting>
  <conditionalFormatting sqref="C271:D276">
    <cfRule type="expression" dxfId="1577" priority="233">
      <formula>$D271&gt;25</formula>
    </cfRule>
  </conditionalFormatting>
  <conditionalFormatting sqref="F271:F276">
    <cfRule type="expression" dxfId="1576" priority="232">
      <formula>$F271&gt;25</formula>
    </cfRule>
  </conditionalFormatting>
  <conditionalFormatting sqref="E271:E276">
    <cfRule type="cellIs" dxfId="1575" priority="231" operator="between">
      <formula>0.0001</formula>
      <formula>0.9999</formula>
    </cfRule>
  </conditionalFormatting>
  <conditionalFormatting sqref="E271:E276">
    <cfRule type="expression" dxfId="1574" priority="230">
      <formula>$F271&gt;25</formula>
    </cfRule>
  </conditionalFormatting>
  <conditionalFormatting sqref="H271:H276">
    <cfRule type="expression" dxfId="1573" priority="229">
      <formula>H271&gt;25</formula>
    </cfRule>
  </conditionalFormatting>
  <conditionalFormatting sqref="G271:G276">
    <cfRule type="cellIs" dxfId="1572" priority="228" operator="between">
      <formula>0.0001</formula>
      <formula>0.9999</formula>
    </cfRule>
  </conditionalFormatting>
  <conditionalFormatting sqref="G271:G276">
    <cfRule type="expression" dxfId="1571" priority="227">
      <formula>H271&gt;25</formula>
    </cfRule>
  </conditionalFormatting>
  <conditionalFormatting sqref="J271:J276">
    <cfRule type="expression" dxfId="1570" priority="226">
      <formula>J271&gt;25</formula>
    </cfRule>
  </conditionalFormatting>
  <conditionalFormatting sqref="I271:I276">
    <cfRule type="cellIs" dxfId="1569" priority="225" operator="between">
      <formula>0.0001</formula>
      <formula>0.9999</formula>
    </cfRule>
  </conditionalFormatting>
  <conditionalFormatting sqref="I271:I276">
    <cfRule type="expression" dxfId="1568" priority="224">
      <formula>J271&gt;25</formula>
    </cfRule>
  </conditionalFormatting>
  <conditionalFormatting sqref="L271:L276 N271:N276 P271:P276 R271:R276 T271:T276 V271:V276 X271:Z276">
    <cfRule type="expression" dxfId="1567" priority="223">
      <formula>L271&gt;25</formula>
    </cfRule>
  </conditionalFormatting>
  <conditionalFormatting sqref="K271:K276 M271:M276 O271:O276 Q271:Q276 S271:S276 U271:U276 W271:W276">
    <cfRule type="cellIs" dxfId="1566" priority="222" operator="between">
      <formula>0.0001</formula>
      <formula>0.9999</formula>
    </cfRule>
  </conditionalFormatting>
  <conditionalFormatting sqref="K271:K276 M271:M276 O271:O276 Q271:Q276 S271:S276 U271:U276 W271:W276">
    <cfRule type="expression" dxfId="1565" priority="221">
      <formula>L271&gt;25</formula>
    </cfRule>
  </conditionalFormatting>
  <conditionalFormatting sqref="C283:C295">
    <cfRule type="cellIs" dxfId="1564" priority="220" operator="between">
      <formula>0.0001</formula>
      <formula>0.9999</formula>
    </cfRule>
  </conditionalFormatting>
  <conditionalFormatting sqref="C283:D295">
    <cfRule type="expression" dxfId="1563" priority="219">
      <formula>$D283&gt;25</formula>
    </cfRule>
  </conditionalFormatting>
  <conditionalFormatting sqref="E283:E295">
    <cfRule type="cellIs" dxfId="1562" priority="218" operator="between">
      <formula>0.0001</formula>
      <formula>0.9999</formula>
    </cfRule>
  </conditionalFormatting>
  <conditionalFormatting sqref="E283:F295">
    <cfRule type="expression" dxfId="1561" priority="217">
      <formula>$F283&gt;25</formula>
    </cfRule>
  </conditionalFormatting>
  <conditionalFormatting sqref="G283:G295">
    <cfRule type="cellIs" dxfId="1560" priority="216" operator="between">
      <formula>0.0001</formula>
      <formula>0.9999</formula>
    </cfRule>
  </conditionalFormatting>
  <conditionalFormatting sqref="G283:H295">
    <cfRule type="expression" dxfId="1559" priority="215">
      <formula>$H283&gt;25</formula>
    </cfRule>
  </conditionalFormatting>
  <conditionalFormatting sqref="I283:I295">
    <cfRule type="cellIs" dxfId="1558" priority="214" operator="between">
      <formula>0.0001</formula>
      <formula>0.9999</formula>
    </cfRule>
  </conditionalFormatting>
  <conditionalFormatting sqref="I283:J295">
    <cfRule type="expression" dxfId="1557" priority="213">
      <formula>$J283&gt;25</formula>
    </cfRule>
  </conditionalFormatting>
  <conditionalFormatting sqref="K283:K295">
    <cfRule type="cellIs" dxfId="1556" priority="212" operator="between">
      <formula>0.0001</formula>
      <formula>0.9999</formula>
    </cfRule>
  </conditionalFormatting>
  <conditionalFormatting sqref="K283:L295">
    <cfRule type="expression" dxfId="1555" priority="211">
      <formula>$L283&gt;25</formula>
    </cfRule>
  </conditionalFormatting>
  <conditionalFormatting sqref="M283:M295">
    <cfRule type="cellIs" dxfId="1554" priority="210" operator="between">
      <formula>0.0001</formula>
      <formula>0.9999</formula>
    </cfRule>
  </conditionalFormatting>
  <conditionalFormatting sqref="M283:N295">
    <cfRule type="expression" dxfId="1553" priority="209">
      <formula>$N283&gt;25</formula>
    </cfRule>
  </conditionalFormatting>
  <conditionalFormatting sqref="O283:O295">
    <cfRule type="cellIs" dxfId="1552" priority="208" operator="between">
      <formula>0.0001</formula>
      <formula>0.9999</formula>
    </cfRule>
  </conditionalFormatting>
  <conditionalFormatting sqref="O283:P295">
    <cfRule type="expression" dxfId="1551" priority="207">
      <formula>$P283&gt;25</formula>
    </cfRule>
  </conditionalFormatting>
  <conditionalFormatting sqref="Q283:Q295">
    <cfRule type="cellIs" dxfId="1550" priority="206" operator="between">
      <formula>0.0001</formula>
      <formula>0.9999</formula>
    </cfRule>
  </conditionalFormatting>
  <conditionalFormatting sqref="Q283:R295">
    <cfRule type="expression" dxfId="1549" priority="205">
      <formula>$R283&gt;25</formula>
    </cfRule>
  </conditionalFormatting>
  <conditionalFormatting sqref="S283:S295">
    <cfRule type="cellIs" dxfId="1548" priority="204" operator="between">
      <formula>0.0001</formula>
      <formula>0.9999</formula>
    </cfRule>
  </conditionalFormatting>
  <conditionalFormatting sqref="S283:T295">
    <cfRule type="expression" dxfId="1547" priority="203">
      <formula>$T283&gt;25</formula>
    </cfRule>
  </conditionalFormatting>
  <conditionalFormatting sqref="U283:U295">
    <cfRule type="cellIs" dxfId="1546" priority="202" operator="between">
      <formula>0.0001</formula>
      <formula>0.9999</formula>
    </cfRule>
  </conditionalFormatting>
  <conditionalFormatting sqref="U283:V295">
    <cfRule type="expression" dxfId="1545" priority="201">
      <formula>$V283&gt;25</formula>
    </cfRule>
  </conditionalFormatting>
  <conditionalFormatting sqref="W283:W295">
    <cfRule type="cellIs" dxfId="1544" priority="200" operator="between">
      <formula>0.0001</formula>
      <formula>0.9999</formula>
    </cfRule>
  </conditionalFormatting>
  <conditionalFormatting sqref="W283:X295">
    <cfRule type="expression" dxfId="1543" priority="199">
      <formula>$X283&gt;25</formula>
    </cfRule>
  </conditionalFormatting>
  <conditionalFormatting sqref="Z283:Z295">
    <cfRule type="expression" dxfId="1542" priority="197">
      <formula>Z283&gt;25</formula>
    </cfRule>
  </conditionalFormatting>
  <conditionalFormatting sqref="Y283:Y295">
    <cfRule type="expression" dxfId="1541" priority="196">
      <formula>Z283&gt;25</formula>
    </cfRule>
    <cfRule type="cellIs" dxfId="1540" priority="198" operator="between">
      <formula>0.0001</formula>
      <formula>0.9999</formula>
    </cfRule>
  </conditionalFormatting>
  <conditionalFormatting sqref="C296:C301">
    <cfRule type="cellIs" dxfId="1539" priority="195" operator="between">
      <formula>0.0001</formula>
      <formula>0.9999</formula>
    </cfRule>
  </conditionalFormatting>
  <conditionalFormatting sqref="C296:D301">
    <cfRule type="expression" dxfId="1538" priority="194">
      <formula>$D296&gt;25</formula>
    </cfRule>
  </conditionalFormatting>
  <conditionalFormatting sqref="F296:F301">
    <cfRule type="expression" dxfId="1537" priority="193">
      <formula>$F296&gt;25</formula>
    </cfRule>
  </conditionalFormatting>
  <conditionalFormatting sqref="E296:E301">
    <cfRule type="cellIs" dxfId="1536" priority="192" operator="between">
      <formula>0.0001</formula>
      <formula>0.9999</formula>
    </cfRule>
  </conditionalFormatting>
  <conditionalFormatting sqref="E296:E301">
    <cfRule type="expression" dxfId="1535" priority="191">
      <formula>$F296&gt;25</formula>
    </cfRule>
  </conditionalFormatting>
  <conditionalFormatting sqref="H296:H301">
    <cfRule type="expression" dxfId="1534" priority="190">
      <formula>H296&gt;25</formula>
    </cfRule>
  </conditionalFormatting>
  <conditionalFormatting sqref="G296:G301">
    <cfRule type="cellIs" dxfId="1533" priority="189" operator="between">
      <formula>0.0001</formula>
      <formula>0.9999</formula>
    </cfRule>
  </conditionalFormatting>
  <conditionalFormatting sqref="G296:G301">
    <cfRule type="expression" dxfId="1532" priority="188">
      <formula>H296&gt;25</formula>
    </cfRule>
  </conditionalFormatting>
  <conditionalFormatting sqref="J296:J301">
    <cfRule type="expression" dxfId="1531" priority="187">
      <formula>J296&gt;25</formula>
    </cfRule>
  </conditionalFormatting>
  <conditionalFormatting sqref="I296:I301">
    <cfRule type="cellIs" dxfId="1530" priority="186" operator="between">
      <formula>0.0001</formula>
      <formula>0.9999</formula>
    </cfRule>
  </conditionalFormatting>
  <conditionalFormatting sqref="I296:I301">
    <cfRule type="expression" dxfId="1529" priority="185">
      <formula>J296&gt;25</formula>
    </cfRule>
  </conditionalFormatting>
  <conditionalFormatting sqref="L296:L301 N296:N301 P296:P301 R296:R301 T296:T301 V296:V301 X296:Z301">
    <cfRule type="expression" dxfId="1528" priority="184">
      <formula>L296&gt;25</formula>
    </cfRule>
  </conditionalFormatting>
  <conditionalFormatting sqref="K296:K301 M296:M301 O296:O301 Q296:Q301 S296:S301 U296:U301 W296:W301">
    <cfRule type="cellIs" dxfId="1527" priority="183" operator="between">
      <formula>0.0001</formula>
      <formula>0.9999</formula>
    </cfRule>
  </conditionalFormatting>
  <conditionalFormatting sqref="K296:K301 M296:M301 O296:O301 Q296:Q301 S296:S301 U296:U301 W296:W301">
    <cfRule type="expression" dxfId="1526" priority="182">
      <formula>L296&gt;25</formula>
    </cfRule>
  </conditionalFormatting>
  <conditionalFormatting sqref="C308:C320">
    <cfRule type="cellIs" dxfId="1525" priority="181" operator="between">
      <formula>0.0001</formula>
      <formula>0.9999</formula>
    </cfRule>
  </conditionalFormatting>
  <conditionalFormatting sqref="C308:D320">
    <cfRule type="expression" dxfId="1524" priority="180">
      <formula>$D308&gt;25</formula>
    </cfRule>
  </conditionalFormatting>
  <conditionalFormatting sqref="E308:E320">
    <cfRule type="cellIs" dxfId="1523" priority="179" operator="between">
      <formula>0.0001</formula>
      <formula>0.9999</formula>
    </cfRule>
  </conditionalFormatting>
  <conditionalFormatting sqref="E308:F320">
    <cfRule type="expression" dxfId="1522" priority="178">
      <formula>$F308&gt;25</formula>
    </cfRule>
  </conditionalFormatting>
  <conditionalFormatting sqref="G308:G320">
    <cfRule type="cellIs" dxfId="1521" priority="177" operator="between">
      <formula>0.0001</formula>
      <formula>0.9999</formula>
    </cfRule>
  </conditionalFormatting>
  <conditionalFormatting sqref="G308:H320">
    <cfRule type="expression" dxfId="1520" priority="176">
      <formula>$H308&gt;25</formula>
    </cfRule>
  </conditionalFormatting>
  <conditionalFormatting sqref="I308:I320">
    <cfRule type="cellIs" dxfId="1519" priority="175" operator="between">
      <formula>0.0001</formula>
      <formula>0.9999</formula>
    </cfRule>
  </conditionalFormatting>
  <conditionalFormatting sqref="I308:J320">
    <cfRule type="expression" dxfId="1518" priority="174">
      <formula>$J308&gt;25</formula>
    </cfRule>
  </conditionalFormatting>
  <conditionalFormatting sqref="K308:K320">
    <cfRule type="cellIs" dxfId="1517" priority="173" operator="between">
      <formula>0.0001</formula>
      <formula>0.9999</formula>
    </cfRule>
  </conditionalFormatting>
  <conditionalFormatting sqref="K308:L320">
    <cfRule type="expression" dxfId="1516" priority="172">
      <formula>$L308&gt;25</formula>
    </cfRule>
  </conditionalFormatting>
  <conditionalFormatting sqref="M308:M320">
    <cfRule type="cellIs" dxfId="1515" priority="171" operator="between">
      <formula>0.0001</formula>
      <formula>0.9999</formula>
    </cfRule>
  </conditionalFormatting>
  <conditionalFormatting sqref="M308:N320">
    <cfRule type="expression" dxfId="1514" priority="170">
      <formula>$N308&gt;25</formula>
    </cfRule>
  </conditionalFormatting>
  <conditionalFormatting sqref="O308:O320">
    <cfRule type="cellIs" dxfId="1513" priority="169" operator="between">
      <formula>0.0001</formula>
      <formula>0.9999</formula>
    </cfRule>
  </conditionalFormatting>
  <conditionalFormatting sqref="O308:P320">
    <cfRule type="expression" dxfId="1512" priority="168">
      <formula>$P308&gt;25</formula>
    </cfRule>
  </conditionalFormatting>
  <conditionalFormatting sqref="Q308:Q320">
    <cfRule type="cellIs" dxfId="1511" priority="167" operator="between">
      <formula>0.0001</formula>
      <formula>0.9999</formula>
    </cfRule>
  </conditionalFormatting>
  <conditionalFormatting sqref="Q308:R320">
    <cfRule type="expression" dxfId="1510" priority="166">
      <formula>$R308&gt;25</formula>
    </cfRule>
  </conditionalFormatting>
  <conditionalFormatting sqref="S308:S320">
    <cfRule type="cellIs" dxfId="1509" priority="165" operator="between">
      <formula>0.0001</formula>
      <formula>0.9999</formula>
    </cfRule>
  </conditionalFormatting>
  <conditionalFormatting sqref="S308:T320">
    <cfRule type="expression" dxfId="1508" priority="164">
      <formula>$T308&gt;25</formula>
    </cfRule>
  </conditionalFormatting>
  <conditionalFormatting sqref="U308:U320">
    <cfRule type="cellIs" dxfId="1507" priority="163" operator="between">
      <formula>0.0001</formula>
      <formula>0.9999</formula>
    </cfRule>
  </conditionalFormatting>
  <conditionalFormatting sqref="U308:V320">
    <cfRule type="expression" dxfId="1506" priority="162">
      <formula>$V308&gt;25</formula>
    </cfRule>
  </conditionalFormatting>
  <conditionalFormatting sqref="W308:W320">
    <cfRule type="cellIs" dxfId="1505" priority="161" operator="between">
      <formula>0.0001</formula>
      <formula>0.9999</formula>
    </cfRule>
  </conditionalFormatting>
  <conditionalFormatting sqref="W308:X320">
    <cfRule type="expression" dxfId="1504" priority="160">
      <formula>$X308&gt;25</formula>
    </cfRule>
  </conditionalFormatting>
  <conditionalFormatting sqref="Z308:Z320">
    <cfRule type="expression" dxfId="1503" priority="158">
      <formula>Z308&gt;25</formula>
    </cfRule>
  </conditionalFormatting>
  <conditionalFormatting sqref="Y308:Y320">
    <cfRule type="expression" dxfId="1502" priority="157">
      <formula>Z308&gt;25</formula>
    </cfRule>
    <cfRule type="cellIs" dxfId="1501" priority="159" operator="between">
      <formula>0.0001</formula>
      <formula>0.9999</formula>
    </cfRule>
  </conditionalFormatting>
  <conditionalFormatting sqref="C321:C326">
    <cfRule type="cellIs" dxfId="1500" priority="156" operator="between">
      <formula>0.0001</formula>
      <formula>0.9999</formula>
    </cfRule>
  </conditionalFormatting>
  <conditionalFormatting sqref="C321:D326">
    <cfRule type="expression" dxfId="1499" priority="155">
      <formula>$D321&gt;25</formula>
    </cfRule>
  </conditionalFormatting>
  <conditionalFormatting sqref="F321:F326">
    <cfRule type="expression" dxfId="1498" priority="154">
      <formula>$F321&gt;25</formula>
    </cfRule>
  </conditionalFormatting>
  <conditionalFormatting sqref="E321:E326">
    <cfRule type="cellIs" dxfId="1497" priority="153" operator="between">
      <formula>0.0001</formula>
      <formula>0.9999</formula>
    </cfRule>
  </conditionalFormatting>
  <conditionalFormatting sqref="E321:E326">
    <cfRule type="expression" dxfId="1496" priority="152">
      <formula>$F321&gt;25</formula>
    </cfRule>
  </conditionalFormatting>
  <conditionalFormatting sqref="H321:H326">
    <cfRule type="expression" dxfId="1495" priority="151">
      <formula>H321&gt;25</formula>
    </cfRule>
  </conditionalFormatting>
  <conditionalFormatting sqref="G321:G326">
    <cfRule type="cellIs" dxfId="1494" priority="150" operator="between">
      <formula>0.0001</formula>
      <formula>0.9999</formula>
    </cfRule>
  </conditionalFormatting>
  <conditionalFormatting sqref="G321:G326">
    <cfRule type="expression" dxfId="1493" priority="149">
      <formula>H321&gt;25</formula>
    </cfRule>
  </conditionalFormatting>
  <conditionalFormatting sqref="J321:J326">
    <cfRule type="expression" dxfId="1492" priority="148">
      <formula>J321&gt;25</formula>
    </cfRule>
  </conditionalFormatting>
  <conditionalFormatting sqref="I321:I326">
    <cfRule type="cellIs" dxfId="1491" priority="147" operator="between">
      <formula>0.0001</formula>
      <formula>0.9999</formula>
    </cfRule>
  </conditionalFormatting>
  <conditionalFormatting sqref="I321:I326">
    <cfRule type="expression" dxfId="1490" priority="146">
      <formula>J321&gt;25</formula>
    </cfRule>
  </conditionalFormatting>
  <conditionalFormatting sqref="L321:L326 N321:N326 P321:P326 R321:R326 T321:T326 V321:V326 X321:Z326">
    <cfRule type="expression" dxfId="1489" priority="145">
      <formula>L321&gt;25</formula>
    </cfRule>
  </conditionalFormatting>
  <conditionalFormatting sqref="K321:K326 M321:M326 O321:O326 Q321:Q326 S321:S326 U321:U326 W321:W326">
    <cfRule type="cellIs" dxfId="1488" priority="144" operator="between">
      <formula>0.0001</formula>
      <formula>0.9999</formula>
    </cfRule>
  </conditionalFormatting>
  <conditionalFormatting sqref="K321:K326 M321:M326 O321:O326 Q321:Q326 S321:S326 U321:U326 W321:W326">
    <cfRule type="expression" dxfId="1487" priority="143">
      <formula>L321&gt;25</formula>
    </cfRule>
  </conditionalFormatting>
  <conditionalFormatting sqref="C333:C345">
    <cfRule type="cellIs" dxfId="1486" priority="142" operator="between">
      <formula>0.0001</formula>
      <formula>0.9999</formula>
    </cfRule>
  </conditionalFormatting>
  <conditionalFormatting sqref="C333:D345">
    <cfRule type="expression" dxfId="1485" priority="141">
      <formula>$D333&gt;25</formula>
    </cfRule>
  </conditionalFormatting>
  <conditionalFormatting sqref="E333:E345">
    <cfRule type="cellIs" dxfId="1484" priority="140" operator="between">
      <formula>0.0001</formula>
      <formula>0.9999</formula>
    </cfRule>
  </conditionalFormatting>
  <conditionalFormatting sqref="E333:F345">
    <cfRule type="expression" dxfId="1483" priority="139">
      <formula>$F333&gt;25</formula>
    </cfRule>
  </conditionalFormatting>
  <conditionalFormatting sqref="G333:G345">
    <cfRule type="cellIs" dxfId="1482" priority="138" operator="between">
      <formula>0.0001</formula>
      <formula>0.9999</formula>
    </cfRule>
  </conditionalFormatting>
  <conditionalFormatting sqref="G333:H345">
    <cfRule type="expression" dxfId="1481" priority="137">
      <formula>$H333&gt;25</formula>
    </cfRule>
  </conditionalFormatting>
  <conditionalFormatting sqref="I333:I345">
    <cfRule type="cellIs" dxfId="1480" priority="136" operator="between">
      <formula>0.0001</formula>
      <formula>0.9999</formula>
    </cfRule>
  </conditionalFormatting>
  <conditionalFormatting sqref="I333:J345">
    <cfRule type="expression" dxfId="1479" priority="135">
      <formula>$J333&gt;25</formula>
    </cfRule>
  </conditionalFormatting>
  <conditionalFormatting sqref="K333:K345">
    <cfRule type="cellIs" dxfId="1478" priority="134" operator="between">
      <formula>0.0001</formula>
      <formula>0.9999</formula>
    </cfRule>
  </conditionalFormatting>
  <conditionalFormatting sqref="K333:L345">
    <cfRule type="expression" dxfId="1477" priority="133">
      <formula>$L333&gt;25</formula>
    </cfRule>
  </conditionalFormatting>
  <conditionalFormatting sqref="M333:M345">
    <cfRule type="cellIs" dxfId="1476" priority="132" operator="between">
      <formula>0.0001</formula>
      <formula>0.9999</formula>
    </cfRule>
  </conditionalFormatting>
  <conditionalFormatting sqref="M333:N345">
    <cfRule type="expression" dxfId="1475" priority="131">
      <formula>$N333&gt;25</formula>
    </cfRule>
  </conditionalFormatting>
  <conditionalFormatting sqref="O333:O345">
    <cfRule type="cellIs" dxfId="1474" priority="130" operator="between">
      <formula>0.0001</formula>
      <formula>0.9999</formula>
    </cfRule>
  </conditionalFormatting>
  <conditionalFormatting sqref="O333:P345">
    <cfRule type="expression" dxfId="1473" priority="129">
      <formula>$P333&gt;25</formula>
    </cfRule>
  </conditionalFormatting>
  <conditionalFormatting sqref="Q333:Q345">
    <cfRule type="cellIs" dxfId="1472" priority="128" operator="between">
      <formula>0.0001</formula>
      <formula>0.9999</formula>
    </cfRule>
  </conditionalFormatting>
  <conditionalFormatting sqref="Q333:R345">
    <cfRule type="expression" dxfId="1471" priority="127">
      <formula>$R333&gt;25</formula>
    </cfRule>
  </conditionalFormatting>
  <conditionalFormatting sqref="S333:S345">
    <cfRule type="cellIs" dxfId="1470" priority="126" operator="between">
      <formula>0.0001</formula>
      <formula>0.9999</formula>
    </cfRule>
  </conditionalFormatting>
  <conditionalFormatting sqref="S333:T345">
    <cfRule type="expression" dxfId="1469" priority="125">
      <formula>$T333&gt;25</formula>
    </cfRule>
  </conditionalFormatting>
  <conditionalFormatting sqref="U333:U345">
    <cfRule type="cellIs" dxfId="1468" priority="124" operator="between">
      <formula>0.0001</formula>
      <formula>0.9999</formula>
    </cfRule>
  </conditionalFormatting>
  <conditionalFormatting sqref="U333:V345">
    <cfRule type="expression" dxfId="1467" priority="123">
      <formula>$V333&gt;25</formula>
    </cfRule>
  </conditionalFormatting>
  <conditionalFormatting sqref="W333:W345">
    <cfRule type="cellIs" dxfId="1466" priority="122" operator="between">
      <formula>0.0001</formula>
      <formula>0.9999</formula>
    </cfRule>
  </conditionalFormatting>
  <conditionalFormatting sqref="W333:X345">
    <cfRule type="expression" dxfId="1465" priority="121">
      <formula>$X333&gt;25</formula>
    </cfRule>
  </conditionalFormatting>
  <conditionalFormatting sqref="Z333:Z345">
    <cfRule type="expression" dxfId="1464" priority="119">
      <formula>Z333&gt;25</formula>
    </cfRule>
  </conditionalFormatting>
  <conditionalFormatting sqref="Y333:Y345">
    <cfRule type="expression" dxfId="1463" priority="118">
      <formula>Z333&gt;25</formula>
    </cfRule>
    <cfRule type="cellIs" dxfId="1462" priority="120" operator="between">
      <formula>0.0001</formula>
      <formula>0.9999</formula>
    </cfRule>
  </conditionalFormatting>
  <conditionalFormatting sqref="C346:C351">
    <cfRule type="cellIs" dxfId="1461" priority="117" operator="between">
      <formula>0.0001</formula>
      <formula>0.9999</formula>
    </cfRule>
  </conditionalFormatting>
  <conditionalFormatting sqref="C346:D351">
    <cfRule type="expression" dxfId="1460" priority="116">
      <formula>$D346&gt;25</formula>
    </cfRule>
  </conditionalFormatting>
  <conditionalFormatting sqref="F346:F351">
    <cfRule type="expression" dxfId="1459" priority="115">
      <formula>$F346&gt;25</formula>
    </cfRule>
  </conditionalFormatting>
  <conditionalFormatting sqref="E346:E351">
    <cfRule type="cellIs" dxfId="1458" priority="114" operator="between">
      <formula>0.0001</formula>
      <formula>0.9999</formula>
    </cfRule>
  </conditionalFormatting>
  <conditionalFormatting sqref="E346:E351">
    <cfRule type="expression" dxfId="1457" priority="113">
      <formula>$F346&gt;25</formula>
    </cfRule>
  </conditionalFormatting>
  <conditionalFormatting sqref="H346:H351">
    <cfRule type="expression" dxfId="1456" priority="112">
      <formula>H346&gt;25</formula>
    </cfRule>
  </conditionalFormatting>
  <conditionalFormatting sqref="G346:G351">
    <cfRule type="cellIs" dxfId="1455" priority="111" operator="between">
      <formula>0.0001</formula>
      <formula>0.9999</formula>
    </cfRule>
  </conditionalFormatting>
  <conditionalFormatting sqref="G346:G351">
    <cfRule type="expression" dxfId="1454" priority="110">
      <formula>H346&gt;25</formula>
    </cfRule>
  </conditionalFormatting>
  <conditionalFormatting sqref="J346:J351">
    <cfRule type="expression" dxfId="1453" priority="109">
      <formula>J346&gt;25</formula>
    </cfRule>
  </conditionalFormatting>
  <conditionalFormatting sqref="I346:I351">
    <cfRule type="cellIs" dxfId="1452" priority="108" operator="between">
      <formula>0.0001</formula>
      <formula>0.9999</formula>
    </cfRule>
  </conditionalFormatting>
  <conditionalFormatting sqref="I346:I351">
    <cfRule type="expression" dxfId="1451" priority="107">
      <formula>J346&gt;25</formula>
    </cfRule>
  </conditionalFormatting>
  <conditionalFormatting sqref="L346:L351 N346:N351 P346:P351 R346:R351 T346:T351 V346:V351 X346:Z351">
    <cfRule type="expression" dxfId="1450" priority="106">
      <formula>L346&gt;25</formula>
    </cfRule>
  </conditionalFormatting>
  <conditionalFormatting sqref="K346:K351 M346:M351 O346:O351 Q346:Q351 S346:S351 U346:U351 W346:W351">
    <cfRule type="cellIs" dxfId="1449" priority="105" operator="between">
      <formula>0.0001</formula>
      <formula>0.9999</formula>
    </cfRule>
  </conditionalFormatting>
  <conditionalFormatting sqref="K346:K351 M346:M351 O346:O351 Q346:Q351 S346:S351 U346:U351 W346:W351">
    <cfRule type="expression" dxfId="1448" priority="104">
      <formula>L346&gt;25</formula>
    </cfRule>
  </conditionalFormatting>
  <conditionalFormatting sqref="C358:C370">
    <cfRule type="cellIs" dxfId="1447" priority="103" operator="between">
      <formula>0.0001</formula>
      <formula>0.9999</formula>
    </cfRule>
  </conditionalFormatting>
  <conditionalFormatting sqref="C358:D370">
    <cfRule type="expression" dxfId="1446" priority="102">
      <formula>$D358&gt;25</formula>
    </cfRule>
  </conditionalFormatting>
  <conditionalFormatting sqref="E358:E370">
    <cfRule type="cellIs" dxfId="1445" priority="101" operator="between">
      <formula>0.0001</formula>
      <formula>0.9999</formula>
    </cfRule>
  </conditionalFormatting>
  <conditionalFormatting sqref="E358:F370">
    <cfRule type="expression" dxfId="1444" priority="100">
      <formula>$F358&gt;25</formula>
    </cfRule>
  </conditionalFormatting>
  <conditionalFormatting sqref="G358:G370">
    <cfRule type="cellIs" dxfId="1443" priority="99" operator="between">
      <formula>0.0001</formula>
      <formula>0.9999</formula>
    </cfRule>
  </conditionalFormatting>
  <conditionalFormatting sqref="G358:H370">
    <cfRule type="expression" dxfId="1442" priority="98">
      <formula>$H358&gt;25</formula>
    </cfRule>
  </conditionalFormatting>
  <conditionalFormatting sqref="I358:I370">
    <cfRule type="cellIs" dxfId="1441" priority="97" operator="between">
      <formula>0.0001</formula>
      <formula>0.9999</formula>
    </cfRule>
  </conditionalFormatting>
  <conditionalFormatting sqref="I358:J370">
    <cfRule type="expression" dxfId="1440" priority="96">
      <formula>$J358&gt;25</formula>
    </cfRule>
  </conditionalFormatting>
  <conditionalFormatting sqref="K358:K370">
    <cfRule type="cellIs" dxfId="1439" priority="95" operator="between">
      <formula>0.0001</formula>
      <formula>0.9999</formula>
    </cfRule>
  </conditionalFormatting>
  <conditionalFormatting sqref="K358:L370">
    <cfRule type="expression" dxfId="1438" priority="94">
      <formula>$L358&gt;25</formula>
    </cfRule>
  </conditionalFormatting>
  <conditionalFormatting sqref="M358:M370">
    <cfRule type="cellIs" dxfId="1437" priority="93" operator="between">
      <formula>0.0001</formula>
      <formula>0.9999</formula>
    </cfRule>
  </conditionalFormatting>
  <conditionalFormatting sqref="M358:N370">
    <cfRule type="expression" dxfId="1436" priority="92">
      <formula>$N358&gt;25</formula>
    </cfRule>
  </conditionalFormatting>
  <conditionalFormatting sqref="O358:O370">
    <cfRule type="cellIs" dxfId="1435" priority="91" operator="between">
      <formula>0.0001</formula>
      <formula>0.9999</formula>
    </cfRule>
  </conditionalFormatting>
  <conditionalFormatting sqref="O358:P370">
    <cfRule type="expression" dxfId="1434" priority="90">
      <formula>$P358&gt;25</formula>
    </cfRule>
  </conditionalFormatting>
  <conditionalFormatting sqref="Q358:Q370">
    <cfRule type="cellIs" dxfId="1433" priority="89" operator="between">
      <formula>0.0001</formula>
      <formula>0.9999</formula>
    </cfRule>
  </conditionalFormatting>
  <conditionalFormatting sqref="Q358:R370">
    <cfRule type="expression" dxfId="1432" priority="88">
      <formula>$R358&gt;25</formula>
    </cfRule>
  </conditionalFormatting>
  <conditionalFormatting sqref="S358:S370">
    <cfRule type="cellIs" dxfId="1431" priority="87" operator="between">
      <formula>0.0001</formula>
      <formula>0.9999</formula>
    </cfRule>
  </conditionalFormatting>
  <conditionalFormatting sqref="S358:T370">
    <cfRule type="expression" dxfId="1430" priority="86">
      <formula>$T358&gt;25</formula>
    </cfRule>
  </conditionalFormatting>
  <conditionalFormatting sqref="U358:U370">
    <cfRule type="cellIs" dxfId="1429" priority="85" operator="between">
      <formula>0.0001</formula>
      <formula>0.9999</formula>
    </cfRule>
  </conditionalFormatting>
  <conditionalFormatting sqref="U358:V370">
    <cfRule type="expression" dxfId="1428" priority="84">
      <formula>$V358&gt;25</formula>
    </cfRule>
  </conditionalFormatting>
  <conditionalFormatting sqref="W358:W370">
    <cfRule type="cellIs" dxfId="1427" priority="83" operator="between">
      <formula>0.0001</formula>
      <formula>0.9999</formula>
    </cfRule>
  </conditionalFormatting>
  <conditionalFormatting sqref="W358:X370">
    <cfRule type="expression" dxfId="1426" priority="82">
      <formula>$X358&gt;25</formula>
    </cfRule>
  </conditionalFormatting>
  <conditionalFormatting sqref="Z358:Z370">
    <cfRule type="expression" dxfId="1425" priority="80">
      <formula>Z358&gt;25</formula>
    </cfRule>
  </conditionalFormatting>
  <conditionalFormatting sqref="Y358:Y370">
    <cfRule type="expression" dxfId="1424" priority="79">
      <formula>Z358&gt;25</formula>
    </cfRule>
    <cfRule type="cellIs" dxfId="1423" priority="81" operator="between">
      <formula>0.0001</formula>
      <formula>0.9999</formula>
    </cfRule>
  </conditionalFormatting>
  <conditionalFormatting sqref="C371:C376">
    <cfRule type="cellIs" dxfId="1422" priority="78" operator="between">
      <formula>0.0001</formula>
      <formula>0.9999</formula>
    </cfRule>
  </conditionalFormatting>
  <conditionalFormatting sqref="C371:D376">
    <cfRule type="expression" dxfId="1421" priority="77">
      <formula>$D371&gt;25</formula>
    </cfRule>
  </conditionalFormatting>
  <conditionalFormatting sqref="F371:F376">
    <cfRule type="expression" dxfId="1420" priority="76">
      <formula>$F371&gt;25</formula>
    </cfRule>
  </conditionalFormatting>
  <conditionalFormatting sqref="E371:E376">
    <cfRule type="cellIs" dxfId="1419" priority="75" operator="between">
      <formula>0.0001</formula>
      <formula>0.9999</formula>
    </cfRule>
  </conditionalFormatting>
  <conditionalFormatting sqref="E371:E376">
    <cfRule type="expression" dxfId="1418" priority="74">
      <formula>$F371&gt;25</formula>
    </cfRule>
  </conditionalFormatting>
  <conditionalFormatting sqref="H371:H376">
    <cfRule type="expression" dxfId="1417" priority="73">
      <formula>H371&gt;25</formula>
    </cfRule>
  </conditionalFormatting>
  <conditionalFormatting sqref="G371:G376">
    <cfRule type="cellIs" dxfId="1416" priority="72" operator="between">
      <formula>0.0001</formula>
      <formula>0.9999</formula>
    </cfRule>
  </conditionalFormatting>
  <conditionalFormatting sqref="G371:G376">
    <cfRule type="expression" dxfId="1415" priority="71">
      <formula>H371&gt;25</formula>
    </cfRule>
  </conditionalFormatting>
  <conditionalFormatting sqref="J371:J376">
    <cfRule type="expression" dxfId="1414" priority="70">
      <formula>J371&gt;25</formula>
    </cfRule>
  </conditionalFormatting>
  <conditionalFormatting sqref="I371:I376">
    <cfRule type="cellIs" dxfId="1413" priority="69" operator="between">
      <formula>0.0001</formula>
      <formula>0.9999</formula>
    </cfRule>
  </conditionalFormatting>
  <conditionalFormatting sqref="I371:I376">
    <cfRule type="expression" dxfId="1412" priority="68">
      <formula>J371&gt;25</formula>
    </cfRule>
  </conditionalFormatting>
  <conditionalFormatting sqref="L371:L376 N371:N376 P371:P376 R371:R376 T371:T376 V371:V376 X371:Z376">
    <cfRule type="expression" dxfId="1411" priority="67">
      <formula>L371&gt;25</formula>
    </cfRule>
  </conditionalFormatting>
  <conditionalFormatting sqref="K371:K376 M371:M376 O371:O376 Q371:Q376 S371:S376 U371:U376 W371:W376">
    <cfRule type="cellIs" dxfId="1410" priority="66" operator="between">
      <formula>0.0001</formula>
      <formula>0.9999</formula>
    </cfRule>
  </conditionalFormatting>
  <conditionalFormatting sqref="K371:K376 M371:M376 O371:O376 Q371:Q376 S371:S376 U371:U376 W371:W376">
    <cfRule type="expression" dxfId="1409" priority="65">
      <formula>L371&gt;25</formula>
    </cfRule>
  </conditionalFormatting>
  <conditionalFormatting sqref="C383:C395">
    <cfRule type="cellIs" dxfId="1408" priority="64" operator="between">
      <formula>0.0001</formula>
      <formula>0.9999</formula>
    </cfRule>
  </conditionalFormatting>
  <conditionalFormatting sqref="C383:D395">
    <cfRule type="expression" dxfId="1407" priority="63">
      <formula>$D383&gt;25</formula>
    </cfRule>
  </conditionalFormatting>
  <conditionalFormatting sqref="E383:E395">
    <cfRule type="cellIs" dxfId="1406" priority="62" operator="between">
      <formula>0.0001</formula>
      <formula>0.9999</formula>
    </cfRule>
  </conditionalFormatting>
  <conditionalFormatting sqref="E383:F395">
    <cfRule type="expression" dxfId="1405" priority="61">
      <formula>$F383&gt;25</formula>
    </cfRule>
  </conditionalFormatting>
  <conditionalFormatting sqref="G383:G395">
    <cfRule type="cellIs" dxfId="1404" priority="60" operator="between">
      <formula>0.0001</formula>
      <formula>0.9999</formula>
    </cfRule>
  </conditionalFormatting>
  <conditionalFormatting sqref="G383:H395">
    <cfRule type="expression" dxfId="1403" priority="59">
      <formula>$H383&gt;25</formula>
    </cfRule>
  </conditionalFormatting>
  <conditionalFormatting sqref="I383:I395">
    <cfRule type="cellIs" dxfId="1402" priority="58" operator="between">
      <formula>0.0001</formula>
      <formula>0.9999</formula>
    </cfRule>
  </conditionalFormatting>
  <conditionalFormatting sqref="I383:J395">
    <cfRule type="expression" dxfId="1401" priority="57">
      <formula>$J383&gt;25</formula>
    </cfRule>
  </conditionalFormatting>
  <conditionalFormatting sqref="K383:K395">
    <cfRule type="cellIs" dxfId="1400" priority="56" operator="between">
      <formula>0.0001</formula>
      <formula>0.9999</formula>
    </cfRule>
  </conditionalFormatting>
  <conditionalFormatting sqref="K383:L395">
    <cfRule type="expression" dxfId="1399" priority="55">
      <formula>$L383&gt;25</formula>
    </cfRule>
  </conditionalFormatting>
  <conditionalFormatting sqref="M383:M395">
    <cfRule type="cellIs" dxfId="1398" priority="54" operator="between">
      <formula>0.0001</formula>
      <formula>0.9999</formula>
    </cfRule>
  </conditionalFormatting>
  <conditionalFormatting sqref="M383:N395">
    <cfRule type="expression" dxfId="1397" priority="53">
      <formula>$N383&gt;25</formula>
    </cfRule>
  </conditionalFormatting>
  <conditionalFormatting sqref="O383:O395">
    <cfRule type="cellIs" dxfId="1396" priority="52" operator="between">
      <formula>0.0001</formula>
      <formula>0.9999</formula>
    </cfRule>
  </conditionalFormatting>
  <conditionalFormatting sqref="O383:P395">
    <cfRule type="expression" dxfId="1395" priority="51">
      <formula>$P383&gt;25</formula>
    </cfRule>
  </conditionalFormatting>
  <conditionalFormatting sqref="Q383:Q395">
    <cfRule type="cellIs" dxfId="1394" priority="50" operator="between">
      <formula>0.0001</formula>
      <formula>0.9999</formula>
    </cfRule>
  </conditionalFormatting>
  <conditionalFormatting sqref="Q383:R395">
    <cfRule type="expression" dxfId="1393" priority="49">
      <formula>$R383&gt;25</formula>
    </cfRule>
  </conditionalFormatting>
  <conditionalFormatting sqref="S383:S395">
    <cfRule type="cellIs" dxfId="1392" priority="48" operator="between">
      <formula>0.0001</formula>
      <formula>0.9999</formula>
    </cfRule>
  </conditionalFormatting>
  <conditionalFormatting sqref="S383:T395">
    <cfRule type="expression" dxfId="1391" priority="47">
      <formula>$T383&gt;25</formula>
    </cfRule>
  </conditionalFormatting>
  <conditionalFormatting sqref="U383:U395">
    <cfRule type="cellIs" dxfId="1390" priority="46" operator="between">
      <formula>0.0001</formula>
      <formula>0.9999</formula>
    </cfRule>
  </conditionalFormatting>
  <conditionalFormatting sqref="U383:V395">
    <cfRule type="expression" dxfId="1389" priority="45">
      <formula>$V383&gt;25</formula>
    </cfRule>
  </conditionalFormatting>
  <conditionalFormatting sqref="W383:W395">
    <cfRule type="cellIs" dxfId="1388" priority="44" operator="between">
      <formula>0.0001</formula>
      <formula>0.9999</formula>
    </cfRule>
  </conditionalFormatting>
  <conditionalFormatting sqref="W383:X395">
    <cfRule type="expression" dxfId="1387" priority="43">
      <formula>$X383&gt;25</formula>
    </cfRule>
  </conditionalFormatting>
  <conditionalFormatting sqref="Z383:Z395">
    <cfRule type="expression" dxfId="1386" priority="41">
      <formula>Z383&gt;25</formula>
    </cfRule>
  </conditionalFormatting>
  <conditionalFormatting sqref="Y383:Y395">
    <cfRule type="expression" dxfId="1385" priority="40">
      <formula>Z383&gt;25</formula>
    </cfRule>
    <cfRule type="cellIs" dxfId="1384" priority="42" operator="between">
      <formula>0.0001</formula>
      <formula>0.9999</formula>
    </cfRule>
  </conditionalFormatting>
  <conditionalFormatting sqref="C396:C401">
    <cfRule type="cellIs" dxfId="1383" priority="39" operator="between">
      <formula>0.0001</formula>
      <formula>0.9999</formula>
    </cfRule>
  </conditionalFormatting>
  <conditionalFormatting sqref="C396:D401">
    <cfRule type="expression" dxfId="1382" priority="38">
      <formula>$D396&gt;25</formula>
    </cfRule>
  </conditionalFormatting>
  <conditionalFormatting sqref="F396:F401">
    <cfRule type="expression" dxfId="1381" priority="37">
      <formula>$F396&gt;25</formula>
    </cfRule>
  </conditionalFormatting>
  <conditionalFormatting sqref="E396:E401">
    <cfRule type="cellIs" dxfId="1380" priority="36" operator="between">
      <formula>0.0001</formula>
      <formula>0.9999</formula>
    </cfRule>
  </conditionalFormatting>
  <conditionalFormatting sqref="E396:E401">
    <cfRule type="expression" dxfId="1379" priority="35">
      <formula>$F396&gt;25</formula>
    </cfRule>
  </conditionalFormatting>
  <conditionalFormatting sqref="H396:H401">
    <cfRule type="expression" dxfId="1378" priority="34">
      <formula>H396&gt;25</formula>
    </cfRule>
  </conditionalFormatting>
  <conditionalFormatting sqref="G396:G401">
    <cfRule type="cellIs" dxfId="1377" priority="33" operator="between">
      <formula>0.0001</formula>
      <formula>0.9999</formula>
    </cfRule>
  </conditionalFormatting>
  <conditionalFormatting sqref="G396:G401">
    <cfRule type="expression" dxfId="1376" priority="32">
      <formula>H396&gt;25</formula>
    </cfRule>
  </conditionalFormatting>
  <conditionalFormatting sqref="J396:J401">
    <cfRule type="expression" dxfId="1375" priority="31">
      <formula>J396&gt;25</formula>
    </cfRule>
  </conditionalFormatting>
  <conditionalFormatting sqref="I396:I401">
    <cfRule type="cellIs" dxfId="1374" priority="30" operator="between">
      <formula>0.0001</formula>
      <formula>0.9999</formula>
    </cfRule>
  </conditionalFormatting>
  <conditionalFormatting sqref="I396:I401">
    <cfRule type="expression" dxfId="1373" priority="29">
      <formula>J396&gt;25</formula>
    </cfRule>
  </conditionalFormatting>
  <conditionalFormatting sqref="L396:L401 N396:N401 P396:P401 R396:R401 T396:T401 V396:V401 X396:Z401">
    <cfRule type="expression" dxfId="1372" priority="28">
      <formula>L396&gt;25</formula>
    </cfRule>
  </conditionalFormatting>
  <conditionalFormatting sqref="K396:K401 M396:M401 O396:O401 Q396:Q401 S396:S401 U396:U401 W396:W401">
    <cfRule type="cellIs" dxfId="1371" priority="27" operator="between">
      <formula>0.0001</formula>
      <formula>0.9999</formula>
    </cfRule>
  </conditionalFormatting>
  <conditionalFormatting sqref="K396:K401 M396:M401 O396:O401 Q396:Q401 S396:S401 U396:U401 W396:W401">
    <cfRule type="expression" dxfId="1370" priority="26">
      <formula>L396&gt;25</formula>
    </cfRule>
  </conditionalFormatting>
  <conditionalFormatting sqref="C408:C420">
    <cfRule type="cellIs" dxfId="1369" priority="25" operator="between">
      <formula>0.0001</formula>
      <formula>0.9999</formula>
    </cfRule>
  </conditionalFormatting>
  <conditionalFormatting sqref="C408:D420">
    <cfRule type="expression" dxfId="1368" priority="24">
      <formula>$D408&gt;25</formula>
    </cfRule>
  </conditionalFormatting>
  <conditionalFormatting sqref="E408:E420">
    <cfRule type="cellIs" dxfId="1367" priority="23" operator="between">
      <formula>0.0001</formula>
      <formula>0.9999</formula>
    </cfRule>
  </conditionalFormatting>
  <conditionalFormatting sqref="E408:F420">
    <cfRule type="expression" dxfId="1366" priority="22">
      <formula>$F408&gt;25</formula>
    </cfRule>
  </conditionalFormatting>
  <conditionalFormatting sqref="G408:G420">
    <cfRule type="cellIs" dxfId="1365" priority="21" operator="between">
      <formula>0.0001</formula>
      <formula>0.9999</formula>
    </cfRule>
  </conditionalFormatting>
  <conditionalFormatting sqref="G408:H420">
    <cfRule type="expression" dxfId="1364" priority="20">
      <formula>$H408&gt;25</formula>
    </cfRule>
  </conditionalFormatting>
  <conditionalFormatting sqref="I408:I420">
    <cfRule type="cellIs" dxfId="1363" priority="19" operator="between">
      <formula>0.0001</formula>
      <formula>0.9999</formula>
    </cfRule>
  </conditionalFormatting>
  <conditionalFormatting sqref="I408:J420">
    <cfRule type="expression" dxfId="1362" priority="18">
      <formula>$J408&gt;25</formula>
    </cfRule>
  </conditionalFormatting>
  <conditionalFormatting sqref="K408:K420">
    <cfRule type="cellIs" dxfId="1361" priority="17" operator="between">
      <formula>0.0001</formula>
      <formula>0.9999</formula>
    </cfRule>
  </conditionalFormatting>
  <conditionalFormatting sqref="K408:L420">
    <cfRule type="expression" dxfId="1360" priority="16">
      <formula>$L408&gt;25</formula>
    </cfRule>
  </conditionalFormatting>
  <conditionalFormatting sqref="M408:M420">
    <cfRule type="cellIs" dxfId="1359" priority="15" operator="between">
      <formula>0.0001</formula>
      <formula>0.9999</formula>
    </cfRule>
  </conditionalFormatting>
  <conditionalFormatting sqref="M408:N420">
    <cfRule type="expression" dxfId="1358" priority="14">
      <formula>$N408&gt;25</formula>
    </cfRule>
  </conditionalFormatting>
  <conditionalFormatting sqref="O408:O420">
    <cfRule type="cellIs" dxfId="1357" priority="13" operator="between">
      <formula>0.0001</formula>
      <formula>0.9999</formula>
    </cfRule>
  </conditionalFormatting>
  <conditionalFormatting sqref="O408:P420">
    <cfRule type="expression" dxfId="1356" priority="12">
      <formula>$P408&gt;25</formula>
    </cfRule>
  </conditionalFormatting>
  <conditionalFormatting sqref="Q408:Q420">
    <cfRule type="cellIs" dxfId="1355" priority="11" operator="between">
      <formula>0.0001</formula>
      <formula>0.9999</formula>
    </cfRule>
  </conditionalFormatting>
  <conditionalFormatting sqref="Q408:R420">
    <cfRule type="expression" dxfId="1354" priority="10">
      <formula>$R408&gt;25</formula>
    </cfRule>
  </conditionalFormatting>
  <conditionalFormatting sqref="S408:S420">
    <cfRule type="cellIs" dxfId="1353" priority="9" operator="between">
      <formula>0.0001</formula>
      <formula>0.9999</formula>
    </cfRule>
  </conditionalFormatting>
  <conditionalFormatting sqref="S408:T420">
    <cfRule type="expression" dxfId="1352" priority="8">
      <formula>$T408&gt;25</formula>
    </cfRule>
  </conditionalFormatting>
  <conditionalFormatting sqref="U408:U420">
    <cfRule type="cellIs" dxfId="1351" priority="7" operator="between">
      <formula>0.0001</formula>
      <formula>0.9999</formula>
    </cfRule>
  </conditionalFormatting>
  <conditionalFormatting sqref="U408:V420">
    <cfRule type="expression" dxfId="1350" priority="6">
      <formula>$V408&gt;25</formula>
    </cfRule>
  </conditionalFormatting>
  <conditionalFormatting sqref="W408:W420">
    <cfRule type="cellIs" dxfId="1349" priority="5" operator="between">
      <formula>0.0001</formula>
      <formula>0.9999</formula>
    </cfRule>
  </conditionalFormatting>
  <conditionalFormatting sqref="W408:X420">
    <cfRule type="expression" dxfId="1348" priority="4">
      <formula>$X408&gt;25</formula>
    </cfRule>
  </conditionalFormatting>
  <conditionalFormatting sqref="Z408:Z420">
    <cfRule type="expression" dxfId="1347" priority="2">
      <formula>Z408&gt;25</formula>
    </cfRule>
  </conditionalFormatting>
  <conditionalFormatting sqref="Y408:Y420">
    <cfRule type="expression" dxfId="1346" priority="1">
      <formula>Z408&gt;25</formula>
    </cfRule>
    <cfRule type="cellIs" dxfId="1345" priority="3" operator="between">
      <formula>0.0001</formula>
      <formula>0.9999</formula>
    </cfRule>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sheetPr>
  <dimension ref="A2:CO100"/>
  <sheetViews>
    <sheetView zoomScaleNormal="100" workbookViewId="0"/>
  </sheetViews>
  <sheetFormatPr defaultRowHeight="15" customHeight="1" x14ac:dyDescent="0.2"/>
  <cols>
    <col min="1" max="1" width="9.140625" style="38"/>
    <col min="2" max="2" width="18.85546875" style="30" customWidth="1"/>
    <col min="3" max="3" width="13.85546875" style="30" bestFit="1" customWidth="1"/>
    <col min="4" max="4" width="65.7109375" style="30" bestFit="1" customWidth="1"/>
    <col min="5" max="16384" width="9.140625" style="30"/>
  </cols>
  <sheetData>
    <row r="2" spans="1:93" ht="15" customHeight="1" x14ac:dyDescent="0.2">
      <c r="A2" s="29" t="s">
        <v>190</v>
      </c>
      <c r="B2" s="13" t="str">
        <f>VegBareResults!$B$2</f>
        <v>Vegetation Bare</v>
      </c>
      <c r="G2" s="47" t="s">
        <v>200</v>
      </c>
      <c r="H2" s="47"/>
    </row>
    <row r="3" spans="1:93" ht="15" customHeight="1" x14ac:dyDescent="0.2">
      <c r="G3" s="30" t="str">
        <f>CONCATENATE($A$6,CHAR(10),VegGroundTables!$B$8,CHAR(10),$B$2," ",$G$2)</f>
        <v>GB
Lowland beech/yew woodland
Vegetation Bare Proportion of area</v>
      </c>
      <c r="O3" s="30" t="str">
        <f>CONCATENATE($A$6,CHAR(10),VegGroundTables!$B$9,CHAR(10),$B$2," ",$G$2)</f>
        <v>GB
Lowland Mixed Deciduous Woodland
Vegetation Bare Proportion of area</v>
      </c>
      <c r="V3" s="30" t="str">
        <f>CONCATENATE($A$6,CHAR(10),VegGroundTables!$B$10,CHAR(10),$B$2," ",$G$2)</f>
        <v>GB
Native pine woodlands
Vegetation Bare Proportion of area</v>
      </c>
      <c r="AE3" s="30" t="str">
        <f>CONCATENATE($A$6,CHAR(10),VegGroundTables!$B$11,CHAR(10),$B$2," ",$G$2)</f>
        <v>GB
Non-HAP native pinewood
Vegetation Bare Proportion of area</v>
      </c>
      <c r="AL3" s="30" t="str">
        <f>CONCATENATE($A$6,CHAR(10),VegGroundTables!$B$12,CHAR(10),$B$2," ",$G$2)</f>
        <v>GB
Upland birchwoods (Scot); birch dominated upland oakwoods (Eng, Wal)
Vegetation Bare Proportion of area</v>
      </c>
      <c r="AS3" s="30" t="str">
        <f>CONCATENATE($A$6,CHAR(10),VegGroundTables!$B$13,CHAR(10),$B$2," ",$G$2)</f>
        <v>GB
Upland mixed ashwoods
Vegetation Bare Proportion of area</v>
      </c>
      <c r="BA3" s="30" t="str">
        <f>CONCATENATE($A$6,CHAR(10),VegGroundTables!$B$14,CHAR(10),$B$2," ",$G$2)</f>
        <v>GB
Upland oakwood
Vegetation Bare Proportion of area</v>
      </c>
      <c r="BJ3" s="30" t="str">
        <f>CONCATENATE($A$6,CHAR(10),VegGroundTables!$B$15,CHAR(10),$B$2," ",$G$2)</f>
        <v>GB
Wet woodland
Vegetation Bare Proportion of area</v>
      </c>
      <c r="BQ3" s="30" t="str">
        <f>CONCATENATE($A$6,CHAR(10),VegGroundTables!$B$16,CHAR(10),$B$2," ",$G$2)</f>
        <v>GB
Wood Pasture &amp; Parkland
Vegetation Bare Proportion of area</v>
      </c>
      <c r="BY3" s="30" t="str">
        <f>CONCATENATE($A$6,CHAR(10),VegGroundTables!$B$17,CHAR(10),$B$2," ",$G$2)</f>
        <v>GB
Broadleaf habitat NOT classified as priority
Vegetation Bare Proportion of area</v>
      </c>
      <c r="CG3" s="30" t="str">
        <f>CONCATENATE($A$6,CHAR(10),VegGroundTables!$B$18,CHAR(10),$B$2," ",$G$2)</f>
        <v>GB
Non-native coniferous woodland
Vegetation Bare Proportion of area</v>
      </c>
      <c r="CO3" s="30" t="str">
        <f>CONCATENATE($A$6,CHAR(10),VegGroundTables!$B$19,CHAR(10),$B$2," ",$G$2)</f>
        <v>GB
Transition or felled
Vegetation Bare Proportion of area</v>
      </c>
    </row>
    <row r="4" spans="1:93" ht="15" customHeight="1" x14ac:dyDescent="0.2">
      <c r="A4" s="29" t="s">
        <v>191</v>
      </c>
      <c r="B4" s="29" t="s">
        <v>192</v>
      </c>
      <c r="D4" s="31"/>
    </row>
    <row r="5" spans="1:93" ht="15" customHeight="1" x14ac:dyDescent="0.2">
      <c r="A5" s="48"/>
      <c r="B5" s="49"/>
      <c r="C5" s="106" t="str">
        <f>VegBareResults!$B$2</f>
        <v>Vegetation Bare</v>
      </c>
      <c r="D5" s="107" t="str">
        <f>VegBareResults!$B$2</f>
        <v>Vegetation Bare</v>
      </c>
    </row>
    <row r="6" spans="1:93" ht="15" customHeight="1" x14ac:dyDescent="0.25">
      <c r="A6" s="50" t="s">
        <v>193</v>
      </c>
      <c r="B6" s="109"/>
      <c r="C6" s="46" t="s">
        <v>8</v>
      </c>
      <c r="D6" s="46" t="s">
        <v>375</v>
      </c>
      <c r="F6" s="13"/>
      <c r="H6" s="47"/>
    </row>
    <row r="7" spans="1:93" ht="30" customHeight="1" x14ac:dyDescent="0.25">
      <c r="A7" s="50"/>
      <c r="B7" s="110"/>
      <c r="C7" s="46" t="s">
        <v>7</v>
      </c>
      <c r="D7" s="46" t="s">
        <v>379</v>
      </c>
    </row>
    <row r="8" spans="1:93" ht="15" customHeight="1" x14ac:dyDescent="0.25">
      <c r="A8" s="50"/>
      <c r="B8" s="51"/>
      <c r="C8" s="46" t="s">
        <v>6</v>
      </c>
      <c r="D8" s="46" t="s">
        <v>380</v>
      </c>
    </row>
    <row r="9" spans="1:93" ht="15" customHeight="1" x14ac:dyDescent="0.25">
      <c r="A9" s="50"/>
      <c r="B9" s="51"/>
      <c r="C9" s="46" t="s">
        <v>5</v>
      </c>
      <c r="D9" s="46" t="s">
        <v>381</v>
      </c>
    </row>
    <row r="10" spans="1:93" ht="15" customHeight="1" x14ac:dyDescent="0.25">
      <c r="A10" s="50"/>
      <c r="B10" s="51"/>
      <c r="C10" s="46" t="s">
        <v>4</v>
      </c>
      <c r="D10" s="46" t="s">
        <v>382</v>
      </c>
    </row>
    <row r="11" spans="1:93" ht="15" customHeight="1" x14ac:dyDescent="0.25">
      <c r="A11" s="50"/>
      <c r="B11" s="51"/>
      <c r="C11" s="46" t="s">
        <v>3</v>
      </c>
      <c r="D11" s="46" t="s">
        <v>383</v>
      </c>
    </row>
    <row r="12" spans="1:93" ht="15" customHeight="1" x14ac:dyDescent="0.25">
      <c r="A12" s="50"/>
      <c r="B12" s="51"/>
      <c r="C12" s="46" t="s">
        <v>2</v>
      </c>
      <c r="D12" s="46" t="s">
        <v>384</v>
      </c>
    </row>
    <row r="13" spans="1:93" ht="15" customHeight="1" x14ac:dyDescent="0.25">
      <c r="A13" s="50"/>
      <c r="B13" s="51"/>
      <c r="C13" s="46" t="s">
        <v>1</v>
      </c>
      <c r="D13" s="46" t="s">
        <v>385</v>
      </c>
    </row>
    <row r="14" spans="1:93" ht="15" customHeight="1" x14ac:dyDescent="0.25">
      <c r="A14" s="50"/>
      <c r="B14" s="51"/>
      <c r="C14" s="46" t="s">
        <v>0</v>
      </c>
      <c r="D14" s="46" t="s">
        <v>386</v>
      </c>
    </row>
    <row r="15" spans="1:93" ht="15" customHeight="1" x14ac:dyDescent="0.25">
      <c r="A15" s="50"/>
      <c r="B15" s="51"/>
      <c r="C15" s="46" t="s">
        <v>10</v>
      </c>
      <c r="D15" s="46" t="s">
        <v>387</v>
      </c>
    </row>
    <row r="16" spans="1:93" ht="15" customHeight="1" x14ac:dyDescent="0.25">
      <c r="A16" s="50"/>
      <c r="B16" s="51"/>
      <c r="C16" s="61" t="s">
        <v>38</v>
      </c>
      <c r="D16" s="61" t="s">
        <v>388</v>
      </c>
    </row>
    <row r="17" spans="1:93" ht="15" customHeight="1" x14ac:dyDescent="0.25">
      <c r="A17" s="50"/>
      <c r="B17" s="59"/>
      <c r="C17" s="62"/>
      <c r="D17" s="62"/>
    </row>
    <row r="18" spans="1:93" ht="15" customHeight="1" x14ac:dyDescent="0.25">
      <c r="A18" s="50"/>
      <c r="B18" s="59"/>
      <c r="C18" s="62"/>
      <c r="D18" s="62"/>
    </row>
    <row r="19" spans="1:93" ht="15" customHeight="1" x14ac:dyDescent="0.25">
      <c r="A19" s="50"/>
      <c r="B19" s="59"/>
      <c r="C19" s="62"/>
      <c r="D19" s="62"/>
    </row>
    <row r="20" spans="1:93" ht="15" customHeight="1" x14ac:dyDescent="0.25">
      <c r="A20" s="50"/>
      <c r="B20" s="59"/>
      <c r="C20" s="62"/>
      <c r="D20" s="62"/>
    </row>
    <row r="21" spans="1:93" ht="15" customHeight="1" x14ac:dyDescent="0.25">
      <c r="A21" s="50"/>
      <c r="B21" s="59"/>
      <c r="C21" s="62"/>
      <c r="D21" s="62"/>
    </row>
    <row r="22" spans="1:93" ht="15" customHeight="1" x14ac:dyDescent="0.25">
      <c r="A22" s="50"/>
      <c r="B22" s="59"/>
      <c r="C22" s="62"/>
      <c r="D22" s="62"/>
    </row>
    <row r="23" spans="1:93" ht="15" customHeight="1" x14ac:dyDescent="0.25">
      <c r="A23" s="50"/>
      <c r="B23" s="59"/>
      <c r="C23" s="62"/>
      <c r="D23" s="62"/>
    </row>
    <row r="24" spans="1:93" ht="15" customHeight="1" x14ac:dyDescent="0.25">
      <c r="A24" s="50"/>
      <c r="B24" s="60"/>
      <c r="C24" s="62"/>
      <c r="D24" s="62"/>
    </row>
    <row r="25" spans="1:93" ht="15" customHeight="1" x14ac:dyDescent="0.25">
      <c r="A25" s="53"/>
      <c r="B25" s="60"/>
      <c r="C25" s="62"/>
      <c r="D25" s="62"/>
    </row>
    <row r="26" spans="1:93" ht="15" customHeight="1" x14ac:dyDescent="0.25">
      <c r="A26" s="50"/>
      <c r="B26" s="49"/>
    </row>
    <row r="27" spans="1:93" ht="15" customHeight="1" x14ac:dyDescent="0.25">
      <c r="A27" s="50"/>
      <c r="B27" s="49"/>
    </row>
    <row r="28" spans="1:93" ht="15" customHeight="1" x14ac:dyDescent="0.2">
      <c r="A28" s="48"/>
      <c r="B28" s="49"/>
      <c r="G28" s="30" t="str">
        <f>CONCATENATE($A$30,CHAR(10),VegGroundTables!$B$8,CHAR(10),$B$2," ",$G$2)</f>
        <v>England
Lowland beech/yew woodland
Vegetation Bare Proportion of area</v>
      </c>
      <c r="O28" s="30" t="str">
        <f>CONCATENATE($A$30,CHAR(10),VegGroundTables!$B$9,CHAR(10),$B$2," ",$G$2)</f>
        <v>England
Lowland Mixed Deciduous Woodland
Vegetation Bare Proportion of area</v>
      </c>
      <c r="V28" s="30" t="str">
        <f>CONCATENATE($A$30,CHAR(10),VegGroundTables!$B$10,CHAR(10),$B$2," ",$G$2)</f>
        <v>England
Native pine woodlands
Vegetation Bare Proportion of area</v>
      </c>
      <c r="AE28" s="30" t="str">
        <f>CONCATENATE($A$30,CHAR(10),VegGroundTables!$B$11,CHAR(10),$B$2," ",$G$2)</f>
        <v>England
Non-HAP native pinewood
Vegetation Bare Proportion of area</v>
      </c>
      <c r="AL28" s="30" t="str">
        <f>CONCATENATE($A$30,CHAR(10),VegGroundTables!$B$12,CHAR(10),$B$2," ",$G$2)</f>
        <v>England
Upland birchwoods (Scot); birch dominated upland oakwoods (Eng, Wal)
Vegetation Bare Proportion of area</v>
      </c>
      <c r="AS28" s="30" t="str">
        <f>CONCATENATE($A$30,CHAR(10),VegGroundTables!$B$13,CHAR(10),$B$2," ",$G$2)</f>
        <v>England
Upland mixed ashwoods
Vegetation Bare Proportion of area</v>
      </c>
      <c r="BA28" s="30" t="str">
        <f>CONCATENATE($A$30,CHAR(10),VegGroundTables!$B$14,CHAR(10),$B$2," ",$G$2)</f>
        <v>England
Upland oakwood
Vegetation Bare Proportion of area</v>
      </c>
      <c r="BJ28" s="30" t="str">
        <f>CONCATENATE($A$30,CHAR(10),VegGroundTables!$B$15,CHAR(10),$B$2," ",$G$2)</f>
        <v>England
Wet woodland
Vegetation Bare Proportion of area</v>
      </c>
      <c r="BQ28" s="30" t="str">
        <f>CONCATENATE($A$30,CHAR(10),VegGroundTables!$B$16,CHAR(10),$B$2," ",$G$2)</f>
        <v>England
Wood Pasture &amp; Parkland
Vegetation Bare Proportion of area</v>
      </c>
      <c r="BY28" s="30" t="str">
        <f>CONCATENATE($A$30,CHAR(10),VegGroundTables!$B$17,CHAR(10),$B$2," ",$G$2)</f>
        <v>England
Broadleaf habitat NOT classified as priority
Vegetation Bare Proportion of area</v>
      </c>
      <c r="CG28" s="30" t="str">
        <f>CONCATENATE($A$30,CHAR(10),VegGroundTables!$B$18,CHAR(10),$B$2," ",$G$2)</f>
        <v>England
Non-native coniferous woodland
Vegetation Bare Proportion of area</v>
      </c>
      <c r="CO28" s="30" t="str">
        <f>CONCATENATE($A$30,CHAR(10),VegGroundTables!$B$19,CHAR(10),$B$2," ",$G$2)</f>
        <v>England
Transition or felled
Vegetation Bare Proportion of area</v>
      </c>
    </row>
    <row r="29" spans="1:93" ht="15" customHeight="1" x14ac:dyDescent="0.2">
      <c r="A29" s="48"/>
      <c r="B29" s="49"/>
    </row>
    <row r="30" spans="1:93" ht="15" customHeight="1" x14ac:dyDescent="0.25">
      <c r="A30" s="50" t="s">
        <v>189</v>
      </c>
      <c r="B30" s="109"/>
    </row>
    <row r="31" spans="1:93" ht="30" customHeight="1" x14ac:dyDescent="0.25">
      <c r="A31" s="50"/>
      <c r="B31" s="110"/>
    </row>
    <row r="32" spans="1:93" ht="15" customHeight="1" x14ac:dyDescent="0.25">
      <c r="A32" s="50"/>
      <c r="B32" s="51"/>
    </row>
    <row r="33" spans="1:2" ht="15" customHeight="1" x14ac:dyDescent="0.25">
      <c r="A33" s="50"/>
      <c r="B33" s="51"/>
    </row>
    <row r="34" spans="1:2" ht="15" customHeight="1" x14ac:dyDescent="0.25">
      <c r="A34" s="50"/>
      <c r="B34" s="51"/>
    </row>
    <row r="35" spans="1:2" ht="15" customHeight="1" x14ac:dyDescent="0.25">
      <c r="A35" s="50"/>
      <c r="B35" s="51"/>
    </row>
    <row r="36" spans="1:2" ht="15" customHeight="1" x14ac:dyDescent="0.25">
      <c r="A36" s="50"/>
      <c r="B36" s="51"/>
    </row>
    <row r="37" spans="1:2" ht="15" customHeight="1" x14ac:dyDescent="0.25">
      <c r="A37" s="50"/>
      <c r="B37" s="51"/>
    </row>
    <row r="38" spans="1:2" ht="15" customHeight="1" x14ac:dyDescent="0.25">
      <c r="A38" s="50"/>
      <c r="B38" s="51"/>
    </row>
    <row r="39" spans="1:2" ht="15" customHeight="1" x14ac:dyDescent="0.25">
      <c r="A39" s="50"/>
      <c r="B39" s="51"/>
    </row>
    <row r="40" spans="1:2" ht="15" customHeight="1" x14ac:dyDescent="0.25">
      <c r="A40" s="50"/>
      <c r="B40" s="51"/>
    </row>
    <row r="41" spans="1:2" ht="15" customHeight="1" x14ac:dyDescent="0.25">
      <c r="A41" s="50"/>
      <c r="B41" s="51"/>
    </row>
    <row r="42" spans="1:2" ht="15" customHeight="1" x14ac:dyDescent="0.25">
      <c r="A42" s="50"/>
      <c r="B42" s="51"/>
    </row>
    <row r="43" spans="1:2" ht="15" customHeight="1" x14ac:dyDescent="0.25">
      <c r="A43" s="50"/>
      <c r="B43" s="51"/>
    </row>
    <row r="44" spans="1:2" ht="15" customHeight="1" x14ac:dyDescent="0.25">
      <c r="A44" s="50"/>
      <c r="B44" s="51"/>
    </row>
    <row r="45" spans="1:2" ht="15" customHeight="1" x14ac:dyDescent="0.25">
      <c r="A45" s="50"/>
      <c r="B45" s="51"/>
    </row>
    <row r="46" spans="1:2" ht="15" customHeight="1" x14ac:dyDescent="0.25">
      <c r="A46" s="50"/>
      <c r="B46" s="51"/>
    </row>
    <row r="47" spans="1:2" ht="15" customHeight="1" x14ac:dyDescent="0.25">
      <c r="A47" s="50"/>
      <c r="B47" s="51"/>
    </row>
    <row r="48" spans="1:2" ht="15" customHeight="1" x14ac:dyDescent="0.25">
      <c r="A48" s="50"/>
      <c r="B48" s="52"/>
    </row>
    <row r="49" spans="1:93" ht="15" customHeight="1" x14ac:dyDescent="0.25">
      <c r="A49" s="53"/>
      <c r="B49" s="52"/>
    </row>
    <row r="50" spans="1:93" ht="15" customHeight="1" x14ac:dyDescent="0.25">
      <c r="A50" s="50"/>
      <c r="B50" s="49"/>
    </row>
    <row r="51" spans="1:93" ht="15" customHeight="1" x14ac:dyDescent="0.25">
      <c r="A51" s="50"/>
      <c r="B51" s="49"/>
      <c r="G51" s="30" t="str">
        <f>CONCATENATE($A$54,CHAR(10),VegGroundTables!$B$8,CHAR(10),$B$2," ",$G$2)</f>
        <v>Scotland
Lowland beech/yew woodland
Vegetation Bare Proportion of area</v>
      </c>
      <c r="O51" s="30" t="str">
        <f>CONCATENATE($A$54,CHAR(10),VegGroundTables!$B$9,CHAR(10),$B$2," ",$G$2)</f>
        <v>Scotland
Lowland Mixed Deciduous Woodland
Vegetation Bare Proportion of area</v>
      </c>
      <c r="V51" s="30" t="str">
        <f>CONCATENATE($A$54,CHAR(10),VegGroundTables!$B$10,CHAR(10),$B$2," ",$G$2)</f>
        <v>Scotland
Native pine woodlands
Vegetation Bare Proportion of area</v>
      </c>
      <c r="AE51" s="30" t="str">
        <f>CONCATENATE($A$54,CHAR(10),VegGroundTables!$B$11,CHAR(10),$B$2," ",$G$2)</f>
        <v>Scotland
Non-HAP native pinewood
Vegetation Bare Proportion of area</v>
      </c>
      <c r="AL51" s="30" t="str">
        <f>CONCATENATE($A$54,CHAR(10),VegGroundTables!$B$12,CHAR(10),$B$2," ",$G$2)</f>
        <v>Scotland
Upland birchwoods (Scot); birch dominated upland oakwoods (Eng, Wal)
Vegetation Bare Proportion of area</v>
      </c>
      <c r="AS51" s="30" t="str">
        <f>CONCATENATE($A$54,CHAR(10),VegGroundTables!$B$13,CHAR(10),$B$2," ",$G$2)</f>
        <v>Scotland
Upland mixed ashwoods
Vegetation Bare Proportion of area</v>
      </c>
      <c r="BA51" s="30" t="str">
        <f>CONCATENATE($A$54,CHAR(10),VegGroundTables!$B$14,CHAR(10),$B$2," ",$G$2)</f>
        <v>Scotland
Upland oakwood
Vegetation Bare Proportion of area</v>
      </c>
      <c r="BJ51" s="30" t="str">
        <f>CONCATENATE($A$54,CHAR(10),VegGroundTables!$B$15,CHAR(10),$B$2," ",$G$2)</f>
        <v>Scotland
Wet woodland
Vegetation Bare Proportion of area</v>
      </c>
      <c r="BQ51" s="30" t="str">
        <f>CONCATENATE($A$54,CHAR(10),VegGroundTables!$B$16,CHAR(10),$B$2," ",$G$2)</f>
        <v>Scotland
Wood Pasture &amp; Parkland
Vegetation Bare Proportion of area</v>
      </c>
      <c r="BY51" s="30" t="str">
        <f>CONCATENATE($A$54,CHAR(10),VegGroundTables!$B$17,CHAR(10),$B$2," ",$G$2)</f>
        <v>Scotland
Broadleaf habitat NOT classified as priority
Vegetation Bare Proportion of area</v>
      </c>
      <c r="CG51" s="30" t="str">
        <f>CONCATENATE($A$54,CHAR(10),VegGroundTables!$B$18,CHAR(10),$B$2," ",$G$2)</f>
        <v>Scotland
Non-native coniferous woodland
Vegetation Bare Proportion of area</v>
      </c>
      <c r="CO51" s="30" t="str">
        <f>CONCATENATE($A$54,CHAR(10),VegGroundTables!$B$19,CHAR(10),$B$2," ",$G$2)</f>
        <v>Scotland
Transition or felled
Vegetation Bare Proportion of area</v>
      </c>
    </row>
    <row r="52" spans="1:93" ht="15" customHeight="1" x14ac:dyDescent="0.2">
      <c r="A52" s="48"/>
      <c r="B52" s="49"/>
    </row>
    <row r="53" spans="1:93" ht="15" customHeight="1" x14ac:dyDescent="0.2">
      <c r="A53" s="48"/>
      <c r="B53" s="49"/>
    </row>
    <row r="54" spans="1:93" ht="15" customHeight="1" x14ac:dyDescent="0.25">
      <c r="A54" s="50" t="s">
        <v>188</v>
      </c>
      <c r="B54" s="109"/>
    </row>
    <row r="55" spans="1:93" ht="30" customHeight="1" x14ac:dyDescent="0.25">
      <c r="A55" s="50"/>
      <c r="B55" s="110"/>
    </row>
    <row r="56" spans="1:93" ht="15" customHeight="1" x14ac:dyDescent="0.25">
      <c r="A56" s="50"/>
      <c r="B56" s="51"/>
    </row>
    <row r="57" spans="1:93" ht="15" customHeight="1" x14ac:dyDescent="0.25">
      <c r="A57" s="50"/>
      <c r="B57" s="51"/>
    </row>
    <row r="58" spans="1:93" ht="15" customHeight="1" x14ac:dyDescent="0.25">
      <c r="A58" s="50"/>
      <c r="B58" s="51"/>
    </row>
    <row r="59" spans="1:93" ht="15" customHeight="1" x14ac:dyDescent="0.25">
      <c r="A59" s="50"/>
      <c r="B59" s="51"/>
    </row>
    <row r="60" spans="1:93" ht="15" customHeight="1" x14ac:dyDescent="0.25">
      <c r="A60" s="50"/>
      <c r="B60" s="51"/>
    </row>
    <row r="61" spans="1:93" ht="15" customHeight="1" x14ac:dyDescent="0.25">
      <c r="A61" s="50"/>
      <c r="B61" s="51"/>
    </row>
    <row r="62" spans="1:93" ht="15" customHeight="1" x14ac:dyDescent="0.25">
      <c r="A62" s="50"/>
      <c r="B62" s="51"/>
    </row>
    <row r="63" spans="1:93" ht="15" customHeight="1" x14ac:dyDescent="0.25">
      <c r="A63" s="50"/>
      <c r="B63" s="51"/>
    </row>
    <row r="64" spans="1:93" ht="15" customHeight="1" x14ac:dyDescent="0.25">
      <c r="A64" s="50"/>
      <c r="B64" s="51"/>
    </row>
    <row r="65" spans="1:93" ht="15" customHeight="1" x14ac:dyDescent="0.25">
      <c r="A65" s="50"/>
      <c r="B65" s="51"/>
    </row>
    <row r="66" spans="1:93" ht="15" customHeight="1" x14ac:dyDescent="0.25">
      <c r="A66" s="50"/>
      <c r="B66" s="51"/>
    </row>
    <row r="67" spans="1:93" ht="15" customHeight="1" x14ac:dyDescent="0.25">
      <c r="A67" s="50"/>
      <c r="B67" s="51"/>
    </row>
    <row r="68" spans="1:93" ht="15" customHeight="1" x14ac:dyDescent="0.25">
      <c r="A68" s="50"/>
      <c r="B68" s="51"/>
    </row>
    <row r="69" spans="1:93" ht="15" customHeight="1" x14ac:dyDescent="0.25">
      <c r="A69" s="50"/>
      <c r="B69" s="51"/>
    </row>
    <row r="70" spans="1:93" ht="15" customHeight="1" x14ac:dyDescent="0.25">
      <c r="A70" s="50"/>
      <c r="B70" s="51"/>
    </row>
    <row r="71" spans="1:93" ht="15" customHeight="1" x14ac:dyDescent="0.25">
      <c r="A71" s="50"/>
      <c r="B71" s="51"/>
    </row>
    <row r="72" spans="1:93" ht="15" customHeight="1" x14ac:dyDescent="0.25">
      <c r="A72" s="50"/>
      <c r="B72" s="52"/>
    </row>
    <row r="73" spans="1:93" ht="15" customHeight="1" x14ac:dyDescent="0.25">
      <c r="A73" s="53"/>
      <c r="B73" s="52"/>
    </row>
    <row r="74" spans="1:93" ht="15" customHeight="1" x14ac:dyDescent="0.25">
      <c r="A74" s="50"/>
      <c r="B74" s="49"/>
    </row>
    <row r="75" spans="1:93" ht="15" customHeight="1" x14ac:dyDescent="0.25">
      <c r="A75" s="50"/>
      <c r="B75" s="49"/>
    </row>
    <row r="76" spans="1:93" ht="15" customHeight="1" x14ac:dyDescent="0.2">
      <c r="A76" s="48"/>
      <c r="B76" s="49"/>
    </row>
    <row r="77" spans="1:93" ht="15" customHeight="1" x14ac:dyDescent="0.2">
      <c r="A77" s="48"/>
      <c r="B77" s="49"/>
    </row>
    <row r="78" spans="1:93" ht="15" customHeight="1" x14ac:dyDescent="0.25">
      <c r="A78" s="50" t="s">
        <v>116</v>
      </c>
      <c r="B78" s="109"/>
      <c r="G78" s="30" t="str">
        <f>CONCATENATE($A$78,CHAR(10),VegGroundTables!$B$8,CHAR(10),$B$2," ",$G$2)</f>
        <v>Wales
Lowland beech/yew woodland
Vegetation Bare Proportion of area</v>
      </c>
      <c r="O78" s="30" t="str">
        <f>CONCATENATE($A$78,CHAR(10),VegGroundTables!$B$9,CHAR(10),$B$2," ",$G$2)</f>
        <v>Wales
Lowland Mixed Deciduous Woodland
Vegetation Bare Proportion of area</v>
      </c>
      <c r="V78" s="30" t="str">
        <f>CONCATENATE($A$78,CHAR(10),VegGroundTables!$B$10,CHAR(10),$B$2," ",$G$2)</f>
        <v>Wales
Native pine woodlands
Vegetation Bare Proportion of area</v>
      </c>
      <c r="AE78" s="30" t="str">
        <f>CONCATENATE($A$78,CHAR(10),VegGroundTables!$B$11,CHAR(10),$B$2," ",$G$2)</f>
        <v>Wales
Non-HAP native pinewood
Vegetation Bare Proportion of area</v>
      </c>
      <c r="AL78" s="30" t="str">
        <f>CONCATENATE($A$78,CHAR(10),VegGroundTables!$B$12,CHAR(10),$B$2," ",$G$2)</f>
        <v>Wales
Upland birchwoods (Scot); birch dominated upland oakwoods (Eng, Wal)
Vegetation Bare Proportion of area</v>
      </c>
      <c r="AS78" s="30" t="str">
        <f>CONCATENATE($A$78,CHAR(10),VegGroundTables!$B$13,CHAR(10),$B$2," ",$G$2)</f>
        <v>Wales
Upland mixed ashwoods
Vegetation Bare Proportion of area</v>
      </c>
      <c r="BA78" s="30" t="str">
        <f>CONCATENATE($A$78,CHAR(10),VegGroundTables!$B$14,CHAR(10),$B$2," ",$G$2)</f>
        <v>Wales
Upland oakwood
Vegetation Bare Proportion of area</v>
      </c>
      <c r="BJ78" s="30" t="str">
        <f>CONCATENATE($A$78,CHAR(10),VegGroundTables!$B$15,CHAR(10),$B$2," ",$G$2)</f>
        <v>Wales
Wet woodland
Vegetation Bare Proportion of area</v>
      </c>
      <c r="BQ78" s="30" t="str">
        <f>CONCATENATE($A$78,CHAR(10),VegGroundTables!$B$16,CHAR(10),$B$2," ",$G$2)</f>
        <v>Wales
Wood Pasture &amp; Parkland
Vegetation Bare Proportion of area</v>
      </c>
      <c r="BY78" s="30" t="str">
        <f>CONCATENATE($A$78,CHAR(10),VegGroundTables!$B$17,CHAR(10),$B$2," ",$G$2)</f>
        <v>Wales
Broadleaf habitat NOT classified as priority
Vegetation Bare Proportion of area</v>
      </c>
      <c r="CG78" s="30" t="str">
        <f>CONCATENATE($A$78,CHAR(10),VegGroundTables!$B$18,CHAR(10),$B$2," ",$G$2)</f>
        <v>Wales
Non-native coniferous woodland
Vegetation Bare Proportion of area</v>
      </c>
      <c r="CO78" s="30" t="str">
        <f>CONCATENATE($A$78,CHAR(10),VegGroundTables!$B$19,CHAR(10),$B$2," ",$G$2)</f>
        <v>Wales
Transition or felled
Vegetation Bare Proportion of area</v>
      </c>
    </row>
    <row r="79" spans="1:93" ht="30" customHeight="1" x14ac:dyDescent="0.25">
      <c r="A79" s="50"/>
      <c r="B79" s="110"/>
    </row>
    <row r="80" spans="1:93" ht="15" customHeight="1" x14ac:dyDescent="0.25">
      <c r="A80" s="50"/>
      <c r="B80" s="51"/>
    </row>
    <row r="81" spans="1:2" ht="15" customHeight="1" x14ac:dyDescent="0.25">
      <c r="A81" s="50"/>
      <c r="B81" s="51"/>
    </row>
    <row r="82" spans="1:2" ht="15" customHeight="1" x14ac:dyDescent="0.25">
      <c r="A82" s="50"/>
      <c r="B82" s="51"/>
    </row>
    <row r="83" spans="1:2" ht="15" customHeight="1" x14ac:dyDescent="0.25">
      <c r="A83" s="50"/>
      <c r="B83" s="51"/>
    </row>
    <row r="84" spans="1:2" ht="15" customHeight="1" x14ac:dyDescent="0.25">
      <c r="A84" s="50"/>
      <c r="B84" s="51"/>
    </row>
    <row r="85" spans="1:2" ht="15" customHeight="1" x14ac:dyDescent="0.25">
      <c r="A85" s="50"/>
      <c r="B85" s="51"/>
    </row>
    <row r="86" spans="1:2" ht="15" customHeight="1" x14ac:dyDescent="0.25">
      <c r="A86" s="50"/>
      <c r="B86" s="51"/>
    </row>
    <row r="87" spans="1:2" ht="15" customHeight="1" x14ac:dyDescent="0.25">
      <c r="A87" s="50"/>
      <c r="B87" s="51"/>
    </row>
    <row r="88" spans="1:2" ht="15" customHeight="1" x14ac:dyDescent="0.25">
      <c r="A88" s="50"/>
      <c r="B88" s="51"/>
    </row>
    <row r="89" spans="1:2" ht="15" customHeight="1" x14ac:dyDescent="0.25">
      <c r="A89" s="50"/>
      <c r="B89" s="51"/>
    </row>
    <row r="90" spans="1:2" ht="15" customHeight="1" x14ac:dyDescent="0.25">
      <c r="A90" s="50"/>
      <c r="B90" s="51"/>
    </row>
    <row r="91" spans="1:2" ht="15" customHeight="1" x14ac:dyDescent="0.25">
      <c r="A91" s="50"/>
      <c r="B91" s="51"/>
    </row>
    <row r="92" spans="1:2" ht="15" customHeight="1" x14ac:dyDescent="0.25">
      <c r="A92" s="50"/>
      <c r="B92" s="51"/>
    </row>
    <row r="93" spans="1:2" ht="15" customHeight="1" x14ac:dyDescent="0.25">
      <c r="A93" s="50"/>
      <c r="B93" s="51"/>
    </row>
    <row r="94" spans="1:2" ht="15" customHeight="1" x14ac:dyDescent="0.25">
      <c r="A94" s="50"/>
      <c r="B94" s="51"/>
    </row>
    <row r="95" spans="1:2" ht="15" customHeight="1" x14ac:dyDescent="0.25">
      <c r="A95" s="50"/>
      <c r="B95" s="51"/>
    </row>
    <row r="96" spans="1:2" ht="15" customHeight="1" x14ac:dyDescent="0.25">
      <c r="A96" s="50"/>
      <c r="B96" s="52"/>
    </row>
    <row r="97" spans="1:2" ht="15" customHeight="1" x14ac:dyDescent="0.25">
      <c r="A97" s="53"/>
      <c r="B97" s="52"/>
    </row>
    <row r="98" spans="1:2" ht="15" customHeight="1" x14ac:dyDescent="0.25">
      <c r="A98" s="50"/>
      <c r="B98" s="49"/>
    </row>
    <row r="99" spans="1:2" ht="15" customHeight="1" x14ac:dyDescent="0.25">
      <c r="A99" s="50"/>
      <c r="B99" s="49"/>
    </row>
    <row r="100" spans="1:2" ht="15" customHeight="1" x14ac:dyDescent="0.2">
      <c r="A100" s="48"/>
      <c r="B100" s="49"/>
    </row>
  </sheetData>
  <mergeCells count="5">
    <mergeCell ref="C5:D5"/>
    <mergeCell ref="B30:B31"/>
    <mergeCell ref="B6:B7"/>
    <mergeCell ref="B78:B79"/>
    <mergeCell ref="B54:B55"/>
  </mergeCells>
  <conditionalFormatting sqref="C8:C16">
    <cfRule type="expression" dxfId="1344" priority="8">
      <formula>#REF!&gt;25</formula>
    </cfRule>
  </conditionalFormatting>
  <conditionalFormatting sqref="C8:C16">
    <cfRule type="cellIs" dxfId="1343" priority="7" operator="between">
      <formula>0.0001</formula>
      <formula>0.9999</formula>
    </cfRule>
  </conditionalFormatting>
  <conditionalFormatting sqref="C5">
    <cfRule type="cellIs" dxfId="1342" priority="6" operator="between">
      <formula>0.0001</formula>
      <formula>0.9999</formula>
    </cfRule>
  </conditionalFormatting>
  <conditionalFormatting sqref="C5">
    <cfRule type="expression" dxfId="1341" priority="5">
      <formula>#REF!&gt;25</formula>
    </cfRule>
  </conditionalFormatting>
  <conditionalFormatting sqref="D6">
    <cfRule type="cellIs" dxfId="1340" priority="4" operator="between">
      <formula>0.0001</formula>
      <formula>0.9999</formula>
    </cfRule>
  </conditionalFormatting>
  <conditionalFormatting sqref="D6">
    <cfRule type="expression" dxfId="1339" priority="3">
      <formula>#REF!&gt;25</formula>
    </cfRule>
  </conditionalFormatting>
  <conditionalFormatting sqref="D8:D16">
    <cfRule type="cellIs" dxfId="1338" priority="2" operator="between">
      <formula>0.0001</formula>
      <formula>0.9999</formula>
    </cfRule>
  </conditionalFormatting>
  <conditionalFormatting sqref="D8:D16">
    <cfRule type="expression" dxfId="1337" priority="1">
      <formula>#REF!&gt;25</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2:BQ394"/>
  <sheetViews>
    <sheetView zoomScale="90" zoomScaleNormal="90" workbookViewId="0"/>
  </sheetViews>
  <sheetFormatPr defaultRowHeight="12.75" x14ac:dyDescent="0.2"/>
  <cols>
    <col min="1" max="1" width="30.42578125" style="15" bestFit="1" customWidth="1"/>
    <col min="2" max="2" width="50.85546875" style="25" bestFit="1" customWidth="1"/>
    <col min="3" max="3" width="12.7109375" style="25" bestFit="1" customWidth="1"/>
    <col min="4" max="4" width="16.7109375" style="25" bestFit="1" customWidth="1"/>
    <col min="5" max="5" width="13" style="25" bestFit="1" customWidth="1"/>
    <col min="6" max="12" width="16.7109375" style="25" customWidth="1"/>
    <col min="13" max="13" width="14.42578125" style="25" bestFit="1" customWidth="1"/>
    <col min="14" max="22" width="14.42578125" style="25" customWidth="1"/>
    <col min="23" max="23" width="12.5703125" style="25" bestFit="1" customWidth="1"/>
    <col min="24" max="24" width="9.140625" style="15"/>
    <col min="25" max="25" width="46.28515625" style="40" bestFit="1" customWidth="1"/>
    <col min="26" max="33" width="17.140625" style="40" customWidth="1"/>
    <col min="34" max="34" width="17.140625" style="40" bestFit="1" customWidth="1"/>
    <col min="35" max="35" width="16.7109375" style="40" bestFit="1" customWidth="1"/>
    <col min="36" max="36" width="14.42578125" style="40" bestFit="1" customWidth="1"/>
    <col min="37" max="46" width="14.42578125" style="40" customWidth="1"/>
    <col min="47" max="47" width="9.140625" style="15"/>
    <col min="48" max="48" width="46.28515625" style="27" bestFit="1" customWidth="1"/>
    <col min="49" max="56" width="17.140625" style="27" customWidth="1"/>
    <col min="57" max="57" width="17.140625" style="27" bestFit="1" customWidth="1"/>
    <col min="58" max="58" width="16.7109375" style="27" bestFit="1" customWidth="1"/>
    <col min="59" max="59" width="14.42578125" style="27" bestFit="1" customWidth="1"/>
    <col min="60" max="69" width="14.42578125" style="27" customWidth="1"/>
    <col min="70" max="16384" width="9.140625" style="15"/>
  </cols>
  <sheetData>
    <row r="2" spans="1:69" s="10" customFormat="1" x14ac:dyDescent="0.2">
      <c r="A2" s="10" t="s">
        <v>190</v>
      </c>
      <c r="B2" s="11" t="s">
        <v>62</v>
      </c>
      <c r="C2" s="11" t="s">
        <v>197</v>
      </c>
      <c r="D2" s="11"/>
      <c r="E2" s="11"/>
      <c r="F2" s="11"/>
      <c r="G2" s="11"/>
      <c r="H2" s="11"/>
      <c r="I2" s="11"/>
      <c r="J2" s="11"/>
      <c r="K2" s="11"/>
      <c r="L2" s="11"/>
      <c r="M2" s="11"/>
      <c r="N2" s="11"/>
      <c r="O2" s="11"/>
      <c r="P2" s="11"/>
      <c r="Q2" s="11"/>
      <c r="R2" s="11"/>
      <c r="S2" s="11"/>
      <c r="T2" s="11"/>
      <c r="U2" s="11"/>
      <c r="V2" s="11"/>
      <c r="W2" s="11"/>
      <c r="Y2" s="39"/>
      <c r="Z2" s="39" t="s">
        <v>198</v>
      </c>
      <c r="AA2" s="39"/>
      <c r="AB2" s="39"/>
      <c r="AC2" s="39"/>
      <c r="AD2" s="39"/>
      <c r="AE2" s="39"/>
      <c r="AF2" s="39"/>
      <c r="AG2" s="39"/>
      <c r="AH2" s="39"/>
      <c r="AI2" s="39"/>
      <c r="AJ2" s="39"/>
      <c r="AK2" s="39"/>
      <c r="AL2" s="39"/>
      <c r="AM2" s="39"/>
      <c r="AN2" s="39"/>
      <c r="AO2" s="39"/>
      <c r="AP2" s="39"/>
      <c r="AQ2" s="39"/>
      <c r="AR2" s="39"/>
      <c r="AS2" s="39"/>
      <c r="AT2" s="39"/>
      <c r="AV2" s="12"/>
      <c r="AW2" s="12" t="s">
        <v>378</v>
      </c>
      <c r="AX2" s="12"/>
      <c r="AY2" s="12"/>
      <c r="AZ2" s="12"/>
      <c r="BA2" s="12"/>
      <c r="BB2" s="12"/>
      <c r="BC2" s="12"/>
      <c r="BD2" s="12"/>
      <c r="BE2" s="12"/>
      <c r="BF2" s="12"/>
      <c r="BG2" s="12"/>
      <c r="BH2" s="12"/>
      <c r="BI2" s="12"/>
      <c r="BJ2" s="12"/>
      <c r="BK2" s="12"/>
      <c r="BL2" s="12"/>
      <c r="BM2" s="12"/>
      <c r="BN2" s="12"/>
      <c r="BO2" s="12"/>
      <c r="BP2" s="12"/>
      <c r="BQ2" s="12"/>
    </row>
    <row r="4" spans="1:69" s="10" customFormat="1" x14ac:dyDescent="0.2">
      <c r="A4" s="10" t="s">
        <v>191</v>
      </c>
      <c r="B4" s="11" t="s">
        <v>192</v>
      </c>
      <c r="C4" s="11"/>
      <c r="D4" s="11"/>
      <c r="E4" s="11"/>
      <c r="F4" s="11"/>
      <c r="G4" s="11"/>
      <c r="H4" s="11"/>
      <c r="I4" s="11"/>
      <c r="J4" s="11"/>
      <c r="K4" s="11"/>
      <c r="L4" s="11"/>
      <c r="M4" s="11"/>
      <c r="N4" s="11"/>
      <c r="O4" s="11"/>
      <c r="P4" s="11"/>
      <c r="Q4" s="11"/>
      <c r="R4" s="11"/>
      <c r="S4" s="11"/>
      <c r="T4" s="11"/>
      <c r="U4" s="11"/>
      <c r="V4" s="11"/>
      <c r="W4" s="11"/>
      <c r="Y4" s="39" t="s">
        <v>192</v>
      </c>
      <c r="Z4" s="39"/>
      <c r="AA4" s="39"/>
      <c r="AB4" s="39"/>
      <c r="AC4" s="39"/>
      <c r="AD4" s="39"/>
      <c r="AE4" s="39"/>
      <c r="AF4" s="39"/>
      <c r="AG4" s="39"/>
      <c r="AH4" s="39"/>
      <c r="AI4" s="39"/>
      <c r="AJ4" s="39"/>
      <c r="AK4" s="39"/>
      <c r="AL4" s="39"/>
      <c r="AM4" s="39"/>
      <c r="AN4" s="39"/>
      <c r="AO4" s="39"/>
      <c r="AP4" s="39"/>
      <c r="AQ4" s="39"/>
      <c r="AR4" s="39"/>
      <c r="AS4" s="39"/>
      <c r="AT4" s="39"/>
      <c r="AV4" s="12" t="s">
        <v>192</v>
      </c>
      <c r="AW4" s="12"/>
      <c r="AX4" s="12"/>
      <c r="AY4" s="12"/>
      <c r="AZ4" s="12"/>
      <c r="BA4" s="12"/>
      <c r="BB4" s="12"/>
      <c r="BC4" s="12"/>
      <c r="BD4" s="12"/>
      <c r="BE4" s="12"/>
      <c r="BF4" s="12"/>
      <c r="BG4" s="12"/>
      <c r="BH4" s="12"/>
      <c r="BI4" s="12"/>
      <c r="BJ4" s="12"/>
      <c r="BK4" s="12"/>
      <c r="BL4" s="12"/>
      <c r="BM4" s="12"/>
      <c r="BN4" s="12"/>
      <c r="BO4" s="12"/>
      <c r="BP4" s="12"/>
      <c r="BQ4" s="12"/>
    </row>
    <row r="5" spans="1:69" x14ac:dyDescent="0.2">
      <c r="B5" s="11" t="s">
        <v>369</v>
      </c>
    </row>
    <row r="6" spans="1:69" x14ac:dyDescent="0.2">
      <c r="A6" s="13" t="s">
        <v>193</v>
      </c>
      <c r="B6" s="14" t="s">
        <v>187</v>
      </c>
      <c r="C6" s="28" t="s">
        <v>8</v>
      </c>
      <c r="D6" s="28" t="s">
        <v>7</v>
      </c>
      <c r="E6" s="28" t="s">
        <v>6</v>
      </c>
      <c r="F6" s="28" t="s">
        <v>5</v>
      </c>
      <c r="G6" s="28" t="s">
        <v>4</v>
      </c>
      <c r="H6" s="28" t="s">
        <v>3</v>
      </c>
      <c r="I6" s="28" t="s">
        <v>2</v>
      </c>
      <c r="J6" s="28" t="s">
        <v>1</v>
      </c>
      <c r="K6" s="28" t="s">
        <v>0</v>
      </c>
      <c r="L6" s="28" t="s">
        <v>10</v>
      </c>
      <c r="M6" s="28" t="s">
        <v>38</v>
      </c>
      <c r="N6" s="28" t="s">
        <v>37</v>
      </c>
      <c r="O6" s="28" t="s">
        <v>36</v>
      </c>
      <c r="P6" s="28" t="s">
        <v>35</v>
      </c>
      <c r="Q6" s="28" t="s">
        <v>34</v>
      </c>
      <c r="R6" s="28" t="s">
        <v>33</v>
      </c>
      <c r="S6" s="28" t="s">
        <v>32</v>
      </c>
      <c r="T6" s="28" t="s">
        <v>31</v>
      </c>
      <c r="U6" s="28" t="s">
        <v>30</v>
      </c>
      <c r="V6" s="28" t="s">
        <v>29</v>
      </c>
      <c r="W6" s="28" t="s">
        <v>194</v>
      </c>
      <c r="Y6" s="41" t="s">
        <v>187</v>
      </c>
      <c r="Z6" s="68" t="s">
        <v>8</v>
      </c>
      <c r="AA6" s="68" t="s">
        <v>7</v>
      </c>
      <c r="AB6" s="68" t="s">
        <v>6</v>
      </c>
      <c r="AC6" s="68" t="s">
        <v>5</v>
      </c>
      <c r="AD6" s="68" t="s">
        <v>4</v>
      </c>
      <c r="AE6" s="68" t="s">
        <v>3</v>
      </c>
      <c r="AF6" s="68" t="s">
        <v>2</v>
      </c>
      <c r="AG6" s="68" t="s">
        <v>1</v>
      </c>
      <c r="AH6" s="68" t="s">
        <v>0</v>
      </c>
      <c r="AI6" s="68" t="s">
        <v>10</v>
      </c>
      <c r="AJ6" s="68" t="s">
        <v>38</v>
      </c>
      <c r="AK6" s="68" t="s">
        <v>37</v>
      </c>
      <c r="AL6" s="68" t="s">
        <v>36</v>
      </c>
      <c r="AM6" s="68" t="s">
        <v>35</v>
      </c>
      <c r="AN6" s="68" t="s">
        <v>34</v>
      </c>
      <c r="AO6" s="68" t="s">
        <v>33</v>
      </c>
      <c r="AP6" s="68" t="s">
        <v>32</v>
      </c>
      <c r="AQ6" s="68" t="s">
        <v>31</v>
      </c>
      <c r="AR6" s="68" t="s">
        <v>30</v>
      </c>
      <c r="AS6" s="68" t="s">
        <v>29</v>
      </c>
      <c r="AT6" s="68" t="s">
        <v>194</v>
      </c>
      <c r="AV6" s="16" t="s">
        <v>187</v>
      </c>
      <c r="AW6" s="71" t="s">
        <v>8</v>
      </c>
      <c r="AX6" s="71" t="s">
        <v>7</v>
      </c>
      <c r="AY6" s="71" t="s">
        <v>6</v>
      </c>
      <c r="AZ6" s="71" t="s">
        <v>5</v>
      </c>
      <c r="BA6" s="71" t="s">
        <v>4</v>
      </c>
      <c r="BB6" s="71" t="s">
        <v>3</v>
      </c>
      <c r="BC6" s="71" t="s">
        <v>2</v>
      </c>
      <c r="BD6" s="71" t="s">
        <v>1</v>
      </c>
      <c r="BE6" s="71" t="s">
        <v>0</v>
      </c>
      <c r="BF6" s="71" t="s">
        <v>10</v>
      </c>
      <c r="BG6" s="71" t="s">
        <v>38</v>
      </c>
      <c r="BH6" s="71" t="s">
        <v>37</v>
      </c>
      <c r="BI6" s="71" t="s">
        <v>36</v>
      </c>
      <c r="BJ6" s="71" t="s">
        <v>35</v>
      </c>
      <c r="BK6" s="71" t="s">
        <v>34</v>
      </c>
      <c r="BL6" s="71" t="s">
        <v>33</v>
      </c>
      <c r="BM6" s="71" t="s">
        <v>32</v>
      </c>
      <c r="BN6" s="71" t="s">
        <v>31</v>
      </c>
      <c r="BO6" s="71" t="s">
        <v>30</v>
      </c>
      <c r="BP6" s="71" t="s">
        <v>29</v>
      </c>
      <c r="BQ6" s="71" t="s">
        <v>194</v>
      </c>
    </row>
    <row r="7" spans="1:69" x14ac:dyDescent="0.2">
      <c r="A7" s="13"/>
      <c r="B7" s="64" t="s">
        <v>177</v>
      </c>
      <c r="C7" s="67">
        <v>9528.5340611253032</v>
      </c>
      <c r="D7" s="67">
        <v>10886.618058799197</v>
      </c>
      <c r="E7" s="67">
        <v>6289.5512436999015</v>
      </c>
      <c r="F7" s="67">
        <v>5097.7884068905014</v>
      </c>
      <c r="G7" s="67">
        <v>4324.8100119430001</v>
      </c>
      <c r="H7" s="67">
        <v>6314.7908101431012</v>
      </c>
      <c r="I7" s="67">
        <v>4703.7623706538006</v>
      </c>
      <c r="J7" s="67">
        <v>3319.5631985609007</v>
      </c>
      <c r="K7" s="67">
        <v>2758.6365886525</v>
      </c>
      <c r="L7" s="67">
        <v>3831.4427273557999</v>
      </c>
      <c r="M7" s="67">
        <v>4869.426036896999</v>
      </c>
      <c r="N7" s="67">
        <v>0</v>
      </c>
      <c r="O7" s="67">
        <v>0</v>
      </c>
      <c r="P7" s="67">
        <v>0</v>
      </c>
      <c r="Q7" s="67">
        <v>0</v>
      </c>
      <c r="R7" s="67">
        <v>0</v>
      </c>
      <c r="S7" s="67">
        <v>0</v>
      </c>
      <c r="T7" s="67">
        <v>0</v>
      </c>
      <c r="U7" s="67">
        <v>0</v>
      </c>
      <c r="V7" s="67">
        <v>0</v>
      </c>
      <c r="W7" s="67">
        <v>61924.92351472102</v>
      </c>
      <c r="Y7" s="42" t="s">
        <v>177</v>
      </c>
      <c r="Z7" s="69">
        <v>0.15387235898418422</v>
      </c>
      <c r="AA7" s="69">
        <v>0.17580349624834321</v>
      </c>
      <c r="AB7" s="69">
        <v>0.10156736394199545</v>
      </c>
      <c r="AC7" s="69">
        <v>8.2322078374124058E-2</v>
      </c>
      <c r="AD7" s="69">
        <v>6.9839569699507026E-2</v>
      </c>
      <c r="AE7" s="69">
        <v>0.10197494727049483</v>
      </c>
      <c r="AF7" s="69">
        <v>7.5959114742153944E-2</v>
      </c>
      <c r="AG7" s="69">
        <v>5.3606254318130278E-2</v>
      </c>
      <c r="AH7" s="69">
        <v>4.454808229188538E-2</v>
      </c>
      <c r="AI7" s="69">
        <v>6.187238529967623E-2</v>
      </c>
      <c r="AJ7" s="69">
        <v>7.8634348829505152E-2</v>
      </c>
      <c r="AK7" s="69">
        <v>0</v>
      </c>
      <c r="AL7" s="69">
        <v>0</v>
      </c>
      <c r="AM7" s="69">
        <v>0</v>
      </c>
      <c r="AN7" s="69">
        <v>0</v>
      </c>
      <c r="AO7" s="69">
        <v>0</v>
      </c>
      <c r="AP7" s="69">
        <v>0</v>
      </c>
      <c r="AQ7" s="69">
        <v>0</v>
      </c>
      <c r="AR7" s="69">
        <v>0</v>
      </c>
      <c r="AS7" s="69">
        <v>0</v>
      </c>
      <c r="AT7" s="69"/>
      <c r="AV7" s="18" t="s">
        <v>177</v>
      </c>
      <c r="AW7" s="72">
        <v>11.466548272386664</v>
      </c>
      <c r="AX7" s="72">
        <v>10.088297769379997</v>
      </c>
      <c r="AY7" s="72">
        <v>13.214951774397363</v>
      </c>
      <c r="AZ7" s="72">
        <v>15.215102323224951</v>
      </c>
      <c r="BA7" s="72">
        <v>16.741673741350457</v>
      </c>
      <c r="BB7" s="72">
        <v>16.37251937898748</v>
      </c>
      <c r="BC7" s="72">
        <v>17.260982006265831</v>
      </c>
      <c r="BD7" s="72">
        <v>19.040975206446067</v>
      </c>
      <c r="BE7" s="72">
        <v>20.069352466829365</v>
      </c>
      <c r="BF7" s="72">
        <v>18.415392280168135</v>
      </c>
      <c r="BG7" s="72">
        <v>15.868769381620746</v>
      </c>
      <c r="BH7" s="72">
        <v>0</v>
      </c>
      <c r="BI7" s="72">
        <v>0</v>
      </c>
      <c r="BJ7" s="72">
        <v>0</v>
      </c>
      <c r="BK7" s="72">
        <v>0</v>
      </c>
      <c r="BL7" s="72">
        <v>0</v>
      </c>
      <c r="BM7" s="72">
        <v>0</v>
      </c>
      <c r="BN7" s="72">
        <v>0</v>
      </c>
      <c r="BO7" s="72">
        <v>0</v>
      </c>
      <c r="BP7" s="72">
        <v>0</v>
      </c>
      <c r="BQ7" s="72">
        <v>4.4943440153431506</v>
      </c>
    </row>
    <row r="8" spans="1:69" x14ac:dyDescent="0.2">
      <c r="A8" s="13"/>
      <c r="B8" s="64" t="s">
        <v>371</v>
      </c>
      <c r="C8" s="67">
        <v>45210.91206376101</v>
      </c>
      <c r="D8" s="67">
        <v>93708.820563224028</v>
      </c>
      <c r="E8" s="67">
        <v>87825.928595717662</v>
      </c>
      <c r="F8" s="67">
        <v>74474.657159450508</v>
      </c>
      <c r="G8" s="67">
        <v>79201.897564166968</v>
      </c>
      <c r="H8" s="67">
        <v>80764.147257332879</v>
      </c>
      <c r="I8" s="67">
        <v>87720.321607621241</v>
      </c>
      <c r="J8" s="67">
        <v>80315.203827423291</v>
      </c>
      <c r="K8" s="67">
        <v>86499.118200607569</v>
      </c>
      <c r="L8" s="67">
        <v>88816.06010413052</v>
      </c>
      <c r="M8" s="67">
        <v>104128.76199177314</v>
      </c>
      <c r="N8" s="67">
        <v>0</v>
      </c>
      <c r="O8" s="67">
        <v>0</v>
      </c>
      <c r="P8" s="67">
        <v>0</v>
      </c>
      <c r="Q8" s="67">
        <v>0</v>
      </c>
      <c r="R8" s="67">
        <v>0</v>
      </c>
      <c r="S8" s="67">
        <v>0</v>
      </c>
      <c r="T8" s="67">
        <v>0</v>
      </c>
      <c r="U8" s="67">
        <v>0</v>
      </c>
      <c r="V8" s="67">
        <v>0</v>
      </c>
      <c r="W8" s="67">
        <v>908665.82893520838</v>
      </c>
      <c r="Y8" s="42" t="s">
        <v>371</v>
      </c>
      <c r="Z8" s="69">
        <v>4.9755268245026893E-2</v>
      </c>
      <c r="AA8" s="69">
        <v>0.10312792401694447</v>
      </c>
      <c r="AB8" s="69">
        <v>9.6653715589408412E-2</v>
      </c>
      <c r="AC8" s="69">
        <v>8.196044661074281E-2</v>
      </c>
      <c r="AD8" s="69">
        <v>8.7162843635241821E-2</v>
      </c>
      <c r="AE8" s="69">
        <v>8.8882122212049969E-2</v>
      </c>
      <c r="AF8" s="69">
        <v>9.6537493558455423E-2</v>
      </c>
      <c r="AG8" s="69">
        <v>8.8388053418425733E-2</v>
      </c>
      <c r="AH8" s="69">
        <v>9.5193541394605813E-2</v>
      </c>
      <c r="AI8" s="69">
        <v>9.7743369758062582E-2</v>
      </c>
      <c r="AJ8" s="69">
        <v>0.11459522156103655</v>
      </c>
      <c r="AK8" s="69">
        <v>0</v>
      </c>
      <c r="AL8" s="69">
        <v>0</v>
      </c>
      <c r="AM8" s="69">
        <v>0</v>
      </c>
      <c r="AN8" s="69">
        <v>0</v>
      </c>
      <c r="AO8" s="69">
        <v>0</v>
      </c>
      <c r="AP8" s="69">
        <v>0</v>
      </c>
      <c r="AQ8" s="69">
        <v>0</v>
      </c>
      <c r="AR8" s="69">
        <v>0</v>
      </c>
      <c r="AS8" s="69">
        <v>0</v>
      </c>
      <c r="AT8" s="69"/>
      <c r="AV8" s="18" t="s">
        <v>371</v>
      </c>
      <c r="AW8" s="72">
        <v>5.320337271367257</v>
      </c>
      <c r="AX8" s="72">
        <v>3.8154440402812684</v>
      </c>
      <c r="AY8" s="72">
        <v>3.8085343835081438</v>
      </c>
      <c r="AZ8" s="72">
        <v>4.1343734314470462</v>
      </c>
      <c r="BA8" s="72">
        <v>3.9874606687571843</v>
      </c>
      <c r="BB8" s="72">
        <v>3.9693631446455302</v>
      </c>
      <c r="BC8" s="72">
        <v>3.9012544463024463</v>
      </c>
      <c r="BD8" s="72">
        <v>3.9214572020560419</v>
      </c>
      <c r="BE8" s="72">
        <v>4.0063195806234768</v>
      </c>
      <c r="BF8" s="72">
        <v>3.8479690342629436</v>
      </c>
      <c r="BG8" s="72">
        <v>4.0450940025708988</v>
      </c>
      <c r="BH8" s="72">
        <v>0</v>
      </c>
      <c r="BI8" s="72">
        <v>0</v>
      </c>
      <c r="BJ8" s="72">
        <v>0</v>
      </c>
      <c r="BK8" s="72">
        <v>0</v>
      </c>
      <c r="BL8" s="72">
        <v>0</v>
      </c>
      <c r="BM8" s="72">
        <v>0</v>
      </c>
      <c r="BN8" s="72">
        <v>0</v>
      </c>
      <c r="BO8" s="72">
        <v>0</v>
      </c>
      <c r="BP8" s="72">
        <v>0</v>
      </c>
      <c r="BQ8" s="72">
        <v>1.2183021272008174</v>
      </c>
    </row>
    <row r="9" spans="1:69" x14ac:dyDescent="0.2">
      <c r="A9" s="13"/>
      <c r="B9" s="64" t="s">
        <v>165</v>
      </c>
      <c r="C9" s="67">
        <v>8100.648671425899</v>
      </c>
      <c r="D9" s="67">
        <v>10966.435149665598</v>
      </c>
      <c r="E9" s="67">
        <v>8387.7116509445004</v>
      </c>
      <c r="F9" s="67">
        <v>7311.7905488382003</v>
      </c>
      <c r="G9" s="67">
        <v>7986.9450609389996</v>
      </c>
      <c r="H9" s="67">
        <v>11925.729200011399</v>
      </c>
      <c r="I9" s="67">
        <v>10702.482265674196</v>
      </c>
      <c r="J9" s="67">
        <v>10075.013701980797</v>
      </c>
      <c r="K9" s="67">
        <v>11005.245262363098</v>
      </c>
      <c r="L9" s="67">
        <v>15587.663243248899</v>
      </c>
      <c r="M9" s="67">
        <v>21527.177005449499</v>
      </c>
      <c r="N9" s="67">
        <v>0</v>
      </c>
      <c r="O9" s="67">
        <v>0</v>
      </c>
      <c r="P9" s="67">
        <v>0</v>
      </c>
      <c r="Q9" s="67">
        <v>0</v>
      </c>
      <c r="R9" s="67">
        <v>0</v>
      </c>
      <c r="S9" s="67">
        <v>0</v>
      </c>
      <c r="T9" s="67">
        <v>0</v>
      </c>
      <c r="U9" s="67">
        <v>0</v>
      </c>
      <c r="V9" s="67">
        <v>0</v>
      </c>
      <c r="W9" s="67">
        <v>123576.8417605412</v>
      </c>
      <c r="Y9" s="42" t="s">
        <v>165</v>
      </c>
      <c r="Z9" s="69">
        <v>6.5551510752498321E-2</v>
      </c>
      <c r="AA9" s="69">
        <v>8.8741830535818439E-2</v>
      </c>
      <c r="AB9" s="69">
        <v>6.7874462006381725E-2</v>
      </c>
      <c r="AC9" s="69">
        <v>5.9167967433627178E-2</v>
      </c>
      <c r="AD9" s="69">
        <v>6.4631406233989691E-2</v>
      </c>
      <c r="AE9" s="69">
        <v>9.6504563720120534E-2</v>
      </c>
      <c r="AF9" s="69">
        <v>8.6605889203842407E-2</v>
      </c>
      <c r="AG9" s="69">
        <v>8.1528331347903146E-2</v>
      </c>
      <c r="AH9" s="69">
        <v>8.9055887054374755E-2</v>
      </c>
      <c r="AI9" s="69">
        <v>0.12613741394567773</v>
      </c>
      <c r="AJ9" s="69">
        <v>0.1742007377657652</v>
      </c>
      <c r="AK9" s="69">
        <v>0</v>
      </c>
      <c r="AL9" s="69">
        <v>0</v>
      </c>
      <c r="AM9" s="69">
        <v>0</v>
      </c>
      <c r="AN9" s="69">
        <v>0</v>
      </c>
      <c r="AO9" s="69">
        <v>0</v>
      </c>
      <c r="AP9" s="69">
        <v>0</v>
      </c>
      <c r="AQ9" s="69">
        <v>0</v>
      </c>
      <c r="AR9" s="69">
        <v>0</v>
      </c>
      <c r="AS9" s="69">
        <v>0</v>
      </c>
      <c r="AT9" s="69"/>
      <c r="AV9" s="18" t="s">
        <v>165</v>
      </c>
      <c r="AW9" s="72">
        <v>14.935320572681869</v>
      </c>
      <c r="AX9" s="72">
        <v>11.787101818526731</v>
      </c>
      <c r="AY9" s="72">
        <v>14.474046742596963</v>
      </c>
      <c r="AZ9" s="72">
        <v>16.181908696474828</v>
      </c>
      <c r="BA9" s="72">
        <v>14.326622197097761</v>
      </c>
      <c r="BB9" s="72">
        <v>12.4065707935881</v>
      </c>
      <c r="BC9" s="72">
        <v>12.568301421898276</v>
      </c>
      <c r="BD9" s="72">
        <v>12.698542661779593</v>
      </c>
      <c r="BE9" s="72">
        <v>11.267540426687454</v>
      </c>
      <c r="BF9" s="72">
        <v>10.62890262492764</v>
      </c>
      <c r="BG9" s="72">
        <v>12.730632116723054</v>
      </c>
      <c r="BH9" s="72">
        <v>0</v>
      </c>
      <c r="BI9" s="72">
        <v>0</v>
      </c>
      <c r="BJ9" s="72">
        <v>0</v>
      </c>
      <c r="BK9" s="72">
        <v>0</v>
      </c>
      <c r="BL9" s="72">
        <v>0</v>
      </c>
      <c r="BM9" s="72">
        <v>0</v>
      </c>
      <c r="BN9" s="72">
        <v>0</v>
      </c>
      <c r="BO9" s="72">
        <v>0</v>
      </c>
      <c r="BP9" s="72">
        <v>0</v>
      </c>
      <c r="BQ9" s="72">
        <v>4.0254845461215929</v>
      </c>
    </row>
    <row r="10" spans="1:69" x14ac:dyDescent="0.2">
      <c r="A10" s="13"/>
      <c r="B10" s="64" t="s">
        <v>422</v>
      </c>
      <c r="C10" s="67">
        <v>1572.1422322630001</v>
      </c>
      <c r="D10" s="67">
        <v>3828.4707662514006</v>
      </c>
      <c r="E10" s="67">
        <v>2107.6854289519997</v>
      </c>
      <c r="F10" s="67">
        <v>2182.6510275498995</v>
      </c>
      <c r="G10" s="67">
        <v>3650.7381894361993</v>
      </c>
      <c r="H10" s="67">
        <v>4886.8552896888996</v>
      </c>
      <c r="I10" s="67">
        <v>3493.7801336050998</v>
      </c>
      <c r="J10" s="67">
        <v>4705.3991342900008</v>
      </c>
      <c r="K10" s="67">
        <v>4885.3538085966002</v>
      </c>
      <c r="L10" s="67">
        <v>4427.6789846430001</v>
      </c>
      <c r="M10" s="67">
        <v>2191.6857144371997</v>
      </c>
      <c r="N10" s="67">
        <v>0</v>
      </c>
      <c r="O10" s="67">
        <v>0</v>
      </c>
      <c r="P10" s="67">
        <v>0</v>
      </c>
      <c r="Q10" s="67">
        <v>0</v>
      </c>
      <c r="R10" s="67">
        <v>0</v>
      </c>
      <c r="S10" s="67">
        <v>0</v>
      </c>
      <c r="T10" s="67">
        <v>0</v>
      </c>
      <c r="U10" s="67">
        <v>0</v>
      </c>
      <c r="V10" s="67">
        <v>0</v>
      </c>
      <c r="W10" s="67">
        <v>37932.440709713293</v>
      </c>
      <c r="Y10" s="42" t="s">
        <v>422</v>
      </c>
      <c r="Z10" s="69">
        <v>4.1445849590702043E-2</v>
      </c>
      <c r="AA10" s="69">
        <v>0.10092866935585958</v>
      </c>
      <c r="AB10" s="69">
        <v>5.5564192272296586E-2</v>
      </c>
      <c r="AC10" s="69">
        <v>5.7540484785915502E-2</v>
      </c>
      <c r="AD10" s="69">
        <v>9.6243166037595917E-2</v>
      </c>
      <c r="AE10" s="69">
        <v>0.12883049965296672</v>
      </c>
      <c r="AF10" s="69">
        <v>9.2105334332215891E-2</v>
      </c>
      <c r="AG10" s="69">
        <v>0.12404683290218911</v>
      </c>
      <c r="AH10" s="69">
        <v>0.12879091661891442</v>
      </c>
      <c r="AI10" s="69">
        <v>0.11672539129572045</v>
      </c>
      <c r="AJ10" s="69">
        <v>5.7778663155623904E-2</v>
      </c>
      <c r="AK10" s="69">
        <v>0</v>
      </c>
      <c r="AL10" s="69">
        <v>0</v>
      </c>
      <c r="AM10" s="69">
        <v>0</v>
      </c>
      <c r="AN10" s="69">
        <v>0</v>
      </c>
      <c r="AO10" s="69">
        <v>0</v>
      </c>
      <c r="AP10" s="69">
        <v>0</v>
      </c>
      <c r="AQ10" s="69">
        <v>0</v>
      </c>
      <c r="AR10" s="69">
        <v>0</v>
      </c>
      <c r="AS10" s="69">
        <v>0</v>
      </c>
      <c r="AT10" s="69"/>
      <c r="AV10" s="18" t="s">
        <v>422</v>
      </c>
      <c r="AW10" s="72">
        <v>35.289152181303088</v>
      </c>
      <c r="AX10" s="72">
        <v>21.541425937075083</v>
      </c>
      <c r="AY10" s="72">
        <v>30.447515681728831</v>
      </c>
      <c r="AZ10" s="72">
        <v>28.282025790213641</v>
      </c>
      <c r="BA10" s="72">
        <v>23.854440022813218</v>
      </c>
      <c r="BB10" s="72">
        <v>18.845098849325275</v>
      </c>
      <c r="BC10" s="72">
        <v>25.129255626727698</v>
      </c>
      <c r="BD10" s="72">
        <v>19.470310260459676</v>
      </c>
      <c r="BE10" s="72">
        <v>19.916691833338376</v>
      </c>
      <c r="BF10" s="72">
        <v>19.884797244761589</v>
      </c>
      <c r="BG10" s="72">
        <v>24.463377564398353</v>
      </c>
      <c r="BH10" s="72">
        <v>0</v>
      </c>
      <c r="BI10" s="72">
        <v>0</v>
      </c>
      <c r="BJ10" s="72">
        <v>0</v>
      </c>
      <c r="BK10" s="72">
        <v>0</v>
      </c>
      <c r="BL10" s="72">
        <v>0</v>
      </c>
      <c r="BM10" s="72">
        <v>0</v>
      </c>
      <c r="BN10" s="72">
        <v>0</v>
      </c>
      <c r="BO10" s="72">
        <v>0</v>
      </c>
      <c r="BP10" s="72">
        <v>0</v>
      </c>
      <c r="BQ10" s="72">
        <v>6.978323483113738</v>
      </c>
    </row>
    <row r="11" spans="1:69" x14ac:dyDescent="0.2">
      <c r="A11" s="13"/>
      <c r="B11" s="64" t="s">
        <v>423</v>
      </c>
      <c r="C11" s="67">
        <v>3490.2125237217001</v>
      </c>
      <c r="D11" s="67">
        <v>12799.319985694296</v>
      </c>
      <c r="E11" s="67">
        <v>7514.0170306975997</v>
      </c>
      <c r="F11" s="67">
        <v>9997.0216679745008</v>
      </c>
      <c r="G11" s="67">
        <v>12228.0173740097</v>
      </c>
      <c r="H11" s="67">
        <v>12899.181783731397</v>
      </c>
      <c r="I11" s="67">
        <v>10971.4667051042</v>
      </c>
      <c r="J11" s="67">
        <v>10638.172144005599</v>
      </c>
      <c r="K11" s="67">
        <v>15698.688169982395</v>
      </c>
      <c r="L11" s="67">
        <v>18264.077914412992</v>
      </c>
      <c r="M11" s="67">
        <v>19027.69202023769</v>
      </c>
      <c r="N11" s="67">
        <v>0</v>
      </c>
      <c r="O11" s="67">
        <v>0</v>
      </c>
      <c r="P11" s="67">
        <v>0</v>
      </c>
      <c r="Q11" s="67">
        <v>0</v>
      </c>
      <c r="R11" s="67">
        <v>0</v>
      </c>
      <c r="S11" s="67">
        <v>0</v>
      </c>
      <c r="T11" s="67">
        <v>0</v>
      </c>
      <c r="U11" s="67">
        <v>0</v>
      </c>
      <c r="V11" s="67">
        <v>0</v>
      </c>
      <c r="W11" s="67">
        <v>133527.86731957213</v>
      </c>
      <c r="Y11" s="42" t="s">
        <v>423</v>
      </c>
      <c r="Z11" s="69">
        <v>2.6138457790002571E-2</v>
      </c>
      <c r="AA11" s="69">
        <v>9.5855046909883571E-2</v>
      </c>
      <c r="AB11" s="69">
        <v>5.6273025111037753E-2</v>
      </c>
      <c r="AC11" s="69">
        <v>7.4868429105129322E-2</v>
      </c>
      <c r="AD11" s="69">
        <v>9.1576519714378385E-2</v>
      </c>
      <c r="AE11" s="69">
        <v>9.6602919245761615E-2</v>
      </c>
      <c r="AF11" s="69">
        <v>8.2166119517555064E-2</v>
      </c>
      <c r="AG11" s="69">
        <v>7.9670052083923956E-2</v>
      </c>
      <c r="AH11" s="69">
        <v>0.11756862807080366</v>
      </c>
      <c r="AI11" s="69">
        <v>0.13678102017986693</v>
      </c>
      <c r="AJ11" s="69">
        <v>0.14249978227165666</v>
      </c>
      <c r="AK11" s="69">
        <v>0</v>
      </c>
      <c r="AL11" s="69">
        <v>0</v>
      </c>
      <c r="AM11" s="69">
        <v>0</v>
      </c>
      <c r="AN11" s="69">
        <v>0</v>
      </c>
      <c r="AO11" s="69">
        <v>0</v>
      </c>
      <c r="AP11" s="69">
        <v>0</v>
      </c>
      <c r="AQ11" s="69">
        <v>0</v>
      </c>
      <c r="AR11" s="69">
        <v>0</v>
      </c>
      <c r="AS11" s="69">
        <v>0</v>
      </c>
      <c r="AT11" s="69"/>
      <c r="AV11" s="18" t="s">
        <v>423</v>
      </c>
      <c r="AW11" s="72">
        <v>20.076963254488771</v>
      </c>
      <c r="AX11" s="72">
        <v>9.7375933645807944</v>
      </c>
      <c r="AY11" s="72">
        <v>12.521599607747056</v>
      </c>
      <c r="AZ11" s="72">
        <v>11.757549201727697</v>
      </c>
      <c r="BA11" s="72">
        <v>12.218321507582889</v>
      </c>
      <c r="BB11" s="72">
        <v>9.9580281502573058</v>
      </c>
      <c r="BC11" s="72">
        <v>10.24436767803158</v>
      </c>
      <c r="BD11" s="72">
        <v>10.864472566298778</v>
      </c>
      <c r="BE11" s="72">
        <v>9.2127931015971125</v>
      </c>
      <c r="BF11" s="72">
        <v>9.805307337401878</v>
      </c>
      <c r="BG11" s="72">
        <v>7.618629539846471</v>
      </c>
      <c r="BH11" s="72">
        <v>0</v>
      </c>
      <c r="BI11" s="72">
        <v>0</v>
      </c>
      <c r="BJ11" s="72">
        <v>0</v>
      </c>
      <c r="BK11" s="72">
        <v>0</v>
      </c>
      <c r="BL11" s="72">
        <v>0</v>
      </c>
      <c r="BM11" s="72">
        <v>0</v>
      </c>
      <c r="BN11" s="72">
        <v>0</v>
      </c>
      <c r="BO11" s="72">
        <v>0</v>
      </c>
      <c r="BP11" s="72">
        <v>0</v>
      </c>
      <c r="BQ11" s="72">
        <v>3.194321518781861</v>
      </c>
    </row>
    <row r="12" spans="1:69" x14ac:dyDescent="0.2">
      <c r="A12" s="13"/>
      <c r="B12" s="64" t="s">
        <v>173</v>
      </c>
      <c r="C12" s="67">
        <v>1759.4266150568001</v>
      </c>
      <c r="D12" s="67">
        <v>3798.6734677537006</v>
      </c>
      <c r="E12" s="67">
        <v>4696.2590090293997</v>
      </c>
      <c r="F12" s="67">
        <v>5710.2783257994024</v>
      </c>
      <c r="G12" s="67">
        <v>4285.9718488975004</v>
      </c>
      <c r="H12" s="67">
        <v>5083.4141042984002</v>
      </c>
      <c r="I12" s="67">
        <v>4846.7491930808992</v>
      </c>
      <c r="J12" s="67">
        <v>6114.7129375959003</v>
      </c>
      <c r="K12" s="67">
        <v>6070.4659783895013</v>
      </c>
      <c r="L12" s="67">
        <v>4828.0686193444999</v>
      </c>
      <c r="M12" s="67">
        <v>6491.3055492415997</v>
      </c>
      <c r="N12" s="67">
        <v>0</v>
      </c>
      <c r="O12" s="67">
        <v>0</v>
      </c>
      <c r="P12" s="67">
        <v>0</v>
      </c>
      <c r="Q12" s="67">
        <v>0</v>
      </c>
      <c r="R12" s="67">
        <v>0</v>
      </c>
      <c r="S12" s="67">
        <v>0</v>
      </c>
      <c r="T12" s="67">
        <v>0</v>
      </c>
      <c r="U12" s="67">
        <v>0</v>
      </c>
      <c r="V12" s="67">
        <v>0</v>
      </c>
      <c r="W12" s="67">
        <v>53685.325648487575</v>
      </c>
      <c r="Y12" s="42" t="s">
        <v>173</v>
      </c>
      <c r="Z12" s="69">
        <v>3.2772952269618329E-2</v>
      </c>
      <c r="AA12" s="69">
        <v>7.0758134031375056E-2</v>
      </c>
      <c r="AB12" s="69">
        <v>8.7477517409111652E-2</v>
      </c>
      <c r="AC12" s="69">
        <v>0.10636572018186635</v>
      </c>
      <c r="AD12" s="69">
        <v>7.983507219385276E-2</v>
      </c>
      <c r="AE12" s="69">
        <v>9.4689080170301809E-2</v>
      </c>
      <c r="AF12" s="69">
        <v>9.0280707708018576E-2</v>
      </c>
      <c r="AG12" s="69">
        <v>0.11389914960436054</v>
      </c>
      <c r="AH12" s="69">
        <v>0.11307495866071027</v>
      </c>
      <c r="AI12" s="69">
        <v>8.9932743464330958E-2</v>
      </c>
      <c r="AJ12" s="69">
        <v>0.12091396430645425</v>
      </c>
      <c r="AK12" s="69">
        <v>0</v>
      </c>
      <c r="AL12" s="69">
        <v>0</v>
      </c>
      <c r="AM12" s="69">
        <v>0</v>
      </c>
      <c r="AN12" s="69">
        <v>0</v>
      </c>
      <c r="AO12" s="69">
        <v>0</v>
      </c>
      <c r="AP12" s="69">
        <v>0</v>
      </c>
      <c r="AQ12" s="69">
        <v>0</v>
      </c>
      <c r="AR12" s="69">
        <v>0</v>
      </c>
      <c r="AS12" s="69">
        <v>0</v>
      </c>
      <c r="AT12" s="69"/>
      <c r="AV12" s="18" t="s">
        <v>173</v>
      </c>
      <c r="AW12" s="72">
        <v>27.414686409764251</v>
      </c>
      <c r="AX12" s="72">
        <v>18.413690611346592</v>
      </c>
      <c r="AY12" s="72">
        <v>16.951548200373836</v>
      </c>
      <c r="AZ12" s="72">
        <v>15.606771227919641</v>
      </c>
      <c r="BA12" s="72">
        <v>17.118186178883121</v>
      </c>
      <c r="BB12" s="72">
        <v>16.210741728913195</v>
      </c>
      <c r="BC12" s="72">
        <v>14.99002781565744</v>
      </c>
      <c r="BD12" s="72">
        <v>14.442984878618894</v>
      </c>
      <c r="BE12" s="72">
        <v>15.711846606500055</v>
      </c>
      <c r="BF12" s="72">
        <v>15.75146203116511</v>
      </c>
      <c r="BG12" s="72">
        <v>15.033156366568363</v>
      </c>
      <c r="BH12" s="72">
        <v>0</v>
      </c>
      <c r="BI12" s="72">
        <v>0</v>
      </c>
      <c r="BJ12" s="72">
        <v>0</v>
      </c>
      <c r="BK12" s="72">
        <v>0</v>
      </c>
      <c r="BL12" s="72">
        <v>0</v>
      </c>
      <c r="BM12" s="72">
        <v>0</v>
      </c>
      <c r="BN12" s="72">
        <v>0</v>
      </c>
      <c r="BO12" s="72">
        <v>0</v>
      </c>
      <c r="BP12" s="72">
        <v>0</v>
      </c>
      <c r="BQ12" s="72">
        <v>4.9687070707549665</v>
      </c>
    </row>
    <row r="13" spans="1:69" x14ac:dyDescent="0.2">
      <c r="A13" s="13"/>
      <c r="B13" s="64" t="s">
        <v>181</v>
      </c>
      <c r="C13" s="67">
        <v>6125.8816097459003</v>
      </c>
      <c r="D13" s="67">
        <v>6908.3912409231007</v>
      </c>
      <c r="E13" s="67">
        <v>8344.1126310869986</v>
      </c>
      <c r="F13" s="67">
        <v>10417.737471497901</v>
      </c>
      <c r="G13" s="67">
        <v>9091.5708188366007</v>
      </c>
      <c r="H13" s="67">
        <v>8893.0510700638042</v>
      </c>
      <c r="I13" s="67">
        <v>10372.6856344442</v>
      </c>
      <c r="J13" s="67">
        <v>8166.3425017410991</v>
      </c>
      <c r="K13" s="67">
        <v>10220.5803297409</v>
      </c>
      <c r="L13" s="67">
        <v>14181.335629101597</v>
      </c>
      <c r="M13" s="67">
        <v>10365.879777352922</v>
      </c>
      <c r="N13" s="67">
        <v>0</v>
      </c>
      <c r="O13" s="67">
        <v>0</v>
      </c>
      <c r="P13" s="67">
        <v>0</v>
      </c>
      <c r="Q13" s="67">
        <v>0</v>
      </c>
      <c r="R13" s="67">
        <v>0</v>
      </c>
      <c r="S13" s="67">
        <v>0</v>
      </c>
      <c r="T13" s="67">
        <v>0</v>
      </c>
      <c r="U13" s="67">
        <v>0</v>
      </c>
      <c r="V13" s="67">
        <v>0</v>
      </c>
      <c r="W13" s="67">
        <v>103087.56871453507</v>
      </c>
      <c r="Y13" s="42" t="s">
        <v>181</v>
      </c>
      <c r="Z13" s="69">
        <v>5.9424057489505695E-2</v>
      </c>
      <c r="AA13" s="69">
        <v>6.7014784877248115E-2</v>
      </c>
      <c r="AB13" s="69">
        <v>8.0941986848027211E-2</v>
      </c>
      <c r="AC13" s="69">
        <v>0.10105716529551859</v>
      </c>
      <c r="AD13" s="69">
        <v>8.8192698035322994E-2</v>
      </c>
      <c r="AE13" s="69">
        <v>8.6266959061669174E-2</v>
      </c>
      <c r="AF13" s="69">
        <v>0.1006201403698609</v>
      </c>
      <c r="AG13" s="69">
        <v>7.9217529364330297E-2</v>
      </c>
      <c r="AH13" s="69">
        <v>9.9144644278528093E-2</v>
      </c>
      <c r="AI13" s="69">
        <v>0.13756591416344138</v>
      </c>
      <c r="AJ13" s="69">
        <v>0.10055412021654714</v>
      </c>
      <c r="AK13" s="69">
        <v>0</v>
      </c>
      <c r="AL13" s="69">
        <v>0</v>
      </c>
      <c r="AM13" s="69">
        <v>0</v>
      </c>
      <c r="AN13" s="69">
        <v>0</v>
      </c>
      <c r="AO13" s="69">
        <v>0</v>
      </c>
      <c r="AP13" s="69">
        <v>0</v>
      </c>
      <c r="AQ13" s="69">
        <v>0</v>
      </c>
      <c r="AR13" s="69">
        <v>0</v>
      </c>
      <c r="AS13" s="69">
        <v>0</v>
      </c>
      <c r="AT13" s="69"/>
      <c r="AV13" s="18" t="s">
        <v>181</v>
      </c>
      <c r="AW13" s="72">
        <v>14.846734939073427</v>
      </c>
      <c r="AX13" s="72">
        <v>13.451288691599279</v>
      </c>
      <c r="AY13" s="72">
        <v>12.696238851105775</v>
      </c>
      <c r="AZ13" s="72">
        <v>13.027579745036059</v>
      </c>
      <c r="BA13" s="72">
        <v>11.7991231643439</v>
      </c>
      <c r="BB13" s="72">
        <v>12.335695123675086</v>
      </c>
      <c r="BC13" s="72">
        <v>11.195266460897731</v>
      </c>
      <c r="BD13" s="72">
        <v>11.696120278589049</v>
      </c>
      <c r="BE13" s="72">
        <v>11.922443454871701</v>
      </c>
      <c r="BF13" s="72">
        <v>10.269896577780885</v>
      </c>
      <c r="BG13" s="72">
        <v>11.266076877048944</v>
      </c>
      <c r="BH13" s="72">
        <v>0</v>
      </c>
      <c r="BI13" s="72">
        <v>0</v>
      </c>
      <c r="BJ13" s="72">
        <v>0</v>
      </c>
      <c r="BK13" s="72">
        <v>0</v>
      </c>
      <c r="BL13" s="72">
        <v>0</v>
      </c>
      <c r="BM13" s="72">
        <v>0</v>
      </c>
      <c r="BN13" s="72">
        <v>0</v>
      </c>
      <c r="BO13" s="72">
        <v>0</v>
      </c>
      <c r="BP13" s="72">
        <v>0</v>
      </c>
      <c r="BQ13" s="72">
        <v>3.660537229882642</v>
      </c>
    </row>
    <row r="14" spans="1:69" x14ac:dyDescent="0.2">
      <c r="A14" s="13"/>
      <c r="B14" s="64" t="s">
        <v>169</v>
      </c>
      <c r="C14" s="67">
        <v>5132.9960732958007</v>
      </c>
      <c r="D14" s="67">
        <v>14803.245536024202</v>
      </c>
      <c r="E14" s="67">
        <v>10630.7567192469</v>
      </c>
      <c r="F14" s="67">
        <v>11841.866733413097</v>
      </c>
      <c r="G14" s="67">
        <v>10730.884572327403</v>
      </c>
      <c r="H14" s="67">
        <v>18892.320262625992</v>
      </c>
      <c r="I14" s="67">
        <v>15736.249380018202</v>
      </c>
      <c r="J14" s="67">
        <v>17624.179027083992</v>
      </c>
      <c r="K14" s="67">
        <v>18966.9685558821</v>
      </c>
      <c r="L14" s="67">
        <v>19949.932749679298</v>
      </c>
      <c r="M14" s="67">
        <v>25093.427557362</v>
      </c>
      <c r="N14" s="67">
        <v>0</v>
      </c>
      <c r="O14" s="67">
        <v>0</v>
      </c>
      <c r="P14" s="67">
        <v>0</v>
      </c>
      <c r="Q14" s="67">
        <v>0</v>
      </c>
      <c r="R14" s="67">
        <v>0</v>
      </c>
      <c r="S14" s="67">
        <v>0</v>
      </c>
      <c r="T14" s="67">
        <v>0</v>
      </c>
      <c r="U14" s="67">
        <v>0</v>
      </c>
      <c r="V14" s="67">
        <v>0</v>
      </c>
      <c r="W14" s="67">
        <v>169402.82716695932</v>
      </c>
      <c r="Y14" s="42" t="s">
        <v>169</v>
      </c>
      <c r="Z14" s="69">
        <v>3.0300533699103169E-2</v>
      </c>
      <c r="AA14" s="69">
        <v>8.7384878892454859E-2</v>
      </c>
      <c r="AB14" s="69">
        <v>6.2754305208669772E-2</v>
      </c>
      <c r="AC14" s="69">
        <v>6.9903595656889722E-2</v>
      </c>
      <c r="AD14" s="69">
        <v>6.3345368857104747E-2</v>
      </c>
      <c r="AE14" s="69">
        <v>0.11152305176115024</v>
      </c>
      <c r="AF14" s="69">
        <v>9.2892483810255042E-2</v>
      </c>
      <c r="AG14" s="69">
        <v>0.10403710092579523</v>
      </c>
      <c r="AH14" s="69">
        <v>0.11196370729508968</v>
      </c>
      <c r="AI14" s="69">
        <v>0.11776623261438918</v>
      </c>
      <c r="AJ14" s="69">
        <v>0.14812874127909639</v>
      </c>
      <c r="AK14" s="69">
        <v>0</v>
      </c>
      <c r="AL14" s="69">
        <v>0</v>
      </c>
      <c r="AM14" s="69">
        <v>0</v>
      </c>
      <c r="AN14" s="69">
        <v>0</v>
      </c>
      <c r="AO14" s="69">
        <v>0</v>
      </c>
      <c r="AP14" s="69">
        <v>0</v>
      </c>
      <c r="AQ14" s="69">
        <v>0</v>
      </c>
      <c r="AR14" s="69">
        <v>0</v>
      </c>
      <c r="AS14" s="69">
        <v>0</v>
      </c>
      <c r="AT14" s="69"/>
      <c r="AV14" s="18" t="s">
        <v>169</v>
      </c>
      <c r="AW14" s="72">
        <v>15.732155709050152</v>
      </c>
      <c r="AX14" s="72">
        <v>13.403904930454782</v>
      </c>
      <c r="AY14" s="72">
        <v>10.910407668631869</v>
      </c>
      <c r="AZ14" s="72">
        <v>9.7880547533811111</v>
      </c>
      <c r="BA14" s="72">
        <v>10.555392884662133</v>
      </c>
      <c r="BB14" s="72">
        <v>8.7617707929301609</v>
      </c>
      <c r="BC14" s="72">
        <v>9.1511446347910699</v>
      </c>
      <c r="BD14" s="72">
        <v>7.8269964932454466</v>
      </c>
      <c r="BE14" s="72">
        <v>8.0276739168351039</v>
      </c>
      <c r="BF14" s="72">
        <v>8.8123535168794902</v>
      </c>
      <c r="BG14" s="72">
        <v>7.2006311303559976</v>
      </c>
      <c r="BH14" s="72">
        <v>0</v>
      </c>
      <c r="BI14" s="72">
        <v>0</v>
      </c>
      <c r="BJ14" s="72">
        <v>0</v>
      </c>
      <c r="BK14" s="72">
        <v>0</v>
      </c>
      <c r="BL14" s="72">
        <v>0</v>
      </c>
      <c r="BM14" s="72">
        <v>0</v>
      </c>
      <c r="BN14" s="72">
        <v>0</v>
      </c>
      <c r="BO14" s="72">
        <v>0</v>
      </c>
      <c r="BP14" s="72">
        <v>0</v>
      </c>
      <c r="BQ14" s="72">
        <v>2.8889880558493979</v>
      </c>
    </row>
    <row r="15" spans="1:69" x14ac:dyDescent="0.2">
      <c r="A15" s="13"/>
      <c r="B15" s="64" t="s">
        <v>372</v>
      </c>
      <c r="C15" s="67">
        <v>469.44847671519989</v>
      </c>
      <c r="D15" s="67">
        <v>2215.2572729625999</v>
      </c>
      <c r="E15" s="67">
        <v>2223.7525514069998</v>
      </c>
      <c r="F15" s="67">
        <v>594.16719305710001</v>
      </c>
      <c r="G15" s="67">
        <v>699.2719357238999</v>
      </c>
      <c r="H15" s="67">
        <v>340.42575396080002</v>
      </c>
      <c r="I15" s="67">
        <v>998.56179905680006</v>
      </c>
      <c r="J15" s="67">
        <v>788.86846959640002</v>
      </c>
      <c r="K15" s="67">
        <v>450.27853726159998</v>
      </c>
      <c r="L15" s="67">
        <v>226.17856855740001</v>
      </c>
      <c r="M15" s="67">
        <v>1888.4051395372996</v>
      </c>
      <c r="N15" s="67">
        <v>0</v>
      </c>
      <c r="O15" s="67">
        <v>0</v>
      </c>
      <c r="P15" s="67">
        <v>0</v>
      </c>
      <c r="Q15" s="67">
        <v>0</v>
      </c>
      <c r="R15" s="67">
        <v>0</v>
      </c>
      <c r="S15" s="67">
        <v>0</v>
      </c>
      <c r="T15" s="67">
        <v>0</v>
      </c>
      <c r="U15" s="67">
        <v>0</v>
      </c>
      <c r="V15" s="67">
        <v>0</v>
      </c>
      <c r="W15" s="67">
        <v>10894.6156978361</v>
      </c>
      <c r="Y15" s="42" t="s">
        <v>372</v>
      </c>
      <c r="Z15" s="69">
        <v>4.3089952847849625E-2</v>
      </c>
      <c r="AA15" s="69">
        <v>0.20333505415914732</v>
      </c>
      <c r="AB15" s="69">
        <v>0.20411482268701631</v>
      </c>
      <c r="AC15" s="69">
        <v>5.4537691786146633E-2</v>
      </c>
      <c r="AD15" s="69">
        <v>6.418509428127786E-2</v>
      </c>
      <c r="AE15" s="69">
        <v>3.1247155788011481E-2</v>
      </c>
      <c r="AF15" s="69">
        <v>9.1656450007239404E-2</v>
      </c>
      <c r="AG15" s="69">
        <v>7.2409022169830736E-2</v>
      </c>
      <c r="AH15" s="69">
        <v>4.1330373622176945E-2</v>
      </c>
      <c r="AI15" s="69">
        <v>2.0760582551096671E-2</v>
      </c>
      <c r="AJ15" s="69">
        <v>0.17333380010020699</v>
      </c>
      <c r="AK15" s="69">
        <v>0</v>
      </c>
      <c r="AL15" s="69">
        <v>0</v>
      </c>
      <c r="AM15" s="69">
        <v>0</v>
      </c>
      <c r="AN15" s="69">
        <v>0</v>
      </c>
      <c r="AO15" s="69">
        <v>0</v>
      </c>
      <c r="AP15" s="69">
        <v>0</v>
      </c>
      <c r="AQ15" s="69">
        <v>0</v>
      </c>
      <c r="AR15" s="69">
        <v>0</v>
      </c>
      <c r="AS15" s="69">
        <v>0</v>
      </c>
      <c r="AT15" s="69"/>
      <c r="AV15" s="18" t="s">
        <v>372</v>
      </c>
      <c r="AW15" s="72">
        <v>56.113689074159346</v>
      </c>
      <c r="AX15" s="72">
        <v>28.549805916489458</v>
      </c>
      <c r="AY15" s="72">
        <v>29.257741495640122</v>
      </c>
      <c r="AZ15" s="72">
        <v>41.782507925321447</v>
      </c>
      <c r="BA15" s="72">
        <v>46.711133323871891</v>
      </c>
      <c r="BB15" s="72">
        <v>69.694661603755776</v>
      </c>
      <c r="BC15" s="72">
        <v>40.124077294268297</v>
      </c>
      <c r="BD15" s="72">
        <v>41.270604360673261</v>
      </c>
      <c r="BE15" s="72">
        <v>59.974566717025375</v>
      </c>
      <c r="BF15" s="72">
        <v>52.384889250381072</v>
      </c>
      <c r="BG15" s="72">
        <v>36.449207718614325</v>
      </c>
      <c r="BH15" s="72">
        <v>0</v>
      </c>
      <c r="BI15" s="72">
        <v>0</v>
      </c>
      <c r="BJ15" s="72">
        <v>0</v>
      </c>
      <c r="BK15" s="72">
        <v>0</v>
      </c>
      <c r="BL15" s="72">
        <v>0</v>
      </c>
      <c r="BM15" s="72">
        <v>0</v>
      </c>
      <c r="BN15" s="72">
        <v>0</v>
      </c>
      <c r="BO15" s="72">
        <v>0</v>
      </c>
      <c r="BP15" s="72">
        <v>0</v>
      </c>
      <c r="BQ15" s="72">
        <v>12.799712735845564</v>
      </c>
    </row>
    <row r="16" spans="1:69" x14ac:dyDescent="0.2">
      <c r="A16" s="13"/>
      <c r="B16" s="64" t="s">
        <v>399</v>
      </c>
      <c r="C16" s="67">
        <v>6517.3907377558953</v>
      </c>
      <c r="D16" s="67">
        <v>7327.5228988419994</v>
      </c>
      <c r="E16" s="67">
        <v>4947.2507200391001</v>
      </c>
      <c r="F16" s="67">
        <v>4540.3156958739</v>
      </c>
      <c r="G16" s="67">
        <v>3525.5717395616998</v>
      </c>
      <c r="H16" s="67">
        <v>3251.479883424101</v>
      </c>
      <c r="I16" s="67">
        <v>3385.0149046237989</v>
      </c>
      <c r="J16" s="67">
        <v>3898.2907403647</v>
      </c>
      <c r="K16" s="67">
        <v>4757.6583386945003</v>
      </c>
      <c r="L16" s="67">
        <v>4718.6353823156014</v>
      </c>
      <c r="M16" s="67">
        <v>6151.1666831001976</v>
      </c>
      <c r="N16" s="67">
        <v>0</v>
      </c>
      <c r="O16" s="67">
        <v>0</v>
      </c>
      <c r="P16" s="67">
        <v>0</v>
      </c>
      <c r="Q16" s="67">
        <v>0</v>
      </c>
      <c r="R16" s="67">
        <v>0</v>
      </c>
      <c r="S16" s="67">
        <v>0</v>
      </c>
      <c r="T16" s="67">
        <v>0</v>
      </c>
      <c r="U16" s="67">
        <v>0</v>
      </c>
      <c r="V16" s="67">
        <v>0</v>
      </c>
      <c r="W16" s="67">
        <v>53020.297724595526</v>
      </c>
      <c r="Y16" s="42" t="s">
        <v>399</v>
      </c>
      <c r="Z16" s="69">
        <v>0.12292256017892088</v>
      </c>
      <c r="AA16" s="69">
        <v>0.13820222090987699</v>
      </c>
      <c r="AB16" s="69">
        <v>9.3308618252894604E-2</v>
      </c>
      <c r="AC16" s="69">
        <v>8.5633538299949949E-2</v>
      </c>
      <c r="AD16" s="69">
        <v>6.6494755609910999E-2</v>
      </c>
      <c r="AE16" s="69">
        <v>6.1325190973338793E-2</v>
      </c>
      <c r="AF16" s="69">
        <v>6.3843755125756838E-2</v>
      </c>
      <c r="AG16" s="69">
        <v>7.3524497365399108E-2</v>
      </c>
      <c r="AH16" s="69">
        <v>8.9732772973235786E-2</v>
      </c>
      <c r="AI16" s="69">
        <v>8.8996772647820854E-2</v>
      </c>
      <c r="AJ16" s="69">
        <v>0.11601531766289459</v>
      </c>
      <c r="AK16" s="69">
        <v>0</v>
      </c>
      <c r="AL16" s="69">
        <v>0</v>
      </c>
      <c r="AM16" s="69">
        <v>0</v>
      </c>
      <c r="AN16" s="69">
        <v>0</v>
      </c>
      <c r="AO16" s="69">
        <v>0</v>
      </c>
      <c r="AP16" s="69">
        <v>0</v>
      </c>
      <c r="AQ16" s="69">
        <v>0</v>
      </c>
      <c r="AR16" s="69">
        <v>0</v>
      </c>
      <c r="AS16" s="69">
        <v>0</v>
      </c>
      <c r="AT16" s="69"/>
      <c r="AV16" s="18" t="s">
        <v>399</v>
      </c>
      <c r="AW16" s="72">
        <v>13.076260744652311</v>
      </c>
      <c r="AX16" s="72">
        <v>12.49836107157714</v>
      </c>
      <c r="AY16" s="72">
        <v>17.131346371237253</v>
      </c>
      <c r="AZ16" s="72">
        <v>16.964151428568794</v>
      </c>
      <c r="BA16" s="72">
        <v>17.046396857156619</v>
      </c>
      <c r="BB16" s="72">
        <v>17.485921668923119</v>
      </c>
      <c r="BC16" s="72">
        <v>17.235723823367092</v>
      </c>
      <c r="BD16" s="72">
        <v>16.014540168239218</v>
      </c>
      <c r="BE16" s="72">
        <v>14.632705556462492</v>
      </c>
      <c r="BF16" s="72">
        <v>14.607277718187637</v>
      </c>
      <c r="BG16" s="72">
        <v>13.893431729852651</v>
      </c>
      <c r="BH16" s="72">
        <v>0</v>
      </c>
      <c r="BI16" s="72">
        <v>0</v>
      </c>
      <c r="BJ16" s="72">
        <v>0</v>
      </c>
      <c r="BK16" s="72">
        <v>0</v>
      </c>
      <c r="BL16" s="72">
        <v>0</v>
      </c>
      <c r="BM16" s="72">
        <v>0</v>
      </c>
      <c r="BN16" s="72">
        <v>0</v>
      </c>
      <c r="BO16" s="72">
        <v>0</v>
      </c>
      <c r="BP16" s="72">
        <v>0</v>
      </c>
      <c r="BQ16" s="72">
        <v>4.6126833678269348</v>
      </c>
    </row>
    <row r="17" spans="1:69" x14ac:dyDescent="0.2">
      <c r="A17" s="13"/>
      <c r="B17" s="64" t="s">
        <v>400</v>
      </c>
      <c r="C17" s="67">
        <v>326664.93078052759</v>
      </c>
      <c r="D17" s="67">
        <v>326953.78079840454</v>
      </c>
      <c r="E17" s="67">
        <v>125197.63308728756</v>
      </c>
      <c r="F17" s="67">
        <v>82515.584036536602</v>
      </c>
      <c r="G17" s="67">
        <v>63765.017479036986</v>
      </c>
      <c r="H17" s="67">
        <v>68088.27518777363</v>
      </c>
      <c r="I17" s="67">
        <v>56414.208507787102</v>
      </c>
      <c r="J17" s="67">
        <v>60399.060794963101</v>
      </c>
      <c r="K17" s="67">
        <v>61750.072564243521</v>
      </c>
      <c r="L17" s="67">
        <v>59115.988609909276</v>
      </c>
      <c r="M17" s="67">
        <v>61250.917668167211</v>
      </c>
      <c r="N17" s="67">
        <v>0</v>
      </c>
      <c r="O17" s="67">
        <v>0</v>
      </c>
      <c r="P17" s="67">
        <v>0</v>
      </c>
      <c r="Q17" s="67">
        <v>0</v>
      </c>
      <c r="R17" s="67">
        <v>0</v>
      </c>
      <c r="S17" s="67">
        <v>0</v>
      </c>
      <c r="T17" s="67">
        <v>0</v>
      </c>
      <c r="U17" s="67">
        <v>0</v>
      </c>
      <c r="V17" s="67">
        <v>0</v>
      </c>
      <c r="W17" s="67">
        <v>1292115.4695146356</v>
      </c>
      <c r="Y17" s="42" t="s">
        <v>400</v>
      </c>
      <c r="Z17" s="69">
        <v>0.25281403906048311</v>
      </c>
      <c r="AA17" s="69">
        <v>0.25303758720667585</v>
      </c>
      <c r="AB17" s="69">
        <v>9.689353315637976E-2</v>
      </c>
      <c r="AC17" s="69">
        <v>6.3860843696525338E-2</v>
      </c>
      <c r="AD17" s="69">
        <v>4.9349318217658512E-2</v>
      </c>
      <c r="AE17" s="69">
        <v>5.2695193884916496E-2</v>
      </c>
      <c r="AF17" s="69">
        <v>4.3660346028500281E-2</v>
      </c>
      <c r="AG17" s="69">
        <v>4.6744321401593569E-2</v>
      </c>
      <c r="AH17" s="69">
        <v>4.778990269920616E-2</v>
      </c>
      <c r="AI17" s="69">
        <v>4.5751320222267237E-2</v>
      </c>
      <c r="AJ17" s="69">
        <v>4.7403594425794796E-2</v>
      </c>
      <c r="AK17" s="69">
        <v>0</v>
      </c>
      <c r="AL17" s="69">
        <v>0</v>
      </c>
      <c r="AM17" s="69">
        <v>0</v>
      </c>
      <c r="AN17" s="69">
        <v>0</v>
      </c>
      <c r="AO17" s="69">
        <v>0</v>
      </c>
      <c r="AP17" s="69">
        <v>0</v>
      </c>
      <c r="AQ17" s="69">
        <v>0</v>
      </c>
      <c r="AR17" s="69">
        <v>0</v>
      </c>
      <c r="AS17" s="69">
        <v>0</v>
      </c>
      <c r="AT17" s="69"/>
      <c r="AV17" s="18" t="s">
        <v>400</v>
      </c>
      <c r="AW17" s="72">
        <v>2.0335062930774868</v>
      </c>
      <c r="AX17" s="72">
        <v>1.9844410975522564</v>
      </c>
      <c r="AY17" s="72">
        <v>3.2803175107681688</v>
      </c>
      <c r="AZ17" s="72">
        <v>3.9443892112968295</v>
      </c>
      <c r="BA17" s="72">
        <v>4.1042036518618019</v>
      </c>
      <c r="BB17" s="72">
        <v>4.0957167950276068</v>
      </c>
      <c r="BC17" s="72">
        <v>4.281322730377692</v>
      </c>
      <c r="BD17" s="72">
        <v>3.9491916640353666</v>
      </c>
      <c r="BE17" s="72">
        <v>4.708280423039934</v>
      </c>
      <c r="BF17" s="72">
        <v>4.092081404723114</v>
      </c>
      <c r="BG17" s="72">
        <v>4.831853979355035</v>
      </c>
      <c r="BH17" s="72">
        <v>0</v>
      </c>
      <c r="BI17" s="72">
        <v>0</v>
      </c>
      <c r="BJ17" s="72">
        <v>0</v>
      </c>
      <c r="BK17" s="72">
        <v>0</v>
      </c>
      <c r="BL17" s="72">
        <v>0</v>
      </c>
      <c r="BM17" s="72">
        <v>0</v>
      </c>
      <c r="BN17" s="72">
        <v>0</v>
      </c>
      <c r="BO17" s="72">
        <v>0</v>
      </c>
      <c r="BP17" s="72">
        <v>0</v>
      </c>
      <c r="BQ17" s="72">
        <v>0.98776336802387776</v>
      </c>
    </row>
    <row r="18" spans="1:69" x14ac:dyDescent="0.2">
      <c r="A18" s="13"/>
      <c r="B18" s="64" t="s">
        <v>151</v>
      </c>
      <c r="C18" s="67">
        <v>22133.212583454806</v>
      </c>
      <c r="D18" s="67">
        <v>9954.5003347471975</v>
      </c>
      <c r="E18" s="67">
        <v>4687.2957800143995</v>
      </c>
      <c r="F18" s="67">
        <v>5295.596624867102</v>
      </c>
      <c r="G18" s="67">
        <v>4345.9386462883995</v>
      </c>
      <c r="H18" s="67">
        <v>5741.0655988436993</v>
      </c>
      <c r="I18" s="67">
        <v>5728.1859330968009</v>
      </c>
      <c r="J18" s="67">
        <v>7475.6839908895008</v>
      </c>
      <c r="K18" s="67">
        <v>8906.2430964120995</v>
      </c>
      <c r="L18" s="67">
        <v>15024.084946536099</v>
      </c>
      <c r="M18" s="67">
        <v>8164.6249036132022</v>
      </c>
      <c r="N18" s="67">
        <v>0</v>
      </c>
      <c r="O18" s="67">
        <v>0</v>
      </c>
      <c r="P18" s="67">
        <v>0</v>
      </c>
      <c r="Q18" s="67">
        <v>0</v>
      </c>
      <c r="R18" s="67">
        <v>0</v>
      </c>
      <c r="S18" s="67">
        <v>0</v>
      </c>
      <c r="T18" s="67">
        <v>0</v>
      </c>
      <c r="U18" s="67">
        <v>0</v>
      </c>
      <c r="V18" s="67">
        <v>0</v>
      </c>
      <c r="W18" s="67">
        <v>97456.432438763281</v>
      </c>
      <c r="Y18" s="42" t="s">
        <v>151</v>
      </c>
      <c r="Z18" s="69">
        <v>0.22710879138082757</v>
      </c>
      <c r="AA18" s="69">
        <v>0.10214308163806535</v>
      </c>
      <c r="AB18" s="69">
        <v>4.8096320198871022E-2</v>
      </c>
      <c r="AC18" s="69">
        <v>5.4338092338795475E-2</v>
      </c>
      <c r="AD18" s="69">
        <v>4.4593656237305511E-2</v>
      </c>
      <c r="AE18" s="69">
        <v>5.8909047408964986E-2</v>
      </c>
      <c r="AF18" s="69">
        <v>5.8776889218637308E-2</v>
      </c>
      <c r="AG18" s="69">
        <v>7.6707958662316569E-2</v>
      </c>
      <c r="AH18" s="69">
        <v>9.1386918990784258E-2</v>
      </c>
      <c r="AI18" s="69">
        <v>0.15416206576181082</v>
      </c>
      <c r="AJ18" s="69">
        <v>8.3777178163621388E-2</v>
      </c>
      <c r="AK18" s="69">
        <v>0</v>
      </c>
      <c r="AL18" s="69">
        <v>0</v>
      </c>
      <c r="AM18" s="69">
        <v>0</v>
      </c>
      <c r="AN18" s="69">
        <v>0</v>
      </c>
      <c r="AO18" s="69">
        <v>0</v>
      </c>
      <c r="AP18" s="69">
        <v>0</v>
      </c>
      <c r="AQ18" s="69">
        <v>0</v>
      </c>
      <c r="AR18" s="69">
        <v>0</v>
      </c>
      <c r="AS18" s="69">
        <v>0</v>
      </c>
      <c r="AT18" s="69"/>
      <c r="AV18" s="18" t="s">
        <v>151</v>
      </c>
      <c r="AW18" s="72">
        <v>5.4937606355002462</v>
      </c>
      <c r="AX18" s="72">
        <v>9.9699111715516278</v>
      </c>
      <c r="AY18" s="72">
        <v>16.158973827463495</v>
      </c>
      <c r="AZ18" s="72">
        <v>17.263598194932641</v>
      </c>
      <c r="BA18" s="72">
        <v>16.091869481863174</v>
      </c>
      <c r="BB18" s="72">
        <v>13.89251409175724</v>
      </c>
      <c r="BC18" s="72">
        <v>10.596714580382326</v>
      </c>
      <c r="BD18" s="72">
        <v>13.220959034908903</v>
      </c>
      <c r="BE18" s="72">
        <v>8.1213415842274657</v>
      </c>
      <c r="BF18" s="72">
        <v>38.692423365772335</v>
      </c>
      <c r="BG18" s="72">
        <v>10.795878598116872</v>
      </c>
      <c r="BH18" s="72">
        <v>0</v>
      </c>
      <c r="BI18" s="72">
        <v>0</v>
      </c>
      <c r="BJ18" s="72">
        <v>0</v>
      </c>
      <c r="BK18" s="72">
        <v>0</v>
      </c>
      <c r="BL18" s="72">
        <v>0</v>
      </c>
      <c r="BM18" s="72">
        <v>0</v>
      </c>
      <c r="BN18" s="72">
        <v>0</v>
      </c>
      <c r="BO18" s="72">
        <v>0</v>
      </c>
      <c r="BP18" s="72">
        <v>0</v>
      </c>
      <c r="BQ18" s="72">
        <v>6.6051382766090256</v>
      </c>
    </row>
    <row r="19" spans="1:69" x14ac:dyDescent="0.2">
      <c r="A19" s="13"/>
      <c r="B19" s="64" t="s">
        <v>373</v>
      </c>
      <c r="C19" s="67">
        <v>0</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67">
        <v>0</v>
      </c>
      <c r="U19" s="67">
        <v>0</v>
      </c>
      <c r="V19" s="67">
        <v>0</v>
      </c>
      <c r="W19" s="67">
        <v>5422.5208668994483</v>
      </c>
      <c r="Y19" s="42" t="s">
        <v>373</v>
      </c>
      <c r="Z19" s="69">
        <v>0</v>
      </c>
      <c r="AA19" s="69">
        <v>0</v>
      </c>
      <c r="AB19" s="69">
        <v>0</v>
      </c>
      <c r="AC19" s="69">
        <v>0</v>
      </c>
      <c r="AD19" s="69">
        <v>0</v>
      </c>
      <c r="AE19" s="69">
        <v>0</v>
      </c>
      <c r="AF19" s="69">
        <v>0</v>
      </c>
      <c r="AG19" s="69">
        <v>0</v>
      </c>
      <c r="AH19" s="69">
        <v>0</v>
      </c>
      <c r="AI19" s="69">
        <v>0</v>
      </c>
      <c r="AJ19" s="69">
        <v>0</v>
      </c>
      <c r="AK19" s="69">
        <v>0</v>
      </c>
      <c r="AL19" s="69">
        <v>0</v>
      </c>
      <c r="AM19" s="69">
        <v>0</v>
      </c>
      <c r="AN19" s="69">
        <v>0</v>
      </c>
      <c r="AO19" s="69">
        <v>0</v>
      </c>
      <c r="AP19" s="69">
        <v>0</v>
      </c>
      <c r="AQ19" s="69">
        <v>0</v>
      </c>
      <c r="AR19" s="69">
        <v>0</v>
      </c>
      <c r="AS19" s="69">
        <v>0</v>
      </c>
      <c r="AT19" s="69"/>
      <c r="AV19" s="18" t="s">
        <v>373</v>
      </c>
      <c r="AW19" s="72">
        <v>0</v>
      </c>
      <c r="AX19" s="72">
        <v>0</v>
      </c>
      <c r="AY19" s="72">
        <v>0</v>
      </c>
      <c r="AZ19" s="72">
        <v>0</v>
      </c>
      <c r="BA19" s="72">
        <v>0</v>
      </c>
      <c r="BB19" s="72">
        <v>0</v>
      </c>
      <c r="BC19" s="72">
        <v>0</v>
      </c>
      <c r="BD19" s="72">
        <v>0</v>
      </c>
      <c r="BE19" s="72">
        <v>0</v>
      </c>
      <c r="BF19" s="72">
        <v>0</v>
      </c>
      <c r="BG19" s="72">
        <v>0</v>
      </c>
      <c r="BH19" s="72">
        <v>0</v>
      </c>
      <c r="BI19" s="72">
        <v>0</v>
      </c>
      <c r="BJ19" s="72">
        <v>0</v>
      </c>
      <c r="BK19" s="72">
        <v>0</v>
      </c>
      <c r="BL19" s="72">
        <v>0</v>
      </c>
      <c r="BM19" s="72">
        <v>0</v>
      </c>
      <c r="BN19" s="72">
        <v>0</v>
      </c>
      <c r="BO19" s="72">
        <v>0</v>
      </c>
      <c r="BP19" s="72">
        <v>0</v>
      </c>
      <c r="BQ19" s="72">
        <v>24.233332884173588</v>
      </c>
    </row>
    <row r="20" spans="1:69" x14ac:dyDescent="0.2">
      <c r="A20" s="13"/>
      <c r="B20" s="64" t="s">
        <v>374</v>
      </c>
      <c r="C20" s="67">
        <v>0</v>
      </c>
      <c r="D20" s="67">
        <v>0</v>
      </c>
      <c r="E20" s="67">
        <v>0</v>
      </c>
      <c r="F20" s="67">
        <v>0</v>
      </c>
      <c r="G20" s="67">
        <v>0</v>
      </c>
      <c r="H20" s="67">
        <v>0</v>
      </c>
      <c r="I20" s="67">
        <v>0</v>
      </c>
      <c r="J20" s="67">
        <v>0</v>
      </c>
      <c r="K20" s="67">
        <v>0</v>
      </c>
      <c r="L20" s="67">
        <v>0</v>
      </c>
      <c r="M20" s="67">
        <v>0</v>
      </c>
      <c r="N20" s="67">
        <v>0</v>
      </c>
      <c r="O20" s="67">
        <v>0</v>
      </c>
      <c r="P20" s="67">
        <v>0</v>
      </c>
      <c r="Q20" s="67">
        <v>0</v>
      </c>
      <c r="R20" s="67">
        <v>0</v>
      </c>
      <c r="S20" s="67">
        <v>0</v>
      </c>
      <c r="T20" s="67">
        <v>0</v>
      </c>
      <c r="U20" s="67">
        <v>0</v>
      </c>
      <c r="V20" s="67">
        <v>0</v>
      </c>
      <c r="W20" s="67">
        <v>0</v>
      </c>
      <c r="Y20" s="42" t="s">
        <v>374</v>
      </c>
      <c r="Z20" s="69">
        <v>0</v>
      </c>
      <c r="AA20" s="69">
        <v>0</v>
      </c>
      <c r="AB20" s="69">
        <v>0</v>
      </c>
      <c r="AC20" s="69">
        <v>0</v>
      </c>
      <c r="AD20" s="69">
        <v>0</v>
      </c>
      <c r="AE20" s="69">
        <v>0</v>
      </c>
      <c r="AF20" s="69">
        <v>0</v>
      </c>
      <c r="AG20" s="69">
        <v>0</v>
      </c>
      <c r="AH20" s="69">
        <v>0</v>
      </c>
      <c r="AI20" s="69">
        <v>0</v>
      </c>
      <c r="AJ20" s="69">
        <v>0</v>
      </c>
      <c r="AK20" s="69">
        <v>0</v>
      </c>
      <c r="AL20" s="69">
        <v>0</v>
      </c>
      <c r="AM20" s="69">
        <v>0</v>
      </c>
      <c r="AN20" s="69">
        <v>0</v>
      </c>
      <c r="AO20" s="69">
        <v>0</v>
      </c>
      <c r="AP20" s="69">
        <v>0</v>
      </c>
      <c r="AQ20" s="69">
        <v>0</v>
      </c>
      <c r="AR20" s="69">
        <v>0</v>
      </c>
      <c r="AS20" s="69">
        <v>0</v>
      </c>
      <c r="AT20" s="69"/>
      <c r="AV20" s="18" t="s">
        <v>374</v>
      </c>
      <c r="AW20" s="72">
        <v>0</v>
      </c>
      <c r="AX20" s="72">
        <v>0</v>
      </c>
      <c r="AY20" s="72">
        <v>0</v>
      </c>
      <c r="AZ20" s="72">
        <v>0</v>
      </c>
      <c r="BA20" s="72">
        <v>0</v>
      </c>
      <c r="BB20" s="72">
        <v>0</v>
      </c>
      <c r="BC20" s="72">
        <v>0</v>
      </c>
      <c r="BD20" s="72">
        <v>0</v>
      </c>
      <c r="BE20" s="72">
        <v>0</v>
      </c>
      <c r="BF20" s="72">
        <v>0</v>
      </c>
      <c r="BG20" s="72">
        <v>0</v>
      </c>
      <c r="BH20" s="72">
        <v>0</v>
      </c>
      <c r="BI20" s="72">
        <v>0</v>
      </c>
      <c r="BJ20" s="72">
        <v>0</v>
      </c>
      <c r="BK20" s="72">
        <v>0</v>
      </c>
      <c r="BL20" s="72">
        <v>0</v>
      </c>
      <c r="BM20" s="72">
        <v>0</v>
      </c>
      <c r="BN20" s="72">
        <v>0</v>
      </c>
      <c r="BO20" s="72">
        <v>0</v>
      </c>
      <c r="BP20" s="72">
        <v>0</v>
      </c>
      <c r="BQ20" s="72">
        <v>0</v>
      </c>
    </row>
    <row r="21" spans="1:69" x14ac:dyDescent="0.2">
      <c r="A21" s="13"/>
      <c r="B21" s="64" t="s">
        <v>374</v>
      </c>
      <c r="C21" s="67">
        <v>0</v>
      </c>
      <c r="D21" s="67">
        <v>0</v>
      </c>
      <c r="E21" s="67">
        <v>0</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Y21" s="42" t="s">
        <v>374</v>
      </c>
      <c r="Z21" s="69">
        <v>0</v>
      </c>
      <c r="AA21" s="69">
        <v>0</v>
      </c>
      <c r="AB21" s="69">
        <v>0</v>
      </c>
      <c r="AC21" s="69">
        <v>0</v>
      </c>
      <c r="AD21" s="69">
        <v>0</v>
      </c>
      <c r="AE21" s="69">
        <v>0</v>
      </c>
      <c r="AF21" s="69">
        <v>0</v>
      </c>
      <c r="AG21" s="69">
        <v>0</v>
      </c>
      <c r="AH21" s="69">
        <v>0</v>
      </c>
      <c r="AI21" s="69">
        <v>0</v>
      </c>
      <c r="AJ21" s="69">
        <v>0</v>
      </c>
      <c r="AK21" s="69">
        <v>0</v>
      </c>
      <c r="AL21" s="69">
        <v>0</v>
      </c>
      <c r="AM21" s="69">
        <v>0</v>
      </c>
      <c r="AN21" s="69">
        <v>0</v>
      </c>
      <c r="AO21" s="69">
        <v>0</v>
      </c>
      <c r="AP21" s="69">
        <v>0</v>
      </c>
      <c r="AQ21" s="69">
        <v>0</v>
      </c>
      <c r="AR21" s="69">
        <v>0</v>
      </c>
      <c r="AS21" s="69">
        <v>0</v>
      </c>
      <c r="AT21" s="69"/>
      <c r="AV21" s="18" t="s">
        <v>374</v>
      </c>
      <c r="AW21" s="72">
        <v>0</v>
      </c>
      <c r="AX21" s="72">
        <v>0</v>
      </c>
      <c r="AY21" s="72">
        <v>0</v>
      </c>
      <c r="AZ21" s="72">
        <v>0</v>
      </c>
      <c r="BA21" s="72">
        <v>0</v>
      </c>
      <c r="BB21" s="72">
        <v>0</v>
      </c>
      <c r="BC21" s="72">
        <v>0</v>
      </c>
      <c r="BD21" s="72">
        <v>0</v>
      </c>
      <c r="BE21" s="72">
        <v>0</v>
      </c>
      <c r="BF21" s="72">
        <v>0</v>
      </c>
      <c r="BG21" s="72">
        <v>0</v>
      </c>
      <c r="BH21" s="72">
        <v>0</v>
      </c>
      <c r="BI21" s="72">
        <v>0</v>
      </c>
      <c r="BJ21" s="72">
        <v>0</v>
      </c>
      <c r="BK21" s="72">
        <v>0</v>
      </c>
      <c r="BL21" s="72">
        <v>0</v>
      </c>
      <c r="BM21" s="72">
        <v>0</v>
      </c>
      <c r="BN21" s="72">
        <v>0</v>
      </c>
      <c r="BO21" s="72">
        <v>0</v>
      </c>
      <c r="BP21" s="72">
        <v>0</v>
      </c>
      <c r="BQ21" s="72">
        <v>0</v>
      </c>
    </row>
    <row r="22" spans="1:69" x14ac:dyDescent="0.2">
      <c r="A22" s="13"/>
      <c r="B22" s="64" t="s">
        <v>374</v>
      </c>
      <c r="C22" s="67">
        <v>0</v>
      </c>
      <c r="D22" s="67">
        <v>0</v>
      </c>
      <c r="E22" s="67">
        <v>0</v>
      </c>
      <c r="F22" s="67">
        <v>0</v>
      </c>
      <c r="G22" s="67">
        <v>0</v>
      </c>
      <c r="H22" s="67">
        <v>0</v>
      </c>
      <c r="I22" s="67">
        <v>0</v>
      </c>
      <c r="J22" s="67">
        <v>0</v>
      </c>
      <c r="K22" s="67">
        <v>0</v>
      </c>
      <c r="L22" s="67">
        <v>0</v>
      </c>
      <c r="M22" s="67">
        <v>0</v>
      </c>
      <c r="N22" s="67">
        <v>0</v>
      </c>
      <c r="O22" s="67">
        <v>0</v>
      </c>
      <c r="P22" s="67">
        <v>0</v>
      </c>
      <c r="Q22" s="67">
        <v>0</v>
      </c>
      <c r="R22" s="67">
        <v>0</v>
      </c>
      <c r="S22" s="67">
        <v>0</v>
      </c>
      <c r="T22" s="67">
        <v>0</v>
      </c>
      <c r="U22" s="67">
        <v>0</v>
      </c>
      <c r="V22" s="67">
        <v>0</v>
      </c>
      <c r="W22" s="67">
        <v>0</v>
      </c>
      <c r="Y22" s="42" t="s">
        <v>374</v>
      </c>
      <c r="Z22" s="69">
        <v>0</v>
      </c>
      <c r="AA22" s="69">
        <v>0</v>
      </c>
      <c r="AB22" s="69">
        <v>0</v>
      </c>
      <c r="AC22" s="69">
        <v>0</v>
      </c>
      <c r="AD22" s="69">
        <v>0</v>
      </c>
      <c r="AE22" s="69">
        <v>0</v>
      </c>
      <c r="AF22" s="69">
        <v>0</v>
      </c>
      <c r="AG22" s="69">
        <v>0</v>
      </c>
      <c r="AH22" s="69">
        <v>0</v>
      </c>
      <c r="AI22" s="69">
        <v>0</v>
      </c>
      <c r="AJ22" s="69">
        <v>0</v>
      </c>
      <c r="AK22" s="69">
        <v>0</v>
      </c>
      <c r="AL22" s="69">
        <v>0</v>
      </c>
      <c r="AM22" s="69">
        <v>0</v>
      </c>
      <c r="AN22" s="69">
        <v>0</v>
      </c>
      <c r="AO22" s="69">
        <v>0</v>
      </c>
      <c r="AP22" s="69">
        <v>0</v>
      </c>
      <c r="AQ22" s="69">
        <v>0</v>
      </c>
      <c r="AR22" s="69">
        <v>0</v>
      </c>
      <c r="AS22" s="69">
        <v>0</v>
      </c>
      <c r="AT22" s="69"/>
      <c r="AV22" s="18" t="s">
        <v>374</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row>
    <row r="23" spans="1:69" x14ac:dyDescent="0.2">
      <c r="A23" s="13"/>
      <c r="B23" s="64" t="s">
        <v>374</v>
      </c>
      <c r="C23" s="67">
        <v>0</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Y23" s="42" t="s">
        <v>374</v>
      </c>
      <c r="Z23" s="69">
        <v>0</v>
      </c>
      <c r="AA23" s="69">
        <v>0</v>
      </c>
      <c r="AB23" s="69">
        <v>0</v>
      </c>
      <c r="AC23" s="69">
        <v>0</v>
      </c>
      <c r="AD23" s="69">
        <v>0</v>
      </c>
      <c r="AE23" s="69">
        <v>0</v>
      </c>
      <c r="AF23" s="69">
        <v>0</v>
      </c>
      <c r="AG23" s="69">
        <v>0</v>
      </c>
      <c r="AH23" s="69">
        <v>0</v>
      </c>
      <c r="AI23" s="69">
        <v>0</v>
      </c>
      <c r="AJ23" s="69">
        <v>0</v>
      </c>
      <c r="AK23" s="69">
        <v>0</v>
      </c>
      <c r="AL23" s="69">
        <v>0</v>
      </c>
      <c r="AM23" s="69">
        <v>0</v>
      </c>
      <c r="AN23" s="69">
        <v>0</v>
      </c>
      <c r="AO23" s="69">
        <v>0</v>
      </c>
      <c r="AP23" s="69">
        <v>0</v>
      </c>
      <c r="AQ23" s="69">
        <v>0</v>
      </c>
      <c r="AR23" s="69">
        <v>0</v>
      </c>
      <c r="AS23" s="69">
        <v>0</v>
      </c>
      <c r="AT23" s="69"/>
      <c r="AV23" s="18" t="s">
        <v>374</v>
      </c>
      <c r="AW23" s="72">
        <v>0</v>
      </c>
      <c r="AX23" s="72">
        <v>0</v>
      </c>
      <c r="AY23" s="72">
        <v>0</v>
      </c>
      <c r="AZ23" s="72">
        <v>0</v>
      </c>
      <c r="BA23" s="72">
        <v>0</v>
      </c>
      <c r="BB23" s="72">
        <v>0</v>
      </c>
      <c r="BC23" s="72">
        <v>0</v>
      </c>
      <c r="BD23" s="72">
        <v>0</v>
      </c>
      <c r="BE23" s="72">
        <v>0</v>
      </c>
      <c r="BF23" s="72">
        <v>0</v>
      </c>
      <c r="BG23" s="72">
        <v>0</v>
      </c>
      <c r="BH23" s="72">
        <v>0</v>
      </c>
      <c r="BI23" s="72">
        <v>0</v>
      </c>
      <c r="BJ23" s="72">
        <v>0</v>
      </c>
      <c r="BK23" s="72">
        <v>0</v>
      </c>
      <c r="BL23" s="72">
        <v>0</v>
      </c>
      <c r="BM23" s="72">
        <v>0</v>
      </c>
      <c r="BN23" s="72">
        <v>0</v>
      </c>
      <c r="BO23" s="72">
        <v>0</v>
      </c>
      <c r="BP23" s="72">
        <v>0</v>
      </c>
      <c r="BQ23" s="72">
        <v>0</v>
      </c>
    </row>
    <row r="24" spans="1:69" s="20" customFormat="1" x14ac:dyDescent="0.2">
      <c r="A24" s="19"/>
      <c r="B24" s="64" t="s">
        <v>374</v>
      </c>
      <c r="C24" s="67">
        <v>0</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Y24" s="42" t="s">
        <v>374</v>
      </c>
      <c r="Z24" s="69">
        <v>0</v>
      </c>
      <c r="AA24" s="69">
        <v>0</v>
      </c>
      <c r="AB24" s="69">
        <v>0</v>
      </c>
      <c r="AC24" s="69">
        <v>0</v>
      </c>
      <c r="AD24" s="69">
        <v>0</v>
      </c>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c r="AV24" s="18" t="s">
        <v>374</v>
      </c>
      <c r="AW24" s="72">
        <v>0</v>
      </c>
      <c r="AX24" s="72">
        <v>0</v>
      </c>
      <c r="AY24" s="72">
        <v>0</v>
      </c>
      <c r="AZ24" s="72">
        <v>0</v>
      </c>
      <c r="BA24" s="72">
        <v>0</v>
      </c>
      <c r="BB24" s="72">
        <v>0</v>
      </c>
      <c r="BC24" s="72">
        <v>0</v>
      </c>
      <c r="BD24" s="72">
        <v>0</v>
      </c>
      <c r="BE24" s="72">
        <v>0</v>
      </c>
      <c r="BF24" s="72">
        <v>0</v>
      </c>
      <c r="BG24" s="72">
        <v>0</v>
      </c>
      <c r="BH24" s="72">
        <v>0</v>
      </c>
      <c r="BI24" s="72">
        <v>0</v>
      </c>
      <c r="BJ24" s="72">
        <v>0</v>
      </c>
      <c r="BK24" s="72">
        <v>0</v>
      </c>
      <c r="BL24" s="72">
        <v>0</v>
      </c>
      <c r="BM24" s="72">
        <v>0</v>
      </c>
      <c r="BN24" s="72">
        <v>0</v>
      </c>
      <c r="BO24" s="72">
        <v>0</v>
      </c>
      <c r="BP24" s="72">
        <v>0</v>
      </c>
      <c r="BQ24" s="72">
        <v>0</v>
      </c>
    </row>
    <row r="25" spans="1:69" x14ac:dyDescent="0.2">
      <c r="A25" s="13"/>
      <c r="B25" s="65" t="s">
        <v>374</v>
      </c>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Y25" s="43" t="s">
        <v>374</v>
      </c>
      <c r="Z25" s="69">
        <v>0</v>
      </c>
      <c r="AA25" s="69">
        <v>0</v>
      </c>
      <c r="AB25" s="69">
        <v>0</v>
      </c>
      <c r="AC25" s="69">
        <v>0</v>
      </c>
      <c r="AD25" s="69">
        <v>0</v>
      </c>
      <c r="AE25" s="69">
        <v>0</v>
      </c>
      <c r="AF25" s="69">
        <v>0</v>
      </c>
      <c r="AG25" s="69">
        <v>0</v>
      </c>
      <c r="AH25" s="69">
        <v>0</v>
      </c>
      <c r="AI25" s="69">
        <v>0</v>
      </c>
      <c r="AJ25" s="69">
        <v>0</v>
      </c>
      <c r="AK25" s="69">
        <v>0</v>
      </c>
      <c r="AL25" s="69">
        <v>0</v>
      </c>
      <c r="AM25" s="69">
        <v>0</v>
      </c>
      <c r="AN25" s="69">
        <v>0</v>
      </c>
      <c r="AO25" s="69">
        <v>0</v>
      </c>
      <c r="AP25" s="69">
        <v>0</v>
      </c>
      <c r="AQ25" s="69">
        <v>0</v>
      </c>
      <c r="AR25" s="69">
        <v>0</v>
      </c>
      <c r="AS25" s="69">
        <v>0</v>
      </c>
      <c r="AT25" s="69"/>
      <c r="AV25" s="22" t="s">
        <v>374</v>
      </c>
      <c r="AW25" s="72">
        <v>0</v>
      </c>
      <c r="AX25" s="72">
        <v>0</v>
      </c>
      <c r="AY25" s="72">
        <v>0</v>
      </c>
      <c r="AZ25" s="72">
        <v>0</v>
      </c>
      <c r="BA25" s="72">
        <v>0</v>
      </c>
      <c r="BB25" s="72">
        <v>0</v>
      </c>
      <c r="BC25" s="72">
        <v>0</v>
      </c>
      <c r="BD25" s="72">
        <v>0</v>
      </c>
      <c r="BE25" s="72">
        <v>0</v>
      </c>
      <c r="BF25" s="72">
        <v>0</v>
      </c>
      <c r="BG25" s="72">
        <v>0</v>
      </c>
      <c r="BH25" s="72">
        <v>0</v>
      </c>
      <c r="BI25" s="72">
        <v>0</v>
      </c>
      <c r="BJ25" s="72">
        <v>0</v>
      </c>
      <c r="BK25" s="72">
        <v>0</v>
      </c>
      <c r="BL25" s="72">
        <v>0</v>
      </c>
      <c r="BM25" s="72">
        <v>0</v>
      </c>
      <c r="BN25" s="72">
        <v>0</v>
      </c>
      <c r="BO25" s="72">
        <v>0</v>
      </c>
      <c r="BP25" s="72">
        <v>0</v>
      </c>
      <c r="BQ25" s="72">
        <v>0</v>
      </c>
    </row>
    <row r="26" spans="1:69" x14ac:dyDescent="0.2">
      <c r="A26" s="13"/>
      <c r="B26" s="66" t="s">
        <v>194</v>
      </c>
      <c r="C26" s="67">
        <v>436705.73642884876</v>
      </c>
      <c r="D26" s="67">
        <v>504151.03607329185</v>
      </c>
      <c r="E26" s="67">
        <v>272851.95444812335</v>
      </c>
      <c r="F26" s="67">
        <v>219979.45489174899</v>
      </c>
      <c r="G26" s="67">
        <v>203836.63524116727</v>
      </c>
      <c r="H26" s="67">
        <v>227080.73620189817</v>
      </c>
      <c r="I26" s="67">
        <v>215073.46843476652</v>
      </c>
      <c r="J26" s="67">
        <v>213520.49046849526</v>
      </c>
      <c r="K26" s="67">
        <v>231969.30943082619</v>
      </c>
      <c r="L26" s="67">
        <v>248971.14747923499</v>
      </c>
      <c r="M26" s="67">
        <v>271150.47004716925</v>
      </c>
      <c r="N26" s="67">
        <v>0</v>
      </c>
      <c r="O26" s="67">
        <v>0</v>
      </c>
      <c r="P26" s="67">
        <v>0</v>
      </c>
      <c r="Q26" s="67">
        <v>0</v>
      </c>
      <c r="R26" s="67">
        <v>0</v>
      </c>
      <c r="S26" s="67">
        <v>0</v>
      </c>
      <c r="T26" s="67">
        <v>0</v>
      </c>
      <c r="U26" s="67">
        <v>0</v>
      </c>
      <c r="V26" s="67">
        <v>0</v>
      </c>
      <c r="W26" s="67"/>
      <c r="Y26" s="44" t="s">
        <v>194</v>
      </c>
      <c r="Z26" s="70"/>
      <c r="AA26" s="70"/>
      <c r="AB26" s="70"/>
      <c r="AC26" s="70"/>
      <c r="AD26" s="70"/>
      <c r="AE26" s="70"/>
      <c r="AF26" s="70"/>
      <c r="AG26" s="70"/>
      <c r="AH26" s="70"/>
      <c r="AI26" s="70"/>
      <c r="AJ26" s="70"/>
      <c r="AK26" s="69"/>
      <c r="AL26" s="69"/>
      <c r="AM26" s="69"/>
      <c r="AN26" s="69"/>
      <c r="AO26" s="69"/>
      <c r="AP26" s="69"/>
      <c r="AQ26" s="69"/>
      <c r="AR26" s="69"/>
      <c r="AS26" s="69"/>
      <c r="AT26" s="69"/>
      <c r="AV26" s="24" t="s">
        <v>194</v>
      </c>
      <c r="AW26" s="72"/>
      <c r="AX26" s="72"/>
      <c r="AY26" s="72"/>
      <c r="AZ26" s="72"/>
      <c r="BA26" s="72"/>
      <c r="BB26" s="72"/>
      <c r="BC26" s="72"/>
      <c r="BD26" s="72"/>
      <c r="BE26" s="72"/>
      <c r="BF26" s="72"/>
      <c r="BG26" s="72"/>
      <c r="BH26" s="72"/>
      <c r="BI26" s="72"/>
      <c r="BJ26" s="72"/>
      <c r="BK26" s="72"/>
      <c r="BL26" s="72"/>
      <c r="BM26" s="72"/>
      <c r="BN26" s="72"/>
      <c r="BO26" s="72"/>
      <c r="BP26" s="72"/>
      <c r="BQ26" s="72"/>
    </row>
    <row r="27" spans="1:69" x14ac:dyDescent="0.2">
      <c r="C27" s="26"/>
      <c r="E27" s="26"/>
      <c r="W27" s="26"/>
    </row>
    <row r="29" spans="1:69" x14ac:dyDescent="0.2">
      <c r="A29" s="13" t="s">
        <v>189</v>
      </c>
      <c r="B29" s="28" t="s">
        <v>187</v>
      </c>
      <c r="C29" s="28" t="s">
        <v>8</v>
      </c>
      <c r="D29" s="28" t="s">
        <v>7</v>
      </c>
      <c r="E29" s="28" t="s">
        <v>6</v>
      </c>
      <c r="F29" s="28" t="s">
        <v>5</v>
      </c>
      <c r="G29" s="28" t="s">
        <v>4</v>
      </c>
      <c r="H29" s="28" t="s">
        <v>3</v>
      </c>
      <c r="I29" s="28" t="s">
        <v>2</v>
      </c>
      <c r="J29" s="28" t="s">
        <v>1</v>
      </c>
      <c r="K29" s="28" t="s">
        <v>0</v>
      </c>
      <c r="L29" s="28" t="s">
        <v>10</v>
      </c>
      <c r="M29" s="28" t="s">
        <v>38</v>
      </c>
      <c r="N29" s="28" t="s">
        <v>37</v>
      </c>
      <c r="O29" s="28" t="s">
        <v>36</v>
      </c>
      <c r="P29" s="28" t="s">
        <v>35</v>
      </c>
      <c r="Q29" s="28" t="s">
        <v>34</v>
      </c>
      <c r="R29" s="28" t="s">
        <v>33</v>
      </c>
      <c r="S29" s="28" t="s">
        <v>32</v>
      </c>
      <c r="T29" s="28" t="s">
        <v>31</v>
      </c>
      <c r="U29" s="28" t="s">
        <v>30</v>
      </c>
      <c r="V29" s="28" t="s">
        <v>29</v>
      </c>
      <c r="W29" s="28" t="s">
        <v>194</v>
      </c>
      <c r="Y29" s="41" t="s">
        <v>187</v>
      </c>
      <c r="Z29" s="68" t="s">
        <v>8</v>
      </c>
      <c r="AA29" s="68" t="s">
        <v>7</v>
      </c>
      <c r="AB29" s="68" t="s">
        <v>6</v>
      </c>
      <c r="AC29" s="68" t="s">
        <v>5</v>
      </c>
      <c r="AD29" s="68" t="s">
        <v>4</v>
      </c>
      <c r="AE29" s="68" t="s">
        <v>3</v>
      </c>
      <c r="AF29" s="68" t="s">
        <v>2</v>
      </c>
      <c r="AG29" s="68" t="s">
        <v>1</v>
      </c>
      <c r="AH29" s="68" t="s">
        <v>0</v>
      </c>
      <c r="AI29" s="68" t="s">
        <v>10</v>
      </c>
      <c r="AJ29" s="68" t="s">
        <v>38</v>
      </c>
      <c r="AK29" s="68" t="s">
        <v>37</v>
      </c>
      <c r="AL29" s="68" t="s">
        <v>36</v>
      </c>
      <c r="AM29" s="68" t="s">
        <v>35</v>
      </c>
      <c r="AN29" s="68" t="s">
        <v>34</v>
      </c>
      <c r="AO29" s="68" t="s">
        <v>33</v>
      </c>
      <c r="AP29" s="68" t="s">
        <v>32</v>
      </c>
      <c r="AQ29" s="68" t="s">
        <v>31</v>
      </c>
      <c r="AR29" s="68" t="s">
        <v>30</v>
      </c>
      <c r="AS29" s="68" t="s">
        <v>29</v>
      </c>
      <c r="AT29" s="68" t="s">
        <v>194</v>
      </c>
      <c r="AV29" s="16" t="s">
        <v>187</v>
      </c>
      <c r="AW29" s="71" t="s">
        <v>8</v>
      </c>
      <c r="AX29" s="71" t="s">
        <v>7</v>
      </c>
      <c r="AY29" s="71" t="s">
        <v>6</v>
      </c>
      <c r="AZ29" s="71" t="s">
        <v>5</v>
      </c>
      <c r="BA29" s="71" t="s">
        <v>4</v>
      </c>
      <c r="BB29" s="71" t="s">
        <v>3</v>
      </c>
      <c r="BC29" s="71" t="s">
        <v>2</v>
      </c>
      <c r="BD29" s="71" t="s">
        <v>1</v>
      </c>
      <c r="BE29" s="71" t="s">
        <v>0</v>
      </c>
      <c r="BF29" s="71" t="s">
        <v>10</v>
      </c>
      <c r="BG29" s="71" t="s">
        <v>38</v>
      </c>
      <c r="BH29" s="71" t="s">
        <v>37</v>
      </c>
      <c r="BI29" s="71" t="s">
        <v>36</v>
      </c>
      <c r="BJ29" s="71" t="s">
        <v>35</v>
      </c>
      <c r="BK29" s="71" t="s">
        <v>34</v>
      </c>
      <c r="BL29" s="71" t="s">
        <v>33</v>
      </c>
      <c r="BM29" s="71" t="s">
        <v>32</v>
      </c>
      <c r="BN29" s="71" t="s">
        <v>31</v>
      </c>
      <c r="BO29" s="71" t="s">
        <v>30</v>
      </c>
      <c r="BP29" s="71" t="s">
        <v>29</v>
      </c>
      <c r="BQ29" s="71" t="s">
        <v>194</v>
      </c>
    </row>
    <row r="30" spans="1:69" x14ac:dyDescent="0.2">
      <c r="A30" s="13"/>
      <c r="B30" s="17" t="s">
        <v>177</v>
      </c>
      <c r="C30" s="67">
        <v>9227.2889535172017</v>
      </c>
      <c r="D30" s="67">
        <v>10175.902725209698</v>
      </c>
      <c r="E30" s="67">
        <v>5497.6355651069998</v>
      </c>
      <c r="F30" s="67">
        <v>4174.7841278796004</v>
      </c>
      <c r="G30" s="67">
        <v>2791.8305545592998</v>
      </c>
      <c r="H30" s="67">
        <v>5661.9218425177014</v>
      </c>
      <c r="I30" s="67">
        <v>3620.1869577501002</v>
      </c>
      <c r="J30" s="67">
        <v>2368.3783536971</v>
      </c>
      <c r="K30" s="67">
        <v>2604.7882731305999</v>
      </c>
      <c r="L30" s="67">
        <v>3649.2510305627998</v>
      </c>
      <c r="M30" s="67">
        <v>4710.4158718109993</v>
      </c>
      <c r="N30" s="67">
        <v>0</v>
      </c>
      <c r="O30" s="67">
        <v>0</v>
      </c>
      <c r="P30" s="67">
        <v>0</v>
      </c>
      <c r="Q30" s="67">
        <v>0</v>
      </c>
      <c r="R30" s="67">
        <v>0</v>
      </c>
      <c r="S30" s="67">
        <v>0</v>
      </c>
      <c r="T30" s="67">
        <v>0</v>
      </c>
      <c r="U30" s="67">
        <v>0</v>
      </c>
      <c r="V30" s="67">
        <v>0</v>
      </c>
      <c r="W30" s="67">
        <v>54482.384255742109</v>
      </c>
      <c r="Y30" s="42" t="s">
        <v>177</v>
      </c>
      <c r="Z30" s="69">
        <v>0.16936279642616231</v>
      </c>
      <c r="AA30" s="69">
        <v>0.18677418149403438</v>
      </c>
      <c r="AB30" s="69">
        <v>0.10090666258842339</v>
      </c>
      <c r="AC30" s="69">
        <v>7.6626311144589898E-2</v>
      </c>
      <c r="AD30" s="69">
        <v>5.124281164815319E-2</v>
      </c>
      <c r="AE30" s="69">
        <v>0.10392206434910142</v>
      </c>
      <c r="AF30" s="69">
        <v>6.6446926051488928E-2</v>
      </c>
      <c r="AG30" s="69">
        <v>4.3470534302974956E-2</v>
      </c>
      <c r="AH30" s="69">
        <v>4.7809733526044638E-2</v>
      </c>
      <c r="AI30" s="69">
        <v>6.6980384218008795E-2</v>
      </c>
      <c r="AJ30" s="69">
        <v>8.6457594251017941E-2</v>
      </c>
      <c r="AK30" s="69">
        <v>0</v>
      </c>
      <c r="AL30" s="69">
        <v>0</v>
      </c>
      <c r="AM30" s="69">
        <v>0</v>
      </c>
      <c r="AN30" s="69">
        <v>0</v>
      </c>
      <c r="AO30" s="69">
        <v>0</v>
      </c>
      <c r="AP30" s="69">
        <v>0</v>
      </c>
      <c r="AQ30" s="69">
        <v>0</v>
      </c>
      <c r="AR30" s="69">
        <v>0</v>
      </c>
      <c r="AS30" s="69">
        <v>0</v>
      </c>
      <c r="AT30" s="69"/>
      <c r="AV30" s="18" t="s">
        <v>177</v>
      </c>
      <c r="AW30" s="72">
        <v>11.763077320446188</v>
      </c>
      <c r="AX30" s="72">
        <v>10.580482663773445</v>
      </c>
      <c r="AY30" s="72">
        <v>14.484828923999212</v>
      </c>
      <c r="AZ30" s="72">
        <v>16.479971167796855</v>
      </c>
      <c r="BA30" s="72">
        <v>19.779850166045577</v>
      </c>
      <c r="BB30" s="72">
        <v>17.556796934415789</v>
      </c>
      <c r="BC30" s="72">
        <v>19.369604907134875</v>
      </c>
      <c r="BD30" s="72">
        <v>21.844473266345421</v>
      </c>
      <c r="BE30" s="72">
        <v>21.06894124187022</v>
      </c>
      <c r="BF30" s="72">
        <v>19.140648410594469</v>
      </c>
      <c r="BG30" s="72">
        <v>16.30820764175489</v>
      </c>
      <c r="BH30" s="72">
        <v>0</v>
      </c>
      <c r="BI30" s="72">
        <v>0</v>
      </c>
      <c r="BJ30" s="72">
        <v>0</v>
      </c>
      <c r="BK30" s="72">
        <v>0</v>
      </c>
      <c r="BL30" s="72">
        <v>0</v>
      </c>
      <c r="BM30" s="72">
        <v>0</v>
      </c>
      <c r="BN30" s="72">
        <v>0</v>
      </c>
      <c r="BO30" s="72">
        <v>0</v>
      </c>
      <c r="BP30" s="72">
        <v>0</v>
      </c>
      <c r="BQ30" s="72">
        <v>4.8131046562466286</v>
      </c>
    </row>
    <row r="31" spans="1:69" x14ac:dyDescent="0.2">
      <c r="A31" s="13"/>
      <c r="B31" s="17" t="s">
        <v>371</v>
      </c>
      <c r="C31" s="67">
        <v>41547.833079927914</v>
      </c>
      <c r="D31" s="67">
        <v>79772.10539093097</v>
      </c>
      <c r="E31" s="67">
        <v>73320.571755364683</v>
      </c>
      <c r="F31" s="67">
        <v>61748.020013239009</v>
      </c>
      <c r="G31" s="67">
        <v>64029.050907117489</v>
      </c>
      <c r="H31" s="67">
        <v>63889.244643174701</v>
      </c>
      <c r="I31" s="67">
        <v>70437.875276301012</v>
      </c>
      <c r="J31" s="67">
        <v>62333.28814595611</v>
      </c>
      <c r="K31" s="67">
        <v>69309.637155716409</v>
      </c>
      <c r="L31" s="67">
        <v>73953.962740189614</v>
      </c>
      <c r="M31" s="67">
        <v>87166.987725621453</v>
      </c>
      <c r="N31" s="67">
        <v>0</v>
      </c>
      <c r="O31" s="67">
        <v>0</v>
      </c>
      <c r="P31" s="67">
        <v>0</v>
      </c>
      <c r="Q31" s="67">
        <v>0</v>
      </c>
      <c r="R31" s="67">
        <v>0</v>
      </c>
      <c r="S31" s="67">
        <v>0</v>
      </c>
      <c r="T31" s="67">
        <v>0</v>
      </c>
      <c r="U31" s="67">
        <v>0</v>
      </c>
      <c r="V31" s="67">
        <v>0</v>
      </c>
      <c r="W31" s="67">
        <v>747508.57683353848</v>
      </c>
      <c r="Y31" s="42" t="s">
        <v>371</v>
      </c>
      <c r="Z31" s="69">
        <v>5.5581747644856974E-2</v>
      </c>
      <c r="AA31" s="69">
        <v>0.1067173111629665</v>
      </c>
      <c r="AB31" s="69">
        <v>9.8086595963824408E-2</v>
      </c>
      <c r="AC31" s="69">
        <v>8.260509902749863E-2</v>
      </c>
      <c r="AD31" s="69">
        <v>8.5656610360707638E-2</v>
      </c>
      <c r="AE31" s="69">
        <v>8.5469580715462609E-2</v>
      </c>
      <c r="AF31" s="69">
        <v>9.4230190073105624E-2</v>
      </c>
      <c r="AG31" s="69">
        <v>8.3388057445442546E-2</v>
      </c>
      <c r="AH31" s="69">
        <v>9.2720858734910358E-2</v>
      </c>
      <c r="AI31" s="69">
        <v>9.893393204056615E-2</v>
      </c>
      <c r="AJ31" s="69">
        <v>0.11661001683065977</v>
      </c>
      <c r="AK31" s="69">
        <v>0</v>
      </c>
      <c r="AL31" s="69">
        <v>0</v>
      </c>
      <c r="AM31" s="69">
        <v>0</v>
      </c>
      <c r="AN31" s="69">
        <v>0</v>
      </c>
      <c r="AO31" s="69">
        <v>0</v>
      </c>
      <c r="AP31" s="69">
        <v>0</v>
      </c>
      <c r="AQ31" s="69">
        <v>0</v>
      </c>
      <c r="AR31" s="69">
        <v>0</v>
      </c>
      <c r="AS31" s="69">
        <v>0</v>
      </c>
      <c r="AT31" s="69"/>
      <c r="AV31" s="18" t="s">
        <v>371</v>
      </c>
      <c r="AW31" s="72">
        <v>5.553047758205631</v>
      </c>
      <c r="AX31" s="72">
        <v>4.1444887614791295</v>
      </c>
      <c r="AY31" s="72">
        <v>4.1899633215819261</v>
      </c>
      <c r="AZ31" s="72">
        <v>4.53044409670468</v>
      </c>
      <c r="BA31" s="72">
        <v>4.450620208212273</v>
      </c>
      <c r="BB31" s="72">
        <v>4.4731001430854995</v>
      </c>
      <c r="BC31" s="72">
        <v>4.3950909181557369</v>
      </c>
      <c r="BD31" s="72">
        <v>4.4499505618351787</v>
      </c>
      <c r="BE31" s="72">
        <v>4.5321422549911787</v>
      </c>
      <c r="BF31" s="72">
        <v>4.2573410194736265</v>
      </c>
      <c r="BG31" s="72">
        <v>4.56309167451598</v>
      </c>
      <c r="BH31" s="72">
        <v>0</v>
      </c>
      <c r="BI31" s="72">
        <v>0</v>
      </c>
      <c r="BJ31" s="72">
        <v>0</v>
      </c>
      <c r="BK31" s="72">
        <v>0</v>
      </c>
      <c r="BL31" s="72">
        <v>0</v>
      </c>
      <c r="BM31" s="72">
        <v>0</v>
      </c>
      <c r="BN31" s="72">
        <v>0</v>
      </c>
      <c r="BO31" s="72">
        <v>0</v>
      </c>
      <c r="BP31" s="72">
        <v>0</v>
      </c>
      <c r="BQ31" s="72">
        <v>1.3556103494870029</v>
      </c>
    </row>
    <row r="32" spans="1:69" x14ac:dyDescent="0.2">
      <c r="A32" s="13"/>
      <c r="B32" s="17" t="s">
        <v>165</v>
      </c>
      <c r="C32" s="67">
        <v>0</v>
      </c>
      <c r="D32" s="67">
        <v>0</v>
      </c>
      <c r="E32" s="67">
        <v>0</v>
      </c>
      <c r="F32" s="67">
        <v>0</v>
      </c>
      <c r="G32" s="67">
        <v>0</v>
      </c>
      <c r="H32" s="67">
        <v>0</v>
      </c>
      <c r="I32" s="67">
        <v>0</v>
      </c>
      <c r="J32" s="67">
        <v>0</v>
      </c>
      <c r="K32" s="67">
        <v>0</v>
      </c>
      <c r="L32" s="67">
        <v>0</v>
      </c>
      <c r="M32" s="67">
        <v>0</v>
      </c>
      <c r="N32" s="67">
        <v>0</v>
      </c>
      <c r="O32" s="67">
        <v>0</v>
      </c>
      <c r="P32" s="67">
        <v>0</v>
      </c>
      <c r="Q32" s="67">
        <v>0</v>
      </c>
      <c r="R32" s="67">
        <v>0</v>
      </c>
      <c r="S32" s="67">
        <v>0</v>
      </c>
      <c r="T32" s="67">
        <v>0</v>
      </c>
      <c r="U32" s="67">
        <v>0</v>
      </c>
      <c r="V32" s="67">
        <v>0</v>
      </c>
      <c r="W32" s="67">
        <v>0</v>
      </c>
      <c r="Y32" s="42" t="s">
        <v>165</v>
      </c>
      <c r="Z32" s="69">
        <v>0</v>
      </c>
      <c r="AA32" s="69">
        <v>0</v>
      </c>
      <c r="AB32" s="69">
        <v>0</v>
      </c>
      <c r="AC32" s="69">
        <v>0</v>
      </c>
      <c r="AD32" s="69">
        <v>0</v>
      </c>
      <c r="AE32" s="69">
        <v>0</v>
      </c>
      <c r="AF32" s="69">
        <v>0</v>
      </c>
      <c r="AG32" s="69">
        <v>0</v>
      </c>
      <c r="AH32" s="69">
        <v>0</v>
      </c>
      <c r="AI32" s="69">
        <v>0</v>
      </c>
      <c r="AJ32" s="69">
        <v>0</v>
      </c>
      <c r="AK32" s="69">
        <v>0</v>
      </c>
      <c r="AL32" s="69">
        <v>0</v>
      </c>
      <c r="AM32" s="69">
        <v>0</v>
      </c>
      <c r="AN32" s="69">
        <v>0</v>
      </c>
      <c r="AO32" s="69">
        <v>0</v>
      </c>
      <c r="AP32" s="69">
        <v>0</v>
      </c>
      <c r="AQ32" s="69">
        <v>0</v>
      </c>
      <c r="AR32" s="69">
        <v>0</v>
      </c>
      <c r="AS32" s="69">
        <v>0</v>
      </c>
      <c r="AT32" s="69"/>
      <c r="AV32" s="18" t="s">
        <v>165</v>
      </c>
      <c r="AW32" s="72">
        <v>0</v>
      </c>
      <c r="AX32" s="72">
        <v>0</v>
      </c>
      <c r="AY32" s="72">
        <v>0</v>
      </c>
      <c r="AZ32" s="72">
        <v>0</v>
      </c>
      <c r="BA32" s="72">
        <v>0</v>
      </c>
      <c r="BB32" s="72">
        <v>0</v>
      </c>
      <c r="BC32" s="72">
        <v>0</v>
      </c>
      <c r="BD32" s="72">
        <v>0</v>
      </c>
      <c r="BE32" s="72">
        <v>0</v>
      </c>
      <c r="BF32" s="72">
        <v>0</v>
      </c>
      <c r="BG32" s="72">
        <v>0</v>
      </c>
      <c r="BH32" s="72">
        <v>0</v>
      </c>
      <c r="BI32" s="72">
        <v>0</v>
      </c>
      <c r="BJ32" s="72">
        <v>0</v>
      </c>
      <c r="BK32" s="72">
        <v>0</v>
      </c>
      <c r="BL32" s="72">
        <v>0</v>
      </c>
      <c r="BM32" s="72">
        <v>0</v>
      </c>
      <c r="BN32" s="72">
        <v>0</v>
      </c>
      <c r="BO32" s="72">
        <v>0</v>
      </c>
      <c r="BP32" s="72">
        <v>0</v>
      </c>
      <c r="BQ32" s="72">
        <v>0</v>
      </c>
    </row>
    <row r="33" spans="1:69" x14ac:dyDescent="0.2">
      <c r="A33" s="13"/>
      <c r="B33" s="17" t="s">
        <v>422</v>
      </c>
      <c r="C33" s="67">
        <v>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67">
        <v>0</v>
      </c>
      <c r="Y33" s="42" t="s">
        <v>422</v>
      </c>
      <c r="Z33" s="69">
        <v>0</v>
      </c>
      <c r="AA33" s="69">
        <v>0</v>
      </c>
      <c r="AB33" s="69">
        <v>0</v>
      </c>
      <c r="AC33" s="69">
        <v>0</v>
      </c>
      <c r="AD33" s="69">
        <v>0</v>
      </c>
      <c r="AE33" s="69">
        <v>0</v>
      </c>
      <c r="AF33" s="69">
        <v>0</v>
      </c>
      <c r="AG33" s="69">
        <v>0</v>
      </c>
      <c r="AH33" s="69">
        <v>0</v>
      </c>
      <c r="AI33" s="69">
        <v>0</v>
      </c>
      <c r="AJ33" s="69">
        <v>0</v>
      </c>
      <c r="AK33" s="69">
        <v>0</v>
      </c>
      <c r="AL33" s="69">
        <v>0</v>
      </c>
      <c r="AM33" s="69">
        <v>0</v>
      </c>
      <c r="AN33" s="69">
        <v>0</v>
      </c>
      <c r="AO33" s="69">
        <v>0</v>
      </c>
      <c r="AP33" s="69">
        <v>0</v>
      </c>
      <c r="AQ33" s="69">
        <v>0</v>
      </c>
      <c r="AR33" s="69">
        <v>0</v>
      </c>
      <c r="AS33" s="69">
        <v>0</v>
      </c>
      <c r="AT33" s="69"/>
      <c r="AV33" s="18" t="s">
        <v>422</v>
      </c>
      <c r="AW33" s="72">
        <v>0</v>
      </c>
      <c r="AX33" s="72">
        <v>0</v>
      </c>
      <c r="AY33" s="72">
        <v>0</v>
      </c>
      <c r="AZ33" s="72">
        <v>0</v>
      </c>
      <c r="BA33" s="72">
        <v>0</v>
      </c>
      <c r="BB33" s="72">
        <v>0</v>
      </c>
      <c r="BC33" s="72">
        <v>0</v>
      </c>
      <c r="BD33" s="72">
        <v>0</v>
      </c>
      <c r="BE33" s="72">
        <v>0</v>
      </c>
      <c r="BF33" s="72">
        <v>0</v>
      </c>
      <c r="BG33" s="72">
        <v>0</v>
      </c>
      <c r="BH33" s="72">
        <v>0</v>
      </c>
      <c r="BI33" s="72">
        <v>0</v>
      </c>
      <c r="BJ33" s="72">
        <v>0</v>
      </c>
      <c r="BK33" s="72">
        <v>0</v>
      </c>
      <c r="BL33" s="72">
        <v>0</v>
      </c>
      <c r="BM33" s="72">
        <v>0</v>
      </c>
      <c r="BN33" s="72">
        <v>0</v>
      </c>
      <c r="BO33" s="72">
        <v>0</v>
      </c>
      <c r="BP33" s="72">
        <v>0</v>
      </c>
      <c r="BQ33" s="72">
        <v>0</v>
      </c>
    </row>
    <row r="34" spans="1:69" x14ac:dyDescent="0.2">
      <c r="A34" s="13"/>
      <c r="B34" s="17" t="s">
        <v>423</v>
      </c>
      <c r="C34" s="67">
        <v>1171.9280065068999</v>
      </c>
      <c r="D34" s="67">
        <v>552.13775960300018</v>
      </c>
      <c r="E34" s="67">
        <v>179.074710256</v>
      </c>
      <c r="F34" s="67">
        <v>252.63396857470002</v>
      </c>
      <c r="G34" s="67">
        <v>629.52274393499999</v>
      </c>
      <c r="H34" s="67">
        <v>792.33041328150023</v>
      </c>
      <c r="I34" s="67">
        <v>1016.920090247</v>
      </c>
      <c r="J34" s="67">
        <v>1561.7165057407001</v>
      </c>
      <c r="K34" s="67">
        <v>1779.0354626106</v>
      </c>
      <c r="L34" s="67">
        <v>1481.7385596312001</v>
      </c>
      <c r="M34" s="67">
        <v>1802.7703977830004</v>
      </c>
      <c r="N34" s="67">
        <v>0</v>
      </c>
      <c r="O34" s="67">
        <v>0</v>
      </c>
      <c r="P34" s="67">
        <v>0</v>
      </c>
      <c r="Q34" s="67">
        <v>0</v>
      </c>
      <c r="R34" s="67">
        <v>0</v>
      </c>
      <c r="S34" s="67">
        <v>0</v>
      </c>
      <c r="T34" s="67">
        <v>0</v>
      </c>
      <c r="U34" s="67">
        <v>0</v>
      </c>
      <c r="V34" s="67">
        <v>0</v>
      </c>
      <c r="W34" s="67">
        <v>11219.808618169585</v>
      </c>
      <c r="Y34" s="42" t="s">
        <v>423</v>
      </c>
      <c r="Z34" s="69">
        <v>0.10445169310722965</v>
      </c>
      <c r="AA34" s="69">
        <v>4.9210978403754331E-2</v>
      </c>
      <c r="AB34" s="69">
        <v>1.5960585099999192E-2</v>
      </c>
      <c r="AC34" s="69">
        <v>2.2516780559481153E-2</v>
      </c>
      <c r="AD34" s="69">
        <v>5.6108153477371983E-2</v>
      </c>
      <c r="AE34" s="69">
        <v>7.061888845397811E-2</v>
      </c>
      <c r="AF34" s="69">
        <v>9.0636135147633357E-2</v>
      </c>
      <c r="AG34" s="69">
        <v>0.1391927936463751</v>
      </c>
      <c r="AH34" s="69">
        <v>0.1585620150177601</v>
      </c>
      <c r="AI34" s="69">
        <v>0.13206451286803972</v>
      </c>
      <c r="AJ34" s="69">
        <v>0.1606774642183787</v>
      </c>
      <c r="AK34" s="69">
        <v>0</v>
      </c>
      <c r="AL34" s="69">
        <v>0</v>
      </c>
      <c r="AM34" s="69">
        <v>0</v>
      </c>
      <c r="AN34" s="69">
        <v>0</v>
      </c>
      <c r="AO34" s="69">
        <v>0</v>
      </c>
      <c r="AP34" s="69">
        <v>0</v>
      </c>
      <c r="AQ34" s="69">
        <v>0</v>
      </c>
      <c r="AR34" s="69">
        <v>0</v>
      </c>
      <c r="AS34" s="69">
        <v>0</v>
      </c>
      <c r="AT34" s="69"/>
      <c r="AV34" s="18" t="s">
        <v>423</v>
      </c>
      <c r="AW34" s="72">
        <v>33.913491288998578</v>
      </c>
      <c r="AX34" s="72">
        <v>52.083564505726741</v>
      </c>
      <c r="AY34" s="72">
        <v>71.697817707556737</v>
      </c>
      <c r="AZ34" s="72">
        <v>52.705810202172195</v>
      </c>
      <c r="BA34" s="72">
        <v>54.934349621432503</v>
      </c>
      <c r="BB34" s="72">
        <v>39.726431549468479</v>
      </c>
      <c r="BC34" s="72">
        <v>31.767640098915322</v>
      </c>
      <c r="BD34" s="72">
        <v>33.831319156816804</v>
      </c>
      <c r="BE34" s="72">
        <v>22.49253546844896</v>
      </c>
      <c r="BF34" s="72">
        <v>34.241944073220488</v>
      </c>
      <c r="BG34" s="72">
        <v>22.191975022845511</v>
      </c>
      <c r="BH34" s="72">
        <v>0</v>
      </c>
      <c r="BI34" s="72">
        <v>0</v>
      </c>
      <c r="BJ34" s="72">
        <v>0</v>
      </c>
      <c r="BK34" s="72">
        <v>0</v>
      </c>
      <c r="BL34" s="72">
        <v>0</v>
      </c>
      <c r="BM34" s="72">
        <v>0</v>
      </c>
      <c r="BN34" s="72">
        <v>0</v>
      </c>
      <c r="BO34" s="72">
        <v>0</v>
      </c>
      <c r="BP34" s="72">
        <v>0</v>
      </c>
      <c r="BQ34" s="72">
        <v>10.749695755936784</v>
      </c>
    </row>
    <row r="35" spans="1:69" x14ac:dyDescent="0.2">
      <c r="A35" s="13"/>
      <c r="B35" s="17" t="s">
        <v>173</v>
      </c>
      <c r="C35" s="67">
        <v>839.43199299440005</v>
      </c>
      <c r="D35" s="67">
        <v>1722.0570931207001</v>
      </c>
      <c r="E35" s="67">
        <v>2566.0753008238003</v>
      </c>
      <c r="F35" s="67">
        <v>3392.8249535578998</v>
      </c>
      <c r="G35" s="67">
        <v>2580.9309912843996</v>
      </c>
      <c r="H35" s="67">
        <v>3098.2508567607001</v>
      </c>
      <c r="I35" s="67">
        <v>2669.7901201599002</v>
      </c>
      <c r="J35" s="67">
        <v>3243.4068499618993</v>
      </c>
      <c r="K35" s="67">
        <v>4274.2589880396999</v>
      </c>
      <c r="L35" s="67">
        <v>3624.7607921008002</v>
      </c>
      <c r="M35" s="67">
        <v>3894.9473326653997</v>
      </c>
      <c r="N35" s="67">
        <v>0</v>
      </c>
      <c r="O35" s="67">
        <v>0</v>
      </c>
      <c r="P35" s="67">
        <v>0</v>
      </c>
      <c r="Q35" s="67">
        <v>0</v>
      </c>
      <c r="R35" s="67">
        <v>0</v>
      </c>
      <c r="S35" s="67">
        <v>0</v>
      </c>
      <c r="T35" s="67">
        <v>0</v>
      </c>
      <c r="U35" s="67">
        <v>0</v>
      </c>
      <c r="V35" s="67">
        <v>0</v>
      </c>
      <c r="W35" s="67">
        <v>31906.735271469592</v>
      </c>
      <c r="Y35" s="42" t="s">
        <v>173</v>
      </c>
      <c r="Z35" s="69">
        <v>2.6308927749966463E-2</v>
      </c>
      <c r="AA35" s="69">
        <v>5.397158557492817E-2</v>
      </c>
      <c r="AB35" s="69">
        <v>8.0424251462616322E-2</v>
      </c>
      <c r="AC35" s="69">
        <v>0.10633569761026916</v>
      </c>
      <c r="AD35" s="69">
        <v>8.0889848783501833E-2</v>
      </c>
      <c r="AE35" s="69">
        <v>9.7103349195713493E-2</v>
      </c>
      <c r="AF35" s="69">
        <v>8.3674813403650752E-2</v>
      </c>
      <c r="AG35" s="69">
        <v>0.10165273326669975</v>
      </c>
      <c r="AH35" s="69">
        <v>0.13396102583587305</v>
      </c>
      <c r="AI35" s="69">
        <v>0.11360487875868622</v>
      </c>
      <c r="AJ35" s="69">
        <v>0.122072888358095</v>
      </c>
      <c r="AK35" s="69">
        <v>0</v>
      </c>
      <c r="AL35" s="69">
        <v>0</v>
      </c>
      <c r="AM35" s="69">
        <v>0</v>
      </c>
      <c r="AN35" s="69">
        <v>0</v>
      </c>
      <c r="AO35" s="69">
        <v>0</v>
      </c>
      <c r="AP35" s="69">
        <v>0</v>
      </c>
      <c r="AQ35" s="69">
        <v>0</v>
      </c>
      <c r="AR35" s="69">
        <v>0</v>
      </c>
      <c r="AS35" s="69">
        <v>0</v>
      </c>
      <c r="AT35" s="69"/>
      <c r="AV35" s="18" t="s">
        <v>173</v>
      </c>
      <c r="AW35" s="72">
        <v>34.950859752072788</v>
      </c>
      <c r="AX35" s="72">
        <v>27.040960901371928</v>
      </c>
      <c r="AY35" s="72">
        <v>22.032700626434163</v>
      </c>
      <c r="AZ35" s="72">
        <v>20.46288935302039</v>
      </c>
      <c r="BA35" s="72">
        <v>21.029268860020483</v>
      </c>
      <c r="BB35" s="72">
        <v>22.163392406668319</v>
      </c>
      <c r="BC35" s="72">
        <v>20.871660451501324</v>
      </c>
      <c r="BD35" s="72">
        <v>18.862818467691017</v>
      </c>
      <c r="BE35" s="72">
        <v>19.671204652669285</v>
      </c>
      <c r="BF35" s="72">
        <v>19.212268209314374</v>
      </c>
      <c r="BG35" s="72">
        <v>19.521065556993758</v>
      </c>
      <c r="BH35" s="72">
        <v>0</v>
      </c>
      <c r="BI35" s="72">
        <v>0</v>
      </c>
      <c r="BJ35" s="72">
        <v>0</v>
      </c>
      <c r="BK35" s="72">
        <v>0</v>
      </c>
      <c r="BL35" s="72">
        <v>0</v>
      </c>
      <c r="BM35" s="72">
        <v>0</v>
      </c>
      <c r="BN35" s="72">
        <v>0</v>
      </c>
      <c r="BO35" s="72">
        <v>0</v>
      </c>
      <c r="BP35" s="72">
        <v>0</v>
      </c>
      <c r="BQ35" s="72">
        <v>6.5183261967251163</v>
      </c>
    </row>
    <row r="36" spans="1:69" x14ac:dyDescent="0.2">
      <c r="A36" s="13"/>
      <c r="B36" s="17" t="s">
        <v>181</v>
      </c>
      <c r="C36" s="67">
        <v>4213.8866164184001</v>
      </c>
      <c r="D36" s="67">
        <v>3257.1978828988999</v>
      </c>
      <c r="E36" s="67">
        <v>3648.8416013540996</v>
      </c>
      <c r="F36" s="67">
        <v>5604.7178953415996</v>
      </c>
      <c r="G36" s="67">
        <v>3816.7484765673003</v>
      </c>
      <c r="H36" s="67">
        <v>3099.6526176913999</v>
      </c>
      <c r="I36" s="67">
        <v>3702.3992246870007</v>
      </c>
      <c r="J36" s="67">
        <v>3635.2757097828994</v>
      </c>
      <c r="K36" s="67">
        <v>3783.2379161959998</v>
      </c>
      <c r="L36" s="67">
        <v>5178.125101240199</v>
      </c>
      <c r="M36" s="67">
        <v>4087.4110239921993</v>
      </c>
      <c r="N36" s="67">
        <v>0</v>
      </c>
      <c r="O36" s="67">
        <v>0</v>
      </c>
      <c r="P36" s="67">
        <v>0</v>
      </c>
      <c r="Q36" s="67">
        <v>0</v>
      </c>
      <c r="R36" s="67">
        <v>0</v>
      </c>
      <c r="S36" s="67">
        <v>0</v>
      </c>
      <c r="T36" s="67">
        <v>0</v>
      </c>
      <c r="U36" s="67">
        <v>0</v>
      </c>
      <c r="V36" s="67">
        <v>0</v>
      </c>
      <c r="W36" s="67">
        <v>44027.494066170046</v>
      </c>
      <c r="Y36" s="42" t="s">
        <v>181</v>
      </c>
      <c r="Z36" s="69">
        <v>9.5710344315423496E-2</v>
      </c>
      <c r="AA36" s="69">
        <v>7.3980996465607921E-2</v>
      </c>
      <c r="AB36" s="69">
        <v>8.287643161952761E-2</v>
      </c>
      <c r="AC36" s="69">
        <v>0.12730040658044553</v>
      </c>
      <c r="AD36" s="69">
        <v>8.669011392815161E-2</v>
      </c>
      <c r="AE36" s="69">
        <v>7.0402658235166712E-2</v>
      </c>
      <c r="AF36" s="69">
        <v>8.4092890209071861E-2</v>
      </c>
      <c r="AG36" s="69">
        <v>8.256830843743572E-2</v>
      </c>
      <c r="AH36" s="69">
        <v>8.592898588573028E-2</v>
      </c>
      <c r="AI36" s="69">
        <v>0.11761117027141864</v>
      </c>
      <c r="AJ36" s="69">
        <v>9.2837694052019512E-2</v>
      </c>
      <c r="AK36" s="69">
        <v>0</v>
      </c>
      <c r="AL36" s="69">
        <v>0</v>
      </c>
      <c r="AM36" s="69">
        <v>0</v>
      </c>
      <c r="AN36" s="69">
        <v>0</v>
      </c>
      <c r="AO36" s="69">
        <v>0</v>
      </c>
      <c r="AP36" s="69">
        <v>0</v>
      </c>
      <c r="AQ36" s="69">
        <v>0</v>
      </c>
      <c r="AR36" s="69">
        <v>0</v>
      </c>
      <c r="AS36" s="69">
        <v>0</v>
      </c>
      <c r="AT36" s="69"/>
      <c r="AV36" s="18" t="s">
        <v>181</v>
      </c>
      <c r="AW36" s="72">
        <v>18.144780948399838</v>
      </c>
      <c r="AX36" s="72">
        <v>20.01036975500033</v>
      </c>
      <c r="AY36" s="72">
        <v>18.320713582690967</v>
      </c>
      <c r="AZ36" s="72">
        <v>16.506496529402959</v>
      </c>
      <c r="BA36" s="72">
        <v>17.986291703981788</v>
      </c>
      <c r="BB36" s="72">
        <v>20.237441068493325</v>
      </c>
      <c r="BC36" s="72">
        <v>17.991781408172461</v>
      </c>
      <c r="BD36" s="72">
        <v>18.176923850881781</v>
      </c>
      <c r="BE36" s="72">
        <v>18.147748247100534</v>
      </c>
      <c r="BF36" s="72">
        <v>17.695579781254668</v>
      </c>
      <c r="BG36" s="72">
        <v>17.451986535120522</v>
      </c>
      <c r="BH36" s="72">
        <v>0</v>
      </c>
      <c r="BI36" s="72">
        <v>0</v>
      </c>
      <c r="BJ36" s="72">
        <v>0</v>
      </c>
      <c r="BK36" s="72">
        <v>0</v>
      </c>
      <c r="BL36" s="72">
        <v>0</v>
      </c>
      <c r="BM36" s="72">
        <v>0</v>
      </c>
      <c r="BN36" s="72">
        <v>0</v>
      </c>
      <c r="BO36" s="72">
        <v>0</v>
      </c>
      <c r="BP36" s="72">
        <v>0</v>
      </c>
      <c r="BQ36" s="72">
        <v>5.5062962586862572</v>
      </c>
    </row>
    <row r="37" spans="1:69" x14ac:dyDescent="0.2">
      <c r="A37" s="13"/>
      <c r="B37" s="17" t="s">
        <v>169</v>
      </c>
      <c r="C37" s="67">
        <v>2639.4970385470997</v>
      </c>
      <c r="D37" s="67">
        <v>5374.5117872644996</v>
      </c>
      <c r="E37" s="67">
        <v>4768.6711018906999</v>
      </c>
      <c r="F37" s="67">
        <v>5415.1345221244019</v>
      </c>
      <c r="G37" s="67">
        <v>5770.2690517176989</v>
      </c>
      <c r="H37" s="67">
        <v>8813.9546405950023</v>
      </c>
      <c r="I37" s="67">
        <v>6760.0474597730999</v>
      </c>
      <c r="J37" s="67">
        <v>7567.0584092941999</v>
      </c>
      <c r="K37" s="67">
        <v>8262.8288174100981</v>
      </c>
      <c r="L37" s="67">
        <v>8341.1203779844</v>
      </c>
      <c r="M37" s="67">
        <v>14076.2038847983</v>
      </c>
      <c r="N37" s="67">
        <v>0</v>
      </c>
      <c r="O37" s="67">
        <v>0</v>
      </c>
      <c r="P37" s="67">
        <v>0</v>
      </c>
      <c r="Q37" s="67">
        <v>0</v>
      </c>
      <c r="R37" s="67">
        <v>0</v>
      </c>
      <c r="S37" s="67">
        <v>0</v>
      </c>
      <c r="T37" s="67">
        <v>0</v>
      </c>
      <c r="U37" s="67">
        <v>0</v>
      </c>
      <c r="V37" s="67">
        <v>0</v>
      </c>
      <c r="W37" s="67">
        <v>77789.297091399523</v>
      </c>
      <c r="Y37" s="42" t="s">
        <v>169</v>
      </c>
      <c r="Z37" s="69">
        <v>3.3931365075143806E-2</v>
      </c>
      <c r="AA37" s="69">
        <v>6.9090633136196733E-2</v>
      </c>
      <c r="AB37" s="69">
        <v>6.1302406374590182E-2</v>
      </c>
      <c r="AC37" s="69">
        <v>6.9612848098650648E-2</v>
      </c>
      <c r="AD37" s="69">
        <v>7.4178187327465478E-2</v>
      </c>
      <c r="AE37" s="69">
        <v>0.11330549278828081</v>
      </c>
      <c r="AF37" s="69">
        <v>8.6902025246870351E-2</v>
      </c>
      <c r="AG37" s="69">
        <v>9.7276343818908512E-2</v>
      </c>
      <c r="AH37" s="69">
        <v>0.10622063865291882</v>
      </c>
      <c r="AI37" s="69">
        <v>0.10722709536999536</v>
      </c>
      <c r="AJ37" s="69">
        <v>0.180952964110979</v>
      </c>
      <c r="AK37" s="69">
        <v>0</v>
      </c>
      <c r="AL37" s="69">
        <v>0</v>
      </c>
      <c r="AM37" s="69">
        <v>0</v>
      </c>
      <c r="AN37" s="69">
        <v>0</v>
      </c>
      <c r="AO37" s="69">
        <v>0</v>
      </c>
      <c r="AP37" s="69">
        <v>0</v>
      </c>
      <c r="AQ37" s="69">
        <v>0</v>
      </c>
      <c r="AR37" s="69">
        <v>0</v>
      </c>
      <c r="AS37" s="69">
        <v>0</v>
      </c>
      <c r="AT37" s="69"/>
      <c r="AV37" s="18" t="s">
        <v>169</v>
      </c>
      <c r="AW37" s="72">
        <v>23.895497104248044</v>
      </c>
      <c r="AX37" s="72">
        <v>15.841293081402124</v>
      </c>
      <c r="AY37" s="72">
        <v>16.19200342398808</v>
      </c>
      <c r="AZ37" s="72">
        <v>14.743277310962073</v>
      </c>
      <c r="BA37" s="72">
        <v>14.923253295194803</v>
      </c>
      <c r="BB37" s="72">
        <v>14.205086796518962</v>
      </c>
      <c r="BC37" s="72">
        <v>15.280052954749774</v>
      </c>
      <c r="BD37" s="72">
        <v>12.683510027653899</v>
      </c>
      <c r="BE37" s="72">
        <v>12.753518695148792</v>
      </c>
      <c r="BF37" s="72">
        <v>13.935855812806382</v>
      </c>
      <c r="BG37" s="72">
        <v>10.230942547186864</v>
      </c>
      <c r="BH37" s="72">
        <v>0</v>
      </c>
      <c r="BI37" s="72">
        <v>0</v>
      </c>
      <c r="BJ37" s="72">
        <v>0</v>
      </c>
      <c r="BK37" s="72">
        <v>0</v>
      </c>
      <c r="BL37" s="72">
        <v>0</v>
      </c>
      <c r="BM37" s="72">
        <v>0</v>
      </c>
      <c r="BN37" s="72">
        <v>0</v>
      </c>
      <c r="BO37" s="72">
        <v>0</v>
      </c>
      <c r="BP37" s="72">
        <v>0</v>
      </c>
      <c r="BQ37" s="72">
        <v>4.3000998567169431</v>
      </c>
    </row>
    <row r="38" spans="1:69" x14ac:dyDescent="0.2">
      <c r="A38" s="13"/>
      <c r="B38" s="17" t="s">
        <v>372</v>
      </c>
      <c r="C38" s="67">
        <v>458.84973647819999</v>
      </c>
      <c r="D38" s="67">
        <v>1078.2756945336</v>
      </c>
      <c r="E38" s="67">
        <v>1250.7540818607001</v>
      </c>
      <c r="F38" s="67">
        <v>475.32111844909997</v>
      </c>
      <c r="G38" s="67">
        <v>564.04611885389988</v>
      </c>
      <c r="H38" s="67">
        <v>340.42575396080002</v>
      </c>
      <c r="I38" s="67">
        <v>887.98881308779994</v>
      </c>
      <c r="J38" s="67">
        <v>416.09102306800003</v>
      </c>
      <c r="K38" s="67">
        <v>450.27853726159998</v>
      </c>
      <c r="L38" s="67">
        <v>207.2129867264</v>
      </c>
      <c r="M38" s="67">
        <v>1600.5790261444999</v>
      </c>
      <c r="N38" s="67">
        <v>0</v>
      </c>
      <c r="O38" s="67">
        <v>0</v>
      </c>
      <c r="P38" s="67">
        <v>0</v>
      </c>
      <c r="Q38" s="67">
        <v>0</v>
      </c>
      <c r="R38" s="67">
        <v>0</v>
      </c>
      <c r="S38" s="67">
        <v>0</v>
      </c>
      <c r="T38" s="67">
        <v>0</v>
      </c>
      <c r="U38" s="67">
        <v>0</v>
      </c>
      <c r="V38" s="67">
        <v>0</v>
      </c>
      <c r="W38" s="67">
        <v>7729.8228904246016</v>
      </c>
      <c r="Y38" s="42" t="s">
        <v>372</v>
      </c>
      <c r="Z38" s="69">
        <v>5.9360963761097923E-2</v>
      </c>
      <c r="AA38" s="69">
        <v>0.13949552400085716</v>
      </c>
      <c r="AB38" s="69">
        <v>0.1618088925957262</v>
      </c>
      <c r="AC38" s="69">
        <v>6.149185113127352E-2</v>
      </c>
      <c r="AD38" s="69">
        <v>7.2970121935473822E-2</v>
      </c>
      <c r="AE38" s="69">
        <v>4.4040563255660872E-2</v>
      </c>
      <c r="AF38" s="69">
        <v>0.11487828708052358</v>
      </c>
      <c r="AG38" s="69">
        <v>5.3829308765073663E-2</v>
      </c>
      <c r="AH38" s="69">
        <v>5.8252115688108091E-2</v>
      </c>
      <c r="AI38" s="69">
        <v>2.6806951422274791E-2</v>
      </c>
      <c r="AJ38" s="69">
        <v>0.20706542036393019</v>
      </c>
      <c r="AK38" s="69">
        <v>0</v>
      </c>
      <c r="AL38" s="69">
        <v>0</v>
      </c>
      <c r="AM38" s="69">
        <v>0</v>
      </c>
      <c r="AN38" s="69">
        <v>0</v>
      </c>
      <c r="AO38" s="69">
        <v>0</v>
      </c>
      <c r="AP38" s="69">
        <v>0</v>
      </c>
      <c r="AQ38" s="69">
        <v>0</v>
      </c>
      <c r="AR38" s="69">
        <v>0</v>
      </c>
      <c r="AS38" s="69">
        <v>0</v>
      </c>
      <c r="AT38" s="69"/>
      <c r="AV38" s="18" t="s">
        <v>372</v>
      </c>
      <c r="AW38" s="72">
        <v>57.37697077836954</v>
      </c>
      <c r="AX38" s="72">
        <v>34.986697280082467</v>
      </c>
      <c r="AY38" s="72">
        <v>28.668533007114529</v>
      </c>
      <c r="AZ38" s="72">
        <v>48.095054953256899</v>
      </c>
      <c r="BA38" s="72">
        <v>52.84433928939437</v>
      </c>
      <c r="BB38" s="72">
        <v>69.694661603755776</v>
      </c>
      <c r="BC38" s="72">
        <v>44.477802913381673</v>
      </c>
      <c r="BD38" s="72">
        <v>58.81769521139524</v>
      </c>
      <c r="BE38" s="72">
        <v>59.974566717025375</v>
      </c>
      <c r="BF38" s="72">
        <v>56.521676493658617</v>
      </c>
      <c r="BG38" s="72">
        <v>40.942198731989642</v>
      </c>
      <c r="BH38" s="72">
        <v>0</v>
      </c>
      <c r="BI38" s="72">
        <v>0</v>
      </c>
      <c r="BJ38" s="72">
        <v>0</v>
      </c>
      <c r="BK38" s="72">
        <v>0</v>
      </c>
      <c r="BL38" s="72">
        <v>0</v>
      </c>
      <c r="BM38" s="72">
        <v>0</v>
      </c>
      <c r="BN38" s="72">
        <v>0</v>
      </c>
      <c r="BO38" s="72">
        <v>0</v>
      </c>
      <c r="BP38" s="72">
        <v>0</v>
      </c>
      <c r="BQ38" s="72">
        <v>14.576686959435303</v>
      </c>
    </row>
    <row r="39" spans="1:69" x14ac:dyDescent="0.2">
      <c r="A39" s="13"/>
      <c r="B39" s="17" t="s">
        <v>399</v>
      </c>
      <c r="C39" s="67">
        <v>4702.1030413964982</v>
      </c>
      <c r="D39" s="67">
        <v>3216.5554586537005</v>
      </c>
      <c r="E39" s="67">
        <v>1380.3089070838996</v>
      </c>
      <c r="F39" s="67">
        <v>1231.454632576</v>
      </c>
      <c r="G39" s="67">
        <v>991.31672608690019</v>
      </c>
      <c r="H39" s="67">
        <v>953.37235567390007</v>
      </c>
      <c r="I39" s="67">
        <v>783.85191365159972</v>
      </c>
      <c r="J39" s="67">
        <v>929.59966382740004</v>
      </c>
      <c r="K39" s="67">
        <v>1243.1078534544995</v>
      </c>
      <c r="L39" s="67">
        <v>1133.4822698970997</v>
      </c>
      <c r="M39" s="67">
        <v>2835.7466760210996</v>
      </c>
      <c r="N39" s="67">
        <v>0</v>
      </c>
      <c r="O39" s="67">
        <v>0</v>
      </c>
      <c r="P39" s="67">
        <v>0</v>
      </c>
      <c r="Q39" s="67">
        <v>0</v>
      </c>
      <c r="R39" s="67">
        <v>0</v>
      </c>
      <c r="S39" s="67">
        <v>0</v>
      </c>
      <c r="T39" s="67">
        <v>0</v>
      </c>
      <c r="U39" s="67">
        <v>0</v>
      </c>
      <c r="V39" s="67">
        <v>0</v>
      </c>
      <c r="W39" s="67">
        <v>19400.899498322611</v>
      </c>
      <c r="Y39" s="42" t="s">
        <v>399</v>
      </c>
      <c r="Z39" s="69">
        <v>0.24236520795353014</v>
      </c>
      <c r="AA39" s="69">
        <v>0.16579414057228645</v>
      </c>
      <c r="AB39" s="69">
        <v>7.1146644886400254E-2</v>
      </c>
      <c r="AC39" s="69">
        <v>6.3474099882970411E-2</v>
      </c>
      <c r="AD39" s="69">
        <v>5.1096431182101054E-2</v>
      </c>
      <c r="AE39" s="69">
        <v>4.914062648261891E-2</v>
      </c>
      <c r="AF39" s="69">
        <v>4.0402864502203678E-2</v>
      </c>
      <c r="AG39" s="69">
        <v>4.7915286809653984E-2</v>
      </c>
      <c r="AH39" s="69">
        <v>6.4074753521710562E-2</v>
      </c>
      <c r="AI39" s="69">
        <v>5.8424212237948032E-2</v>
      </c>
      <c r="AJ39" s="69">
        <v>0.1461657319685758</v>
      </c>
      <c r="AK39" s="69">
        <v>0</v>
      </c>
      <c r="AL39" s="69">
        <v>0</v>
      </c>
      <c r="AM39" s="69">
        <v>0</v>
      </c>
      <c r="AN39" s="69">
        <v>0</v>
      </c>
      <c r="AO39" s="69">
        <v>0</v>
      </c>
      <c r="AP39" s="69">
        <v>0</v>
      </c>
      <c r="AQ39" s="69">
        <v>0</v>
      </c>
      <c r="AR39" s="69">
        <v>0</v>
      </c>
      <c r="AS39" s="69">
        <v>0</v>
      </c>
      <c r="AT39" s="69"/>
      <c r="AV39" s="18" t="s">
        <v>399</v>
      </c>
      <c r="AW39" s="72">
        <v>16.087324548386754</v>
      </c>
      <c r="AX39" s="72">
        <v>18.812420547722297</v>
      </c>
      <c r="AY39" s="72">
        <v>22.047083511902215</v>
      </c>
      <c r="AZ39" s="72">
        <v>29.119604945920688</v>
      </c>
      <c r="BA39" s="72">
        <v>31.239169485584224</v>
      </c>
      <c r="BB39" s="72">
        <v>30.204518564814048</v>
      </c>
      <c r="BC39" s="72">
        <v>34.979407959472304</v>
      </c>
      <c r="BD39" s="72">
        <v>35.563328878243389</v>
      </c>
      <c r="BE39" s="72">
        <v>27.428717803821851</v>
      </c>
      <c r="BF39" s="72">
        <v>23.835492723496078</v>
      </c>
      <c r="BG39" s="72">
        <v>17.810617533450007</v>
      </c>
      <c r="BH39" s="72">
        <v>0</v>
      </c>
      <c r="BI39" s="72">
        <v>0</v>
      </c>
      <c r="BJ39" s="72">
        <v>0</v>
      </c>
      <c r="BK39" s="72">
        <v>0</v>
      </c>
      <c r="BL39" s="72">
        <v>0</v>
      </c>
      <c r="BM39" s="72">
        <v>0</v>
      </c>
      <c r="BN39" s="72">
        <v>0</v>
      </c>
      <c r="BO39" s="72">
        <v>0</v>
      </c>
      <c r="BP39" s="72">
        <v>0</v>
      </c>
      <c r="BQ39" s="72">
        <v>7.2294067766513148</v>
      </c>
    </row>
    <row r="40" spans="1:69" x14ac:dyDescent="0.2">
      <c r="A40" s="13"/>
      <c r="B40" s="17" t="s">
        <v>400</v>
      </c>
      <c r="C40" s="67">
        <v>54865.539891635904</v>
      </c>
      <c r="D40" s="67">
        <v>56770.406910025311</v>
      </c>
      <c r="E40" s="67">
        <v>37307.048781527803</v>
      </c>
      <c r="F40" s="67">
        <v>25110.839848284097</v>
      </c>
      <c r="G40" s="67">
        <v>17233.165438883501</v>
      </c>
      <c r="H40" s="67">
        <v>19617.192776057298</v>
      </c>
      <c r="I40" s="67">
        <v>19576.375768312599</v>
      </c>
      <c r="J40" s="67">
        <v>20783.672034283903</v>
      </c>
      <c r="K40" s="67">
        <v>21202.562071776902</v>
      </c>
      <c r="L40" s="67">
        <v>25051.935963442305</v>
      </c>
      <c r="M40" s="67">
        <v>30017.074047392493</v>
      </c>
      <c r="N40" s="67">
        <v>0</v>
      </c>
      <c r="O40" s="67">
        <v>0</v>
      </c>
      <c r="P40" s="67">
        <v>0</v>
      </c>
      <c r="Q40" s="67">
        <v>0</v>
      </c>
      <c r="R40" s="67">
        <v>0</v>
      </c>
      <c r="S40" s="67">
        <v>0</v>
      </c>
      <c r="T40" s="67">
        <v>0</v>
      </c>
      <c r="U40" s="67">
        <v>0</v>
      </c>
      <c r="V40" s="67">
        <v>0</v>
      </c>
      <c r="W40" s="67">
        <v>327535.81353162182</v>
      </c>
      <c r="Y40" s="42" t="s">
        <v>400</v>
      </c>
      <c r="Z40" s="69">
        <v>0.16751004813810669</v>
      </c>
      <c r="AA40" s="69">
        <v>0.17332580000307182</v>
      </c>
      <c r="AB40" s="69">
        <v>0.11390219707356065</v>
      </c>
      <c r="AC40" s="69">
        <v>7.6665936398004855E-2</v>
      </c>
      <c r="AD40" s="69">
        <v>5.261459885277471E-2</v>
      </c>
      <c r="AE40" s="69">
        <v>5.9893275683464649E-2</v>
      </c>
      <c r="AF40" s="69">
        <v>5.9768657226311542E-2</v>
      </c>
      <c r="AG40" s="69">
        <v>6.3454654958754159E-2</v>
      </c>
      <c r="AH40" s="69">
        <v>6.4733568653645587E-2</v>
      </c>
      <c r="AI40" s="69">
        <v>7.6486096873872617E-2</v>
      </c>
      <c r="AJ40" s="69">
        <v>9.1645166138433612E-2</v>
      </c>
      <c r="AK40" s="69">
        <v>0</v>
      </c>
      <c r="AL40" s="69">
        <v>0</v>
      </c>
      <c r="AM40" s="69">
        <v>0</v>
      </c>
      <c r="AN40" s="69">
        <v>0</v>
      </c>
      <c r="AO40" s="69">
        <v>0</v>
      </c>
      <c r="AP40" s="69">
        <v>0</v>
      </c>
      <c r="AQ40" s="69">
        <v>0</v>
      </c>
      <c r="AR40" s="69">
        <v>0</v>
      </c>
      <c r="AS40" s="69">
        <v>0</v>
      </c>
      <c r="AT40" s="69"/>
      <c r="AV40" s="18" t="s">
        <v>400</v>
      </c>
      <c r="AW40" s="72">
        <v>4.6061812067805006</v>
      </c>
      <c r="AX40" s="72">
        <v>4.4002133969426032</v>
      </c>
      <c r="AY40" s="72">
        <v>5.2872642465290447</v>
      </c>
      <c r="AZ40" s="72">
        <v>6.4694620936106331</v>
      </c>
      <c r="BA40" s="72">
        <v>7.3173620826909822</v>
      </c>
      <c r="BB40" s="72">
        <v>7.0008645205629136</v>
      </c>
      <c r="BC40" s="72">
        <v>7.2951691218054586</v>
      </c>
      <c r="BD40" s="72">
        <v>6.8026376577090693</v>
      </c>
      <c r="BE40" s="72">
        <v>6.9163484411943434</v>
      </c>
      <c r="BF40" s="72">
        <v>6.4342872416109627</v>
      </c>
      <c r="BG40" s="72">
        <v>5.7518131616704329</v>
      </c>
      <c r="BH40" s="72">
        <v>0</v>
      </c>
      <c r="BI40" s="72">
        <v>0</v>
      </c>
      <c r="BJ40" s="72">
        <v>0</v>
      </c>
      <c r="BK40" s="72">
        <v>0</v>
      </c>
      <c r="BL40" s="72">
        <v>0</v>
      </c>
      <c r="BM40" s="72">
        <v>0</v>
      </c>
      <c r="BN40" s="72">
        <v>0</v>
      </c>
      <c r="BO40" s="72">
        <v>0</v>
      </c>
      <c r="BP40" s="72">
        <v>0</v>
      </c>
      <c r="BQ40" s="72">
        <v>1.7907224776069817</v>
      </c>
    </row>
    <row r="41" spans="1:69" x14ac:dyDescent="0.2">
      <c r="A41" s="13"/>
      <c r="B41" s="17" t="s">
        <v>151</v>
      </c>
      <c r="C41" s="67">
        <v>7844.1741320804013</v>
      </c>
      <c r="D41" s="67">
        <v>2003.7410359541</v>
      </c>
      <c r="E41" s="67">
        <v>1818.7070469773003</v>
      </c>
      <c r="F41" s="67">
        <v>1701.3906349774998</v>
      </c>
      <c r="G41" s="67">
        <v>915.76716004729985</v>
      </c>
      <c r="H41" s="67">
        <v>1805.0260420167001</v>
      </c>
      <c r="I41" s="67">
        <v>441.68715604159996</v>
      </c>
      <c r="J41" s="67">
        <v>255.99779961609997</v>
      </c>
      <c r="K41" s="67">
        <v>855.15195967809996</v>
      </c>
      <c r="L41" s="67">
        <v>1567.1889352530002</v>
      </c>
      <c r="M41" s="67">
        <v>2758.4043068956998</v>
      </c>
      <c r="N41" s="67">
        <v>0</v>
      </c>
      <c r="O41" s="67">
        <v>0</v>
      </c>
      <c r="P41" s="67">
        <v>0</v>
      </c>
      <c r="Q41" s="67">
        <v>0</v>
      </c>
      <c r="R41" s="67">
        <v>0</v>
      </c>
      <c r="S41" s="67">
        <v>0</v>
      </c>
      <c r="T41" s="67">
        <v>0</v>
      </c>
      <c r="U41" s="67">
        <v>0</v>
      </c>
      <c r="V41" s="67">
        <v>0</v>
      </c>
      <c r="W41" s="67">
        <v>21967.236209537808</v>
      </c>
      <c r="Y41" s="42" t="s">
        <v>151</v>
      </c>
      <c r="Z41" s="69">
        <v>0.35708516343419622</v>
      </c>
      <c r="AA41" s="69">
        <v>9.1214981112831522E-2</v>
      </c>
      <c r="AB41" s="69">
        <v>8.2791800917934685E-2</v>
      </c>
      <c r="AC41" s="69">
        <v>7.745128329975276E-2</v>
      </c>
      <c r="AD41" s="69">
        <v>4.1687864204313925E-2</v>
      </c>
      <c r="AE41" s="69">
        <v>8.2169009555830591E-2</v>
      </c>
      <c r="AF41" s="69">
        <v>2.0106632979611096E-2</v>
      </c>
      <c r="AG41" s="69">
        <v>1.1653618924758044E-2</v>
      </c>
      <c r="AH41" s="69">
        <v>3.8928518431772821E-2</v>
      </c>
      <c r="AI41" s="69">
        <v>7.1342107869380167E-2</v>
      </c>
      <c r="AJ41" s="69">
        <v>0.12556901926961783</v>
      </c>
      <c r="AK41" s="69">
        <v>0</v>
      </c>
      <c r="AL41" s="69">
        <v>0</v>
      </c>
      <c r="AM41" s="69">
        <v>0</v>
      </c>
      <c r="AN41" s="69">
        <v>0</v>
      </c>
      <c r="AO41" s="69">
        <v>0</v>
      </c>
      <c r="AP41" s="69">
        <v>0</v>
      </c>
      <c r="AQ41" s="69">
        <v>0</v>
      </c>
      <c r="AR41" s="69">
        <v>0</v>
      </c>
      <c r="AS41" s="69">
        <v>0</v>
      </c>
      <c r="AT41" s="69"/>
      <c r="AV41" s="18" t="s">
        <v>151</v>
      </c>
      <c r="AW41" s="72">
        <v>10.981697453753464</v>
      </c>
      <c r="AX41" s="72">
        <v>20.08679871780415</v>
      </c>
      <c r="AY41" s="72">
        <v>22.257475748770929</v>
      </c>
      <c r="AZ41" s="72">
        <v>41.17459768953784</v>
      </c>
      <c r="BA41" s="72">
        <v>41.418671001531052</v>
      </c>
      <c r="BB41" s="72">
        <v>29.224556975559789</v>
      </c>
      <c r="BC41" s="72">
        <v>31.520857709469258</v>
      </c>
      <c r="BD41" s="72">
        <v>61.322184531566528</v>
      </c>
      <c r="BE41" s="72">
        <v>35.414289337432812</v>
      </c>
      <c r="BF41" s="72">
        <v>27.665582023294004</v>
      </c>
      <c r="BG41" s="72">
        <v>24.4639060865434</v>
      </c>
      <c r="BH41" s="72">
        <v>0</v>
      </c>
      <c r="BI41" s="72">
        <v>0</v>
      </c>
      <c r="BJ41" s="72">
        <v>0</v>
      </c>
      <c r="BK41" s="72">
        <v>0</v>
      </c>
      <c r="BL41" s="72">
        <v>0</v>
      </c>
      <c r="BM41" s="72">
        <v>0</v>
      </c>
      <c r="BN41" s="72">
        <v>0</v>
      </c>
      <c r="BO41" s="72">
        <v>0</v>
      </c>
      <c r="BP41" s="72">
        <v>0</v>
      </c>
      <c r="BQ41" s="72">
        <v>7.5626037162894697</v>
      </c>
    </row>
    <row r="42" spans="1:69" x14ac:dyDescent="0.2">
      <c r="A42" s="13"/>
      <c r="B42" s="17" t="s">
        <v>373</v>
      </c>
      <c r="C42" s="67">
        <v>0</v>
      </c>
      <c r="D42" s="67">
        <v>0</v>
      </c>
      <c r="E42" s="67">
        <v>0</v>
      </c>
      <c r="F42" s="67">
        <v>0</v>
      </c>
      <c r="G42" s="67">
        <v>0</v>
      </c>
      <c r="H42" s="67">
        <v>0</v>
      </c>
      <c r="I42" s="67">
        <v>0</v>
      </c>
      <c r="J42" s="67">
        <v>0</v>
      </c>
      <c r="K42" s="67">
        <v>0</v>
      </c>
      <c r="L42" s="67">
        <v>0</v>
      </c>
      <c r="M42" s="67">
        <v>0</v>
      </c>
      <c r="N42" s="67">
        <v>0</v>
      </c>
      <c r="O42" s="67">
        <v>0</v>
      </c>
      <c r="P42" s="67">
        <v>0</v>
      </c>
      <c r="Q42" s="67">
        <v>0</v>
      </c>
      <c r="R42" s="67">
        <v>0</v>
      </c>
      <c r="S42" s="67">
        <v>0</v>
      </c>
      <c r="T42" s="67">
        <v>0</v>
      </c>
      <c r="U42" s="67">
        <v>0</v>
      </c>
      <c r="V42" s="67">
        <v>0</v>
      </c>
      <c r="W42" s="67">
        <v>2159.8366126969713</v>
      </c>
      <c r="Y42" s="42" t="s">
        <v>373</v>
      </c>
      <c r="Z42" s="69">
        <v>0</v>
      </c>
      <c r="AA42" s="69">
        <v>0</v>
      </c>
      <c r="AB42" s="69">
        <v>0</v>
      </c>
      <c r="AC42" s="69">
        <v>0</v>
      </c>
      <c r="AD42" s="69">
        <v>0</v>
      </c>
      <c r="AE42" s="69">
        <v>0</v>
      </c>
      <c r="AF42" s="69">
        <v>0</v>
      </c>
      <c r="AG42" s="69">
        <v>0</v>
      </c>
      <c r="AH42" s="69">
        <v>0</v>
      </c>
      <c r="AI42" s="69">
        <v>0</v>
      </c>
      <c r="AJ42" s="69">
        <v>0</v>
      </c>
      <c r="AK42" s="69">
        <v>0</v>
      </c>
      <c r="AL42" s="69">
        <v>0</v>
      </c>
      <c r="AM42" s="69">
        <v>0</v>
      </c>
      <c r="AN42" s="69">
        <v>0</v>
      </c>
      <c r="AO42" s="69">
        <v>0</v>
      </c>
      <c r="AP42" s="69">
        <v>0</v>
      </c>
      <c r="AQ42" s="69">
        <v>0</v>
      </c>
      <c r="AR42" s="69">
        <v>0</v>
      </c>
      <c r="AS42" s="69">
        <v>0</v>
      </c>
      <c r="AT42" s="69"/>
      <c r="AV42" s="18" t="s">
        <v>373</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18.069186598339606</v>
      </c>
    </row>
    <row r="43" spans="1:69" x14ac:dyDescent="0.2">
      <c r="A43" s="13"/>
      <c r="B43" s="17" t="s">
        <v>374</v>
      </c>
      <c r="C43" s="67">
        <v>0</v>
      </c>
      <c r="D43" s="67">
        <v>0</v>
      </c>
      <c r="E43" s="67">
        <v>0</v>
      </c>
      <c r="F43" s="67">
        <v>0</v>
      </c>
      <c r="G43" s="67">
        <v>0</v>
      </c>
      <c r="H43" s="67">
        <v>0</v>
      </c>
      <c r="I43" s="67">
        <v>0</v>
      </c>
      <c r="J43" s="67">
        <v>0</v>
      </c>
      <c r="K43" s="67">
        <v>0</v>
      </c>
      <c r="L43" s="67">
        <v>0</v>
      </c>
      <c r="M43" s="67">
        <v>0</v>
      </c>
      <c r="N43" s="67">
        <v>0</v>
      </c>
      <c r="O43" s="67">
        <v>0</v>
      </c>
      <c r="P43" s="67">
        <v>0</v>
      </c>
      <c r="Q43" s="67">
        <v>0</v>
      </c>
      <c r="R43" s="67">
        <v>0</v>
      </c>
      <c r="S43" s="67">
        <v>0</v>
      </c>
      <c r="T43" s="67">
        <v>0</v>
      </c>
      <c r="U43" s="67">
        <v>0</v>
      </c>
      <c r="V43" s="67">
        <v>0</v>
      </c>
      <c r="W43" s="67">
        <v>0</v>
      </c>
      <c r="Y43" s="42" t="s">
        <v>374</v>
      </c>
      <c r="Z43" s="69">
        <v>0</v>
      </c>
      <c r="AA43" s="69">
        <v>0</v>
      </c>
      <c r="AB43" s="69">
        <v>0</v>
      </c>
      <c r="AC43" s="69">
        <v>0</v>
      </c>
      <c r="AD43" s="69">
        <v>0</v>
      </c>
      <c r="AE43" s="69">
        <v>0</v>
      </c>
      <c r="AF43" s="69">
        <v>0</v>
      </c>
      <c r="AG43" s="69">
        <v>0</v>
      </c>
      <c r="AH43" s="69">
        <v>0</v>
      </c>
      <c r="AI43" s="69">
        <v>0</v>
      </c>
      <c r="AJ43" s="69">
        <v>0</v>
      </c>
      <c r="AK43" s="69">
        <v>0</v>
      </c>
      <c r="AL43" s="69">
        <v>0</v>
      </c>
      <c r="AM43" s="69">
        <v>0</v>
      </c>
      <c r="AN43" s="69">
        <v>0</v>
      </c>
      <c r="AO43" s="69">
        <v>0</v>
      </c>
      <c r="AP43" s="69">
        <v>0</v>
      </c>
      <c r="AQ43" s="69">
        <v>0</v>
      </c>
      <c r="AR43" s="69">
        <v>0</v>
      </c>
      <c r="AS43" s="69">
        <v>0</v>
      </c>
      <c r="AT43" s="69"/>
      <c r="AV43" s="18" t="s">
        <v>374</v>
      </c>
      <c r="AW43" s="72">
        <v>0</v>
      </c>
      <c r="AX43" s="72">
        <v>0</v>
      </c>
      <c r="AY43" s="72">
        <v>0</v>
      </c>
      <c r="AZ43" s="72">
        <v>0</v>
      </c>
      <c r="BA43" s="72">
        <v>0</v>
      </c>
      <c r="BB43" s="72">
        <v>0</v>
      </c>
      <c r="BC43" s="72">
        <v>0</v>
      </c>
      <c r="BD43" s="72">
        <v>0</v>
      </c>
      <c r="BE43" s="72">
        <v>0</v>
      </c>
      <c r="BF43" s="72">
        <v>0</v>
      </c>
      <c r="BG43" s="72">
        <v>0</v>
      </c>
      <c r="BH43" s="72">
        <v>0</v>
      </c>
      <c r="BI43" s="72">
        <v>0</v>
      </c>
      <c r="BJ43" s="72">
        <v>0</v>
      </c>
      <c r="BK43" s="72">
        <v>0</v>
      </c>
      <c r="BL43" s="72">
        <v>0</v>
      </c>
      <c r="BM43" s="72">
        <v>0</v>
      </c>
      <c r="BN43" s="72">
        <v>0</v>
      </c>
      <c r="BO43" s="72">
        <v>0</v>
      </c>
      <c r="BP43" s="72">
        <v>0</v>
      </c>
      <c r="BQ43" s="72">
        <v>0</v>
      </c>
    </row>
    <row r="44" spans="1:69" x14ac:dyDescent="0.2">
      <c r="A44" s="13"/>
      <c r="B44" s="17" t="s">
        <v>374</v>
      </c>
      <c r="C44" s="67">
        <v>0</v>
      </c>
      <c r="D44" s="67">
        <v>0</v>
      </c>
      <c r="E44" s="67">
        <v>0</v>
      </c>
      <c r="F44" s="67">
        <v>0</v>
      </c>
      <c r="G44" s="67">
        <v>0</v>
      </c>
      <c r="H44" s="67">
        <v>0</v>
      </c>
      <c r="I44" s="67">
        <v>0</v>
      </c>
      <c r="J44" s="67">
        <v>0</v>
      </c>
      <c r="K44" s="67">
        <v>0</v>
      </c>
      <c r="L44" s="67">
        <v>0</v>
      </c>
      <c r="M44" s="67">
        <v>0</v>
      </c>
      <c r="N44" s="67">
        <v>0</v>
      </c>
      <c r="O44" s="67">
        <v>0</v>
      </c>
      <c r="P44" s="67">
        <v>0</v>
      </c>
      <c r="Q44" s="67">
        <v>0</v>
      </c>
      <c r="R44" s="67">
        <v>0</v>
      </c>
      <c r="S44" s="67">
        <v>0</v>
      </c>
      <c r="T44" s="67">
        <v>0</v>
      </c>
      <c r="U44" s="67">
        <v>0</v>
      </c>
      <c r="V44" s="67">
        <v>0</v>
      </c>
      <c r="W44" s="67">
        <v>0</v>
      </c>
      <c r="Y44" s="42" t="s">
        <v>374</v>
      </c>
      <c r="Z44" s="69">
        <v>0</v>
      </c>
      <c r="AA44" s="69">
        <v>0</v>
      </c>
      <c r="AB44" s="69">
        <v>0</v>
      </c>
      <c r="AC44" s="69">
        <v>0</v>
      </c>
      <c r="AD44" s="69">
        <v>0</v>
      </c>
      <c r="AE44" s="69">
        <v>0</v>
      </c>
      <c r="AF44" s="69">
        <v>0</v>
      </c>
      <c r="AG44" s="69">
        <v>0</v>
      </c>
      <c r="AH44" s="69">
        <v>0</v>
      </c>
      <c r="AI44" s="69">
        <v>0</v>
      </c>
      <c r="AJ44" s="69">
        <v>0</v>
      </c>
      <c r="AK44" s="69">
        <v>0</v>
      </c>
      <c r="AL44" s="69">
        <v>0</v>
      </c>
      <c r="AM44" s="69">
        <v>0</v>
      </c>
      <c r="AN44" s="69">
        <v>0</v>
      </c>
      <c r="AO44" s="69">
        <v>0</v>
      </c>
      <c r="AP44" s="69">
        <v>0</v>
      </c>
      <c r="AQ44" s="69">
        <v>0</v>
      </c>
      <c r="AR44" s="69">
        <v>0</v>
      </c>
      <c r="AS44" s="69">
        <v>0</v>
      </c>
      <c r="AT44" s="69"/>
      <c r="AV44" s="18" t="s">
        <v>374</v>
      </c>
      <c r="AW44" s="72">
        <v>0</v>
      </c>
      <c r="AX44" s="72">
        <v>0</v>
      </c>
      <c r="AY44" s="72">
        <v>0</v>
      </c>
      <c r="AZ44" s="72">
        <v>0</v>
      </c>
      <c r="BA44" s="72">
        <v>0</v>
      </c>
      <c r="BB44" s="72">
        <v>0</v>
      </c>
      <c r="BC44" s="72">
        <v>0</v>
      </c>
      <c r="BD44" s="72">
        <v>0</v>
      </c>
      <c r="BE44" s="72">
        <v>0</v>
      </c>
      <c r="BF44" s="72">
        <v>0</v>
      </c>
      <c r="BG44" s="72">
        <v>0</v>
      </c>
      <c r="BH44" s="72">
        <v>0</v>
      </c>
      <c r="BI44" s="72">
        <v>0</v>
      </c>
      <c r="BJ44" s="72">
        <v>0</v>
      </c>
      <c r="BK44" s="72">
        <v>0</v>
      </c>
      <c r="BL44" s="72">
        <v>0</v>
      </c>
      <c r="BM44" s="72">
        <v>0</v>
      </c>
      <c r="BN44" s="72">
        <v>0</v>
      </c>
      <c r="BO44" s="72">
        <v>0</v>
      </c>
      <c r="BP44" s="72">
        <v>0</v>
      </c>
      <c r="BQ44" s="72">
        <v>0</v>
      </c>
    </row>
    <row r="45" spans="1:69" x14ac:dyDescent="0.2">
      <c r="A45" s="13"/>
      <c r="B45" s="17" t="s">
        <v>374</v>
      </c>
      <c r="C45" s="67">
        <v>0</v>
      </c>
      <c r="D45" s="67">
        <v>0</v>
      </c>
      <c r="E45" s="67">
        <v>0</v>
      </c>
      <c r="F45" s="67">
        <v>0</v>
      </c>
      <c r="G45" s="67">
        <v>0</v>
      </c>
      <c r="H45" s="67">
        <v>0</v>
      </c>
      <c r="I45" s="67">
        <v>0</v>
      </c>
      <c r="J45" s="67">
        <v>0</v>
      </c>
      <c r="K45" s="67">
        <v>0</v>
      </c>
      <c r="L45" s="67">
        <v>0</v>
      </c>
      <c r="M45" s="67">
        <v>0</v>
      </c>
      <c r="N45" s="67">
        <v>0</v>
      </c>
      <c r="O45" s="67">
        <v>0</v>
      </c>
      <c r="P45" s="67">
        <v>0</v>
      </c>
      <c r="Q45" s="67">
        <v>0</v>
      </c>
      <c r="R45" s="67">
        <v>0</v>
      </c>
      <c r="S45" s="67">
        <v>0</v>
      </c>
      <c r="T45" s="67">
        <v>0</v>
      </c>
      <c r="U45" s="67">
        <v>0</v>
      </c>
      <c r="V45" s="67">
        <v>0</v>
      </c>
      <c r="W45" s="67">
        <v>0</v>
      </c>
      <c r="Y45" s="42" t="s">
        <v>374</v>
      </c>
      <c r="Z45" s="69">
        <v>0</v>
      </c>
      <c r="AA45" s="69">
        <v>0</v>
      </c>
      <c r="AB45" s="69">
        <v>0</v>
      </c>
      <c r="AC45" s="69">
        <v>0</v>
      </c>
      <c r="AD45" s="69">
        <v>0</v>
      </c>
      <c r="AE45" s="69">
        <v>0</v>
      </c>
      <c r="AF45" s="69">
        <v>0</v>
      </c>
      <c r="AG45" s="69">
        <v>0</v>
      </c>
      <c r="AH45" s="69">
        <v>0</v>
      </c>
      <c r="AI45" s="69">
        <v>0</v>
      </c>
      <c r="AJ45" s="69">
        <v>0</v>
      </c>
      <c r="AK45" s="69">
        <v>0</v>
      </c>
      <c r="AL45" s="69">
        <v>0</v>
      </c>
      <c r="AM45" s="69">
        <v>0</v>
      </c>
      <c r="AN45" s="69">
        <v>0</v>
      </c>
      <c r="AO45" s="69">
        <v>0</v>
      </c>
      <c r="AP45" s="69">
        <v>0</v>
      </c>
      <c r="AQ45" s="69">
        <v>0</v>
      </c>
      <c r="AR45" s="69">
        <v>0</v>
      </c>
      <c r="AS45" s="69">
        <v>0</v>
      </c>
      <c r="AT45" s="69"/>
      <c r="AV45" s="18" t="s">
        <v>374</v>
      </c>
      <c r="AW45" s="72">
        <v>0</v>
      </c>
      <c r="AX45" s="72">
        <v>0</v>
      </c>
      <c r="AY45" s="72">
        <v>0</v>
      </c>
      <c r="AZ45" s="72">
        <v>0</v>
      </c>
      <c r="BA45" s="72">
        <v>0</v>
      </c>
      <c r="BB45" s="72">
        <v>0</v>
      </c>
      <c r="BC45" s="72">
        <v>0</v>
      </c>
      <c r="BD45" s="72">
        <v>0</v>
      </c>
      <c r="BE45" s="72">
        <v>0</v>
      </c>
      <c r="BF45" s="72">
        <v>0</v>
      </c>
      <c r="BG45" s="72">
        <v>0</v>
      </c>
      <c r="BH45" s="72">
        <v>0</v>
      </c>
      <c r="BI45" s="72">
        <v>0</v>
      </c>
      <c r="BJ45" s="72">
        <v>0</v>
      </c>
      <c r="BK45" s="72">
        <v>0</v>
      </c>
      <c r="BL45" s="72">
        <v>0</v>
      </c>
      <c r="BM45" s="72">
        <v>0</v>
      </c>
      <c r="BN45" s="72">
        <v>0</v>
      </c>
      <c r="BO45" s="72">
        <v>0</v>
      </c>
      <c r="BP45" s="72">
        <v>0</v>
      </c>
      <c r="BQ45" s="72">
        <v>0</v>
      </c>
    </row>
    <row r="46" spans="1:69" x14ac:dyDescent="0.2">
      <c r="A46" s="13"/>
      <c r="B46" s="17" t="s">
        <v>374</v>
      </c>
      <c r="C46" s="67">
        <v>0</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67">
        <v>0</v>
      </c>
      <c r="U46" s="67">
        <v>0</v>
      </c>
      <c r="V46" s="67">
        <v>0</v>
      </c>
      <c r="W46" s="67">
        <v>0</v>
      </c>
      <c r="Y46" s="42" t="s">
        <v>374</v>
      </c>
      <c r="Z46" s="69">
        <v>0</v>
      </c>
      <c r="AA46" s="69">
        <v>0</v>
      </c>
      <c r="AB46" s="69">
        <v>0</v>
      </c>
      <c r="AC46" s="69">
        <v>0</v>
      </c>
      <c r="AD46" s="69">
        <v>0</v>
      </c>
      <c r="AE46" s="69">
        <v>0</v>
      </c>
      <c r="AF46" s="69">
        <v>0</v>
      </c>
      <c r="AG46" s="69">
        <v>0</v>
      </c>
      <c r="AH46" s="69">
        <v>0</v>
      </c>
      <c r="AI46" s="69">
        <v>0</v>
      </c>
      <c r="AJ46" s="69">
        <v>0</v>
      </c>
      <c r="AK46" s="69">
        <v>0</v>
      </c>
      <c r="AL46" s="69">
        <v>0</v>
      </c>
      <c r="AM46" s="69">
        <v>0</v>
      </c>
      <c r="AN46" s="69">
        <v>0</v>
      </c>
      <c r="AO46" s="69">
        <v>0</v>
      </c>
      <c r="AP46" s="69">
        <v>0</v>
      </c>
      <c r="AQ46" s="69">
        <v>0</v>
      </c>
      <c r="AR46" s="69">
        <v>0</v>
      </c>
      <c r="AS46" s="69">
        <v>0</v>
      </c>
      <c r="AT46" s="69"/>
      <c r="AV46" s="18" t="s">
        <v>374</v>
      </c>
      <c r="AW46" s="72">
        <v>0</v>
      </c>
      <c r="AX46" s="72">
        <v>0</v>
      </c>
      <c r="AY46" s="72">
        <v>0</v>
      </c>
      <c r="AZ46" s="72">
        <v>0</v>
      </c>
      <c r="BA46" s="72">
        <v>0</v>
      </c>
      <c r="BB46" s="72">
        <v>0</v>
      </c>
      <c r="BC46" s="72">
        <v>0</v>
      </c>
      <c r="BD46" s="72">
        <v>0</v>
      </c>
      <c r="BE46" s="72">
        <v>0</v>
      </c>
      <c r="BF46" s="72">
        <v>0</v>
      </c>
      <c r="BG46" s="72">
        <v>0</v>
      </c>
      <c r="BH46" s="72">
        <v>0</v>
      </c>
      <c r="BI46" s="72">
        <v>0</v>
      </c>
      <c r="BJ46" s="72">
        <v>0</v>
      </c>
      <c r="BK46" s="72">
        <v>0</v>
      </c>
      <c r="BL46" s="72">
        <v>0</v>
      </c>
      <c r="BM46" s="72">
        <v>0</v>
      </c>
      <c r="BN46" s="72">
        <v>0</v>
      </c>
      <c r="BO46" s="72">
        <v>0</v>
      </c>
      <c r="BP46" s="72">
        <v>0</v>
      </c>
      <c r="BQ46" s="72">
        <v>0</v>
      </c>
    </row>
    <row r="47" spans="1:69" s="20" customFormat="1" x14ac:dyDescent="0.2">
      <c r="A47" s="19"/>
      <c r="B47" s="17" t="s">
        <v>374</v>
      </c>
      <c r="C47" s="67">
        <v>0</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Y47" s="42" t="s">
        <v>374</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69">
        <v>0</v>
      </c>
      <c r="AR47" s="69">
        <v>0</v>
      </c>
      <c r="AS47" s="69">
        <v>0</v>
      </c>
      <c r="AT47" s="69"/>
      <c r="AV47" s="18" t="s">
        <v>374</v>
      </c>
      <c r="AW47" s="72">
        <v>0</v>
      </c>
      <c r="AX47" s="72">
        <v>0</v>
      </c>
      <c r="AY47" s="72">
        <v>0</v>
      </c>
      <c r="AZ47" s="72">
        <v>0</v>
      </c>
      <c r="BA47" s="72">
        <v>0</v>
      </c>
      <c r="BB47" s="72">
        <v>0</v>
      </c>
      <c r="BC47" s="72">
        <v>0</v>
      </c>
      <c r="BD47" s="72">
        <v>0</v>
      </c>
      <c r="BE47" s="72">
        <v>0</v>
      </c>
      <c r="BF47" s="72">
        <v>0</v>
      </c>
      <c r="BG47" s="72">
        <v>0</v>
      </c>
      <c r="BH47" s="72">
        <v>0</v>
      </c>
      <c r="BI47" s="72">
        <v>0</v>
      </c>
      <c r="BJ47" s="72">
        <v>0</v>
      </c>
      <c r="BK47" s="72">
        <v>0</v>
      </c>
      <c r="BL47" s="72">
        <v>0</v>
      </c>
      <c r="BM47" s="72">
        <v>0</v>
      </c>
      <c r="BN47" s="72">
        <v>0</v>
      </c>
      <c r="BO47" s="72">
        <v>0</v>
      </c>
      <c r="BP47" s="72">
        <v>0</v>
      </c>
      <c r="BQ47" s="72">
        <v>0</v>
      </c>
    </row>
    <row r="48" spans="1:69" x14ac:dyDescent="0.2">
      <c r="A48" s="13"/>
      <c r="B48" s="21" t="s">
        <v>374</v>
      </c>
      <c r="C48" s="67">
        <v>0</v>
      </c>
      <c r="D48" s="67">
        <v>0</v>
      </c>
      <c r="E48" s="67">
        <v>0</v>
      </c>
      <c r="F48" s="67">
        <v>0</v>
      </c>
      <c r="G48" s="67">
        <v>0</v>
      </c>
      <c r="H48" s="67">
        <v>0</v>
      </c>
      <c r="I48" s="67">
        <v>0</v>
      </c>
      <c r="J48" s="67">
        <v>0</v>
      </c>
      <c r="K48" s="67">
        <v>0</v>
      </c>
      <c r="L48" s="67">
        <v>0</v>
      </c>
      <c r="M48" s="67">
        <v>0</v>
      </c>
      <c r="N48" s="67">
        <v>0</v>
      </c>
      <c r="O48" s="67">
        <v>0</v>
      </c>
      <c r="P48" s="67">
        <v>0</v>
      </c>
      <c r="Q48" s="67">
        <v>0</v>
      </c>
      <c r="R48" s="67">
        <v>0</v>
      </c>
      <c r="S48" s="67">
        <v>0</v>
      </c>
      <c r="T48" s="67">
        <v>0</v>
      </c>
      <c r="U48" s="67">
        <v>0</v>
      </c>
      <c r="V48" s="67">
        <v>0</v>
      </c>
      <c r="W48" s="67">
        <v>0</v>
      </c>
      <c r="Y48" s="43" t="s">
        <v>374</v>
      </c>
      <c r="Z48" s="69">
        <v>0</v>
      </c>
      <c r="AA48" s="69">
        <v>0</v>
      </c>
      <c r="AB48" s="69">
        <v>0</v>
      </c>
      <c r="AC48" s="69">
        <v>0</v>
      </c>
      <c r="AD48" s="69">
        <v>0</v>
      </c>
      <c r="AE48" s="69">
        <v>0</v>
      </c>
      <c r="AF48" s="69">
        <v>0</v>
      </c>
      <c r="AG48" s="69">
        <v>0</v>
      </c>
      <c r="AH48" s="69">
        <v>0</v>
      </c>
      <c r="AI48" s="69">
        <v>0</v>
      </c>
      <c r="AJ48" s="69">
        <v>0</v>
      </c>
      <c r="AK48" s="69">
        <v>0</v>
      </c>
      <c r="AL48" s="69">
        <v>0</v>
      </c>
      <c r="AM48" s="69">
        <v>0</v>
      </c>
      <c r="AN48" s="69">
        <v>0</v>
      </c>
      <c r="AO48" s="69">
        <v>0</v>
      </c>
      <c r="AP48" s="69">
        <v>0</v>
      </c>
      <c r="AQ48" s="69">
        <v>0</v>
      </c>
      <c r="AR48" s="69">
        <v>0</v>
      </c>
      <c r="AS48" s="69">
        <v>0</v>
      </c>
      <c r="AT48" s="69"/>
      <c r="AV48" s="22" t="s">
        <v>374</v>
      </c>
      <c r="AW48" s="72">
        <v>0</v>
      </c>
      <c r="AX48" s="72">
        <v>0</v>
      </c>
      <c r="AY48" s="72">
        <v>0</v>
      </c>
      <c r="AZ48" s="72">
        <v>0</v>
      </c>
      <c r="BA48" s="72">
        <v>0</v>
      </c>
      <c r="BB48" s="72">
        <v>0</v>
      </c>
      <c r="BC48" s="72">
        <v>0</v>
      </c>
      <c r="BD48" s="72">
        <v>0</v>
      </c>
      <c r="BE48" s="72">
        <v>0</v>
      </c>
      <c r="BF48" s="72">
        <v>0</v>
      </c>
      <c r="BG48" s="72">
        <v>0</v>
      </c>
      <c r="BH48" s="72">
        <v>0</v>
      </c>
      <c r="BI48" s="72">
        <v>0</v>
      </c>
      <c r="BJ48" s="72">
        <v>0</v>
      </c>
      <c r="BK48" s="72">
        <v>0</v>
      </c>
      <c r="BL48" s="72">
        <v>0</v>
      </c>
      <c r="BM48" s="72">
        <v>0</v>
      </c>
      <c r="BN48" s="72">
        <v>0</v>
      </c>
      <c r="BO48" s="72">
        <v>0</v>
      </c>
      <c r="BP48" s="72">
        <v>0</v>
      </c>
      <c r="BQ48" s="72">
        <v>0</v>
      </c>
    </row>
    <row r="49" spans="1:69" x14ac:dyDescent="0.2">
      <c r="A49" s="13"/>
      <c r="B49" s="23" t="s">
        <v>194</v>
      </c>
      <c r="C49" s="67">
        <v>127510.53248950285</v>
      </c>
      <c r="D49" s="67">
        <v>163922.89173819462</v>
      </c>
      <c r="E49" s="67">
        <v>131737.68885224606</v>
      </c>
      <c r="F49" s="67">
        <v>109107.12171500393</v>
      </c>
      <c r="G49" s="67">
        <v>99322.648169052743</v>
      </c>
      <c r="H49" s="67">
        <v>108071.37194172968</v>
      </c>
      <c r="I49" s="67">
        <v>109897.12278001176</v>
      </c>
      <c r="J49" s="67">
        <v>103094.48449522836</v>
      </c>
      <c r="K49" s="67">
        <v>113764.88703527447</v>
      </c>
      <c r="L49" s="67">
        <v>124188.7787570278</v>
      </c>
      <c r="M49" s="67">
        <v>152950.54029312514</v>
      </c>
      <c r="N49" s="67">
        <v>0</v>
      </c>
      <c r="O49" s="67">
        <v>0</v>
      </c>
      <c r="P49" s="67">
        <v>0</v>
      </c>
      <c r="Q49" s="67">
        <v>0</v>
      </c>
      <c r="R49" s="67">
        <v>0</v>
      </c>
      <c r="S49" s="67">
        <v>0</v>
      </c>
      <c r="T49" s="67">
        <v>0</v>
      </c>
      <c r="U49" s="67">
        <v>0</v>
      </c>
      <c r="V49" s="67">
        <v>0</v>
      </c>
      <c r="W49" s="67"/>
      <c r="Y49" s="44" t="s">
        <v>194</v>
      </c>
      <c r="Z49" s="70"/>
      <c r="AA49" s="70"/>
      <c r="AB49" s="70"/>
      <c r="AC49" s="70"/>
      <c r="AD49" s="70"/>
      <c r="AE49" s="70"/>
      <c r="AF49" s="70"/>
      <c r="AG49" s="70"/>
      <c r="AH49" s="70"/>
      <c r="AI49" s="70"/>
      <c r="AJ49" s="70"/>
      <c r="AK49" s="70"/>
      <c r="AL49" s="70"/>
      <c r="AM49" s="70"/>
      <c r="AN49" s="69"/>
      <c r="AO49" s="69"/>
      <c r="AP49" s="69"/>
      <c r="AQ49" s="69"/>
      <c r="AR49" s="69"/>
      <c r="AS49" s="69"/>
      <c r="AT49" s="70"/>
      <c r="AV49" s="24" t="s">
        <v>194</v>
      </c>
      <c r="AW49" s="72"/>
      <c r="AX49" s="72"/>
      <c r="AY49" s="72"/>
      <c r="AZ49" s="72"/>
      <c r="BA49" s="72"/>
      <c r="BB49" s="72"/>
      <c r="BC49" s="72"/>
      <c r="BD49" s="72"/>
      <c r="BE49" s="72"/>
      <c r="BF49" s="72"/>
      <c r="BG49" s="72"/>
      <c r="BH49" s="72"/>
      <c r="BI49" s="72"/>
      <c r="BJ49" s="72"/>
      <c r="BK49" s="72"/>
      <c r="BL49" s="72"/>
      <c r="BM49" s="72"/>
      <c r="BN49" s="72"/>
      <c r="BO49" s="72"/>
      <c r="BP49" s="72"/>
      <c r="BQ49" s="72"/>
    </row>
    <row r="50" spans="1:69" x14ac:dyDescent="0.2">
      <c r="M50" s="26"/>
      <c r="N50" s="26"/>
      <c r="O50" s="26"/>
      <c r="P50" s="26"/>
      <c r="Q50" s="26"/>
      <c r="R50" s="26"/>
      <c r="S50" s="26"/>
      <c r="T50" s="26"/>
      <c r="U50" s="26"/>
      <c r="V50" s="26"/>
    </row>
    <row r="52" spans="1:69" x14ac:dyDescent="0.2">
      <c r="A52" s="13" t="s">
        <v>188</v>
      </c>
      <c r="B52" s="28" t="s">
        <v>187</v>
      </c>
      <c r="C52" s="28" t="s">
        <v>8</v>
      </c>
      <c r="D52" s="28" t="s">
        <v>7</v>
      </c>
      <c r="E52" s="28" t="s">
        <v>6</v>
      </c>
      <c r="F52" s="28" t="s">
        <v>5</v>
      </c>
      <c r="G52" s="28" t="s">
        <v>4</v>
      </c>
      <c r="H52" s="28" t="s">
        <v>3</v>
      </c>
      <c r="I52" s="28" t="s">
        <v>2</v>
      </c>
      <c r="J52" s="28" t="s">
        <v>1</v>
      </c>
      <c r="K52" s="28" t="s">
        <v>0</v>
      </c>
      <c r="L52" s="28" t="s">
        <v>10</v>
      </c>
      <c r="M52" s="28" t="s">
        <v>38</v>
      </c>
      <c r="N52" s="28" t="s">
        <v>37</v>
      </c>
      <c r="O52" s="28" t="s">
        <v>36</v>
      </c>
      <c r="P52" s="28" t="s">
        <v>35</v>
      </c>
      <c r="Q52" s="28" t="s">
        <v>34</v>
      </c>
      <c r="R52" s="28" t="s">
        <v>33</v>
      </c>
      <c r="S52" s="28" t="s">
        <v>32</v>
      </c>
      <c r="T52" s="28" t="s">
        <v>31</v>
      </c>
      <c r="U52" s="28" t="s">
        <v>30</v>
      </c>
      <c r="V52" s="28" t="s">
        <v>29</v>
      </c>
      <c r="W52" s="28" t="s">
        <v>194</v>
      </c>
      <c r="Y52" s="41" t="s">
        <v>187</v>
      </c>
      <c r="Z52" s="68" t="s">
        <v>8</v>
      </c>
      <c r="AA52" s="68" t="s">
        <v>7</v>
      </c>
      <c r="AB52" s="68" t="s">
        <v>6</v>
      </c>
      <c r="AC52" s="68" t="s">
        <v>5</v>
      </c>
      <c r="AD52" s="68" t="s">
        <v>4</v>
      </c>
      <c r="AE52" s="68" t="s">
        <v>3</v>
      </c>
      <c r="AF52" s="68" t="s">
        <v>2</v>
      </c>
      <c r="AG52" s="68" t="s">
        <v>1</v>
      </c>
      <c r="AH52" s="68" t="s">
        <v>0</v>
      </c>
      <c r="AI52" s="68" t="s">
        <v>10</v>
      </c>
      <c r="AJ52" s="68" t="s">
        <v>38</v>
      </c>
      <c r="AK52" s="68" t="s">
        <v>37</v>
      </c>
      <c r="AL52" s="68" t="s">
        <v>36</v>
      </c>
      <c r="AM52" s="68" t="s">
        <v>35</v>
      </c>
      <c r="AN52" s="68" t="s">
        <v>34</v>
      </c>
      <c r="AO52" s="68" t="s">
        <v>33</v>
      </c>
      <c r="AP52" s="68" t="s">
        <v>32</v>
      </c>
      <c r="AQ52" s="68" t="s">
        <v>31</v>
      </c>
      <c r="AR52" s="68" t="s">
        <v>30</v>
      </c>
      <c r="AS52" s="68" t="s">
        <v>29</v>
      </c>
      <c r="AT52" s="68" t="s">
        <v>194</v>
      </c>
      <c r="AV52" s="16" t="s">
        <v>187</v>
      </c>
      <c r="AW52" s="71" t="s">
        <v>8</v>
      </c>
      <c r="AX52" s="71" t="s">
        <v>7</v>
      </c>
      <c r="AY52" s="71" t="s">
        <v>6</v>
      </c>
      <c r="AZ52" s="71" t="s">
        <v>5</v>
      </c>
      <c r="BA52" s="71" t="s">
        <v>4</v>
      </c>
      <c r="BB52" s="71" t="s">
        <v>3</v>
      </c>
      <c r="BC52" s="71" t="s">
        <v>2</v>
      </c>
      <c r="BD52" s="71" t="s">
        <v>1</v>
      </c>
      <c r="BE52" s="71" t="s">
        <v>0</v>
      </c>
      <c r="BF52" s="71" t="s">
        <v>10</v>
      </c>
      <c r="BG52" s="71" t="s">
        <v>38</v>
      </c>
      <c r="BH52" s="71" t="s">
        <v>37</v>
      </c>
      <c r="BI52" s="71" t="s">
        <v>36</v>
      </c>
      <c r="BJ52" s="71" t="s">
        <v>35</v>
      </c>
      <c r="BK52" s="71" t="s">
        <v>34</v>
      </c>
      <c r="BL52" s="71" t="s">
        <v>33</v>
      </c>
      <c r="BM52" s="71" t="s">
        <v>32</v>
      </c>
      <c r="BN52" s="71" t="s">
        <v>31</v>
      </c>
      <c r="BO52" s="71" t="s">
        <v>30</v>
      </c>
      <c r="BP52" s="71" t="s">
        <v>29</v>
      </c>
      <c r="BQ52" s="71" t="s">
        <v>194</v>
      </c>
    </row>
    <row r="53" spans="1:69" x14ac:dyDescent="0.2">
      <c r="A53" s="13"/>
      <c r="B53" s="17" t="s">
        <v>177</v>
      </c>
      <c r="C53" s="67">
        <v>0</v>
      </c>
      <c r="D53" s="67">
        <v>105.9530777035</v>
      </c>
      <c r="E53" s="67">
        <v>96.422155519500009</v>
      </c>
      <c r="F53" s="67">
        <v>228.66587587949999</v>
      </c>
      <c r="G53" s="67">
        <v>201.43815743569999</v>
      </c>
      <c r="H53" s="67">
        <v>177.37938148200001</v>
      </c>
      <c r="I53" s="67">
        <v>0</v>
      </c>
      <c r="J53" s="67">
        <v>208.28088035069999</v>
      </c>
      <c r="K53" s="67">
        <v>0</v>
      </c>
      <c r="L53" s="67">
        <v>0</v>
      </c>
      <c r="M53" s="67">
        <v>0</v>
      </c>
      <c r="N53" s="67">
        <v>0</v>
      </c>
      <c r="O53" s="67">
        <v>0</v>
      </c>
      <c r="P53" s="67">
        <v>0</v>
      </c>
      <c r="Q53" s="67">
        <v>0</v>
      </c>
      <c r="R53" s="67">
        <v>0</v>
      </c>
      <c r="S53" s="67">
        <v>0</v>
      </c>
      <c r="T53" s="67">
        <v>0</v>
      </c>
      <c r="U53" s="67">
        <v>0</v>
      </c>
      <c r="V53" s="67">
        <v>0</v>
      </c>
      <c r="W53" s="67">
        <v>1018.1395283708999</v>
      </c>
      <c r="Y53" s="42" t="s">
        <v>177</v>
      </c>
      <c r="Z53" s="69">
        <v>0</v>
      </c>
      <c r="AA53" s="69">
        <v>0.1040653807764766</v>
      </c>
      <c r="AB53" s="69">
        <v>9.4704264820935427E-2</v>
      </c>
      <c r="AC53" s="69">
        <v>0.22459188500949634</v>
      </c>
      <c r="AD53" s="69">
        <v>0.19784926507864423</v>
      </c>
      <c r="AE53" s="69">
        <v>0.17421912865500902</v>
      </c>
      <c r="AF53" s="69">
        <v>0</v>
      </c>
      <c r="AG53" s="69">
        <v>0.20457007565943847</v>
      </c>
      <c r="AH53" s="69">
        <v>0</v>
      </c>
      <c r="AI53" s="69">
        <v>0</v>
      </c>
      <c r="AJ53" s="69">
        <v>0</v>
      </c>
      <c r="AK53" s="69">
        <v>0</v>
      </c>
      <c r="AL53" s="69">
        <v>0</v>
      </c>
      <c r="AM53" s="69">
        <v>0</v>
      </c>
      <c r="AN53" s="69">
        <v>0</v>
      </c>
      <c r="AO53" s="69">
        <v>0</v>
      </c>
      <c r="AP53" s="69">
        <v>0</v>
      </c>
      <c r="AQ53" s="69">
        <v>0</v>
      </c>
      <c r="AR53" s="69">
        <v>0</v>
      </c>
      <c r="AS53" s="69">
        <v>0</v>
      </c>
      <c r="AT53" s="69"/>
      <c r="AV53" s="18" t="s">
        <v>177</v>
      </c>
      <c r="AW53" s="72">
        <v>0</v>
      </c>
      <c r="AX53" s="72">
        <v>95.559124692291221</v>
      </c>
      <c r="AY53" s="72">
        <v>90.062860845753463</v>
      </c>
      <c r="AZ53" s="72">
        <v>92.903069635802211</v>
      </c>
      <c r="BA53" s="72">
        <v>90.719687289372715</v>
      </c>
      <c r="BB53" s="72">
        <v>83.831269965364257</v>
      </c>
      <c r="BC53" s="72">
        <v>0</v>
      </c>
      <c r="BD53" s="72">
        <v>98.626278519624421</v>
      </c>
      <c r="BE53" s="72">
        <v>0</v>
      </c>
      <c r="BF53" s="72">
        <v>0</v>
      </c>
      <c r="BG53" s="72">
        <v>0</v>
      </c>
      <c r="BH53" s="72">
        <v>0</v>
      </c>
      <c r="BI53" s="72">
        <v>0</v>
      </c>
      <c r="BJ53" s="72">
        <v>0</v>
      </c>
      <c r="BK53" s="72">
        <v>0</v>
      </c>
      <c r="BL53" s="72">
        <v>0</v>
      </c>
      <c r="BM53" s="72">
        <v>0</v>
      </c>
      <c r="BN53" s="72">
        <v>0</v>
      </c>
      <c r="BO53" s="72">
        <v>0</v>
      </c>
      <c r="BP53" s="72">
        <v>0</v>
      </c>
      <c r="BQ53" s="72">
        <v>39.364162942876128</v>
      </c>
    </row>
    <row r="54" spans="1:69" x14ac:dyDescent="0.2">
      <c r="A54" s="13"/>
      <c r="B54" s="17" t="s">
        <v>371</v>
      </c>
      <c r="C54" s="67">
        <v>1469.7299837740002</v>
      </c>
      <c r="D54" s="67">
        <v>7959.1634015432001</v>
      </c>
      <c r="E54" s="67">
        <v>8680.1149703213014</v>
      </c>
      <c r="F54" s="67">
        <v>6995.8542283713005</v>
      </c>
      <c r="G54" s="67">
        <v>6752.5430999745013</v>
      </c>
      <c r="H54" s="67">
        <v>8934.9441596682027</v>
      </c>
      <c r="I54" s="67">
        <v>8856.6072999364005</v>
      </c>
      <c r="J54" s="67">
        <v>8489.6712770602007</v>
      </c>
      <c r="K54" s="67">
        <v>7236.1996042794999</v>
      </c>
      <c r="L54" s="67">
        <v>6876.0661084618996</v>
      </c>
      <c r="M54" s="67">
        <v>9695.1437421061</v>
      </c>
      <c r="N54" s="67">
        <v>0</v>
      </c>
      <c r="O54" s="67">
        <v>0</v>
      </c>
      <c r="P54" s="67">
        <v>0</v>
      </c>
      <c r="Q54" s="67">
        <v>0</v>
      </c>
      <c r="R54" s="67">
        <v>0</v>
      </c>
      <c r="S54" s="67">
        <v>0</v>
      </c>
      <c r="T54" s="67">
        <v>0</v>
      </c>
      <c r="U54" s="67">
        <v>0</v>
      </c>
      <c r="V54" s="67">
        <v>0</v>
      </c>
      <c r="W54" s="67">
        <v>81946.037875496666</v>
      </c>
      <c r="Y54" s="42" t="s">
        <v>371</v>
      </c>
      <c r="Z54" s="69">
        <v>1.7935339180242121E-2</v>
      </c>
      <c r="AA54" s="69">
        <v>9.7126885056185649E-2</v>
      </c>
      <c r="AB54" s="69">
        <v>0.10592476702179657</v>
      </c>
      <c r="AC54" s="69">
        <v>8.5371476275647812E-2</v>
      </c>
      <c r="AD54" s="69">
        <v>8.2402313461864551E-2</v>
      </c>
      <c r="AE54" s="69">
        <v>0.10903448649028474</v>
      </c>
      <c r="AF54" s="69">
        <v>0.10807852984170556</v>
      </c>
      <c r="AG54" s="69">
        <v>0.10360075358321583</v>
      </c>
      <c r="AH54" s="69">
        <v>8.8304447559425611E-2</v>
      </c>
      <c r="AI54" s="69">
        <v>8.3909683576269239E-2</v>
      </c>
      <c r="AJ54" s="69">
        <v>0.11831131795336162</v>
      </c>
      <c r="AK54" s="69">
        <v>0</v>
      </c>
      <c r="AL54" s="69">
        <v>0</v>
      </c>
      <c r="AM54" s="69">
        <v>0</v>
      </c>
      <c r="AN54" s="69">
        <v>0</v>
      </c>
      <c r="AO54" s="69">
        <v>0</v>
      </c>
      <c r="AP54" s="69">
        <v>0</v>
      </c>
      <c r="AQ54" s="69">
        <v>0</v>
      </c>
      <c r="AR54" s="69">
        <v>0</v>
      </c>
      <c r="AS54" s="69">
        <v>0</v>
      </c>
      <c r="AT54" s="69"/>
      <c r="AV54" s="18" t="s">
        <v>371</v>
      </c>
      <c r="AW54" s="72">
        <v>32.063490857247579</v>
      </c>
      <c r="AX54" s="72">
        <v>12.864579311202464</v>
      </c>
      <c r="AY54" s="72">
        <v>12.563334383221282</v>
      </c>
      <c r="AZ54" s="72">
        <v>14.51648369412808</v>
      </c>
      <c r="BA54" s="72">
        <v>14.531939715138432</v>
      </c>
      <c r="BB54" s="72">
        <v>12.501444256770101</v>
      </c>
      <c r="BC54" s="72">
        <v>11.937574846020022</v>
      </c>
      <c r="BD54" s="72">
        <v>12.529625566206946</v>
      </c>
      <c r="BE54" s="72">
        <v>13.891965762111315</v>
      </c>
      <c r="BF54" s="72">
        <v>13.687287294674626</v>
      </c>
      <c r="BG54" s="72">
        <v>10.973147551989634</v>
      </c>
      <c r="BH54" s="72">
        <v>0</v>
      </c>
      <c r="BI54" s="72">
        <v>0</v>
      </c>
      <c r="BJ54" s="72">
        <v>0</v>
      </c>
      <c r="BK54" s="72">
        <v>0</v>
      </c>
      <c r="BL54" s="72">
        <v>0</v>
      </c>
      <c r="BM54" s="72">
        <v>0</v>
      </c>
      <c r="BN54" s="72">
        <v>0</v>
      </c>
      <c r="BO54" s="72">
        <v>0</v>
      </c>
      <c r="BP54" s="72">
        <v>0</v>
      </c>
      <c r="BQ54" s="72">
        <v>4.0434667681998659</v>
      </c>
    </row>
    <row r="55" spans="1:69" x14ac:dyDescent="0.2">
      <c r="A55" s="13"/>
      <c r="B55" s="17" t="s">
        <v>165</v>
      </c>
      <c r="C55" s="67">
        <v>8100.648671425899</v>
      </c>
      <c r="D55" s="67">
        <v>10966.435149665598</v>
      </c>
      <c r="E55" s="67">
        <v>8387.7116509445004</v>
      </c>
      <c r="F55" s="67">
        <v>7311.7905488382003</v>
      </c>
      <c r="G55" s="67">
        <v>7986.9450609389996</v>
      </c>
      <c r="H55" s="67">
        <v>11925.729200011399</v>
      </c>
      <c r="I55" s="67">
        <v>10702.482265674196</v>
      </c>
      <c r="J55" s="67">
        <v>10075.013701980797</v>
      </c>
      <c r="K55" s="67">
        <v>11005.245262363098</v>
      </c>
      <c r="L55" s="67">
        <v>15587.663243248899</v>
      </c>
      <c r="M55" s="67">
        <v>21527.177005449499</v>
      </c>
      <c r="N55" s="67">
        <v>0</v>
      </c>
      <c r="O55" s="67">
        <v>0</v>
      </c>
      <c r="P55" s="67">
        <v>0</v>
      </c>
      <c r="Q55" s="67">
        <v>0</v>
      </c>
      <c r="R55" s="67">
        <v>0</v>
      </c>
      <c r="S55" s="67">
        <v>0</v>
      </c>
      <c r="T55" s="67">
        <v>0</v>
      </c>
      <c r="U55" s="67">
        <v>0</v>
      </c>
      <c r="V55" s="67">
        <v>0</v>
      </c>
      <c r="W55" s="67">
        <v>123576.8417605412</v>
      </c>
      <c r="Y55" s="42" t="s">
        <v>165</v>
      </c>
      <c r="Z55" s="69">
        <v>6.5551510752498321E-2</v>
      </c>
      <c r="AA55" s="69">
        <v>8.8741830535818439E-2</v>
      </c>
      <c r="AB55" s="69">
        <v>6.7874462006381725E-2</v>
      </c>
      <c r="AC55" s="69">
        <v>5.9167967433627178E-2</v>
      </c>
      <c r="AD55" s="69">
        <v>6.4631406233989691E-2</v>
      </c>
      <c r="AE55" s="69">
        <v>9.6504563720120534E-2</v>
      </c>
      <c r="AF55" s="69">
        <v>8.6605889203842407E-2</v>
      </c>
      <c r="AG55" s="69">
        <v>8.1528331347903146E-2</v>
      </c>
      <c r="AH55" s="69">
        <v>8.9055887054374755E-2</v>
      </c>
      <c r="AI55" s="69">
        <v>0.12613741394567773</v>
      </c>
      <c r="AJ55" s="69">
        <v>0.1742007377657652</v>
      </c>
      <c r="AK55" s="69">
        <v>0</v>
      </c>
      <c r="AL55" s="69">
        <v>0</v>
      </c>
      <c r="AM55" s="69">
        <v>0</v>
      </c>
      <c r="AN55" s="69">
        <v>0</v>
      </c>
      <c r="AO55" s="69">
        <v>0</v>
      </c>
      <c r="AP55" s="69">
        <v>0</v>
      </c>
      <c r="AQ55" s="69">
        <v>0</v>
      </c>
      <c r="AR55" s="69">
        <v>0</v>
      </c>
      <c r="AS55" s="69">
        <v>0</v>
      </c>
      <c r="AT55" s="69"/>
      <c r="AV55" s="18" t="s">
        <v>165</v>
      </c>
      <c r="AW55" s="72">
        <v>14.935320572681869</v>
      </c>
      <c r="AX55" s="72">
        <v>11.787101818526731</v>
      </c>
      <c r="AY55" s="72">
        <v>14.474046742596963</v>
      </c>
      <c r="AZ55" s="72">
        <v>16.181908696474828</v>
      </c>
      <c r="BA55" s="72">
        <v>14.326622197097761</v>
      </c>
      <c r="BB55" s="72">
        <v>12.4065707935881</v>
      </c>
      <c r="BC55" s="72">
        <v>12.568301421898276</v>
      </c>
      <c r="BD55" s="72">
        <v>12.698542661779593</v>
      </c>
      <c r="BE55" s="72">
        <v>11.267540426687454</v>
      </c>
      <c r="BF55" s="72">
        <v>10.62890262492764</v>
      </c>
      <c r="BG55" s="72">
        <v>12.730632116723054</v>
      </c>
      <c r="BH55" s="72">
        <v>0</v>
      </c>
      <c r="BI55" s="72">
        <v>0</v>
      </c>
      <c r="BJ55" s="72">
        <v>0</v>
      </c>
      <c r="BK55" s="72">
        <v>0</v>
      </c>
      <c r="BL55" s="72">
        <v>0</v>
      </c>
      <c r="BM55" s="72">
        <v>0</v>
      </c>
      <c r="BN55" s="72">
        <v>0</v>
      </c>
      <c r="BO55" s="72">
        <v>0</v>
      </c>
      <c r="BP55" s="72">
        <v>0</v>
      </c>
      <c r="BQ55" s="72">
        <v>4.0254845461215929</v>
      </c>
    </row>
    <row r="56" spans="1:69" x14ac:dyDescent="0.2">
      <c r="A56" s="13"/>
      <c r="B56" s="17" t="s">
        <v>422</v>
      </c>
      <c r="C56" s="67">
        <v>1572.1422322630001</v>
      </c>
      <c r="D56" s="67">
        <v>3828.4707662514006</v>
      </c>
      <c r="E56" s="67">
        <v>2107.6854289519997</v>
      </c>
      <c r="F56" s="67">
        <v>2182.6510275498995</v>
      </c>
      <c r="G56" s="67">
        <v>3650.7381894361993</v>
      </c>
      <c r="H56" s="67">
        <v>4886.8552896888996</v>
      </c>
      <c r="I56" s="67">
        <v>3493.7801336050998</v>
      </c>
      <c r="J56" s="67">
        <v>4705.3991342900008</v>
      </c>
      <c r="K56" s="67">
        <v>4885.3538085966002</v>
      </c>
      <c r="L56" s="67">
        <v>4427.6789846430001</v>
      </c>
      <c r="M56" s="67">
        <v>2191.6857144371997</v>
      </c>
      <c r="N56" s="67">
        <v>0</v>
      </c>
      <c r="O56" s="67">
        <v>0</v>
      </c>
      <c r="P56" s="67">
        <v>0</v>
      </c>
      <c r="Q56" s="67">
        <v>0</v>
      </c>
      <c r="R56" s="67">
        <v>0</v>
      </c>
      <c r="S56" s="67">
        <v>0</v>
      </c>
      <c r="T56" s="67">
        <v>0</v>
      </c>
      <c r="U56" s="67">
        <v>0</v>
      </c>
      <c r="V56" s="67">
        <v>0</v>
      </c>
      <c r="W56" s="67">
        <v>37932.440709713293</v>
      </c>
      <c r="Y56" s="42" t="s">
        <v>422</v>
      </c>
      <c r="Z56" s="69">
        <v>4.1445849590702043E-2</v>
      </c>
      <c r="AA56" s="69">
        <v>0.10092866935585958</v>
      </c>
      <c r="AB56" s="69">
        <v>5.5564192272296586E-2</v>
      </c>
      <c r="AC56" s="69">
        <v>5.7540484785915502E-2</v>
      </c>
      <c r="AD56" s="69">
        <v>9.6243166037595917E-2</v>
      </c>
      <c r="AE56" s="69">
        <v>0.12883049965296672</v>
      </c>
      <c r="AF56" s="69">
        <v>9.2105334332215891E-2</v>
      </c>
      <c r="AG56" s="69">
        <v>0.12404683290218911</v>
      </c>
      <c r="AH56" s="69">
        <v>0.12879091661891442</v>
      </c>
      <c r="AI56" s="69">
        <v>0.11672539129572045</v>
      </c>
      <c r="AJ56" s="69">
        <v>5.7778663155623904E-2</v>
      </c>
      <c r="AK56" s="69">
        <v>0</v>
      </c>
      <c r="AL56" s="69">
        <v>0</v>
      </c>
      <c r="AM56" s="69">
        <v>0</v>
      </c>
      <c r="AN56" s="69">
        <v>0</v>
      </c>
      <c r="AO56" s="69">
        <v>0</v>
      </c>
      <c r="AP56" s="69">
        <v>0</v>
      </c>
      <c r="AQ56" s="69">
        <v>0</v>
      </c>
      <c r="AR56" s="69">
        <v>0</v>
      </c>
      <c r="AS56" s="69">
        <v>0</v>
      </c>
      <c r="AT56" s="69"/>
      <c r="AV56" s="18" t="s">
        <v>422</v>
      </c>
      <c r="AW56" s="72">
        <v>35.289152181303088</v>
      </c>
      <c r="AX56" s="72">
        <v>21.541425937075083</v>
      </c>
      <c r="AY56" s="72">
        <v>30.447515681728831</v>
      </c>
      <c r="AZ56" s="72">
        <v>28.282025790213641</v>
      </c>
      <c r="BA56" s="72">
        <v>23.854440022813218</v>
      </c>
      <c r="BB56" s="72">
        <v>18.845098849325275</v>
      </c>
      <c r="BC56" s="72">
        <v>25.129255626727698</v>
      </c>
      <c r="BD56" s="72">
        <v>19.470310260459676</v>
      </c>
      <c r="BE56" s="72">
        <v>19.916691833338376</v>
      </c>
      <c r="BF56" s="72">
        <v>19.884797244761589</v>
      </c>
      <c r="BG56" s="72">
        <v>24.463377564398353</v>
      </c>
      <c r="BH56" s="72">
        <v>0</v>
      </c>
      <c r="BI56" s="72">
        <v>0</v>
      </c>
      <c r="BJ56" s="72">
        <v>0</v>
      </c>
      <c r="BK56" s="72">
        <v>0</v>
      </c>
      <c r="BL56" s="72">
        <v>0</v>
      </c>
      <c r="BM56" s="72">
        <v>0</v>
      </c>
      <c r="BN56" s="72">
        <v>0</v>
      </c>
      <c r="BO56" s="72">
        <v>0</v>
      </c>
      <c r="BP56" s="72">
        <v>0</v>
      </c>
      <c r="BQ56" s="72">
        <v>6.978323483113738</v>
      </c>
    </row>
    <row r="57" spans="1:69" x14ac:dyDescent="0.2">
      <c r="A57" s="13"/>
      <c r="B57" s="17" t="s">
        <v>423</v>
      </c>
      <c r="C57" s="67">
        <v>2153.8008560048002</v>
      </c>
      <c r="D57" s="67">
        <v>12223.486862830296</v>
      </c>
      <c r="E57" s="67">
        <v>7162.6819213915996</v>
      </c>
      <c r="F57" s="67">
        <v>9482.7854021958028</v>
      </c>
      <c r="G57" s="67">
        <v>11462.4853292508</v>
      </c>
      <c r="H57" s="67">
        <v>11805.464207284098</v>
      </c>
      <c r="I57" s="67">
        <v>9954.5466148572013</v>
      </c>
      <c r="J57" s="67">
        <v>9015.2392023007997</v>
      </c>
      <c r="K57" s="67">
        <v>13571.0223607647</v>
      </c>
      <c r="L57" s="67">
        <v>16514.945632289706</v>
      </c>
      <c r="M57" s="67">
        <v>16740.598132878702</v>
      </c>
      <c r="N57" s="67">
        <v>0</v>
      </c>
      <c r="O57" s="67">
        <v>0</v>
      </c>
      <c r="P57" s="67">
        <v>0</v>
      </c>
      <c r="Q57" s="67">
        <v>0</v>
      </c>
      <c r="R57" s="67">
        <v>0</v>
      </c>
      <c r="S57" s="67">
        <v>0</v>
      </c>
      <c r="T57" s="67">
        <v>0</v>
      </c>
      <c r="U57" s="67">
        <v>0</v>
      </c>
      <c r="V57" s="67">
        <v>0</v>
      </c>
      <c r="W57" s="67">
        <v>120087.05652204854</v>
      </c>
      <c r="Y57" s="42" t="s">
        <v>423</v>
      </c>
      <c r="Z57" s="69">
        <v>1.7935328905404158E-2</v>
      </c>
      <c r="AA57" s="69">
        <v>0.10178854588367736</v>
      </c>
      <c r="AB57" s="69">
        <v>5.9645744752487108E-2</v>
      </c>
      <c r="AC57" s="69">
        <v>7.8965924195624856E-2</v>
      </c>
      <c r="AD57" s="69">
        <v>9.5451463806561318E-2</v>
      </c>
      <c r="AE57" s="69">
        <v>9.8307549116390905E-2</v>
      </c>
      <c r="AF57" s="69">
        <v>8.2894417626345099E-2</v>
      </c>
      <c r="AG57" s="69">
        <v>7.507253040751781E-2</v>
      </c>
      <c r="AH57" s="69">
        <v>0.11300986762276913</v>
      </c>
      <c r="AI57" s="69">
        <v>0.13752477669612531</v>
      </c>
      <c r="AJ57" s="69">
        <v>0.13940385098709659</v>
      </c>
      <c r="AK57" s="69">
        <v>0</v>
      </c>
      <c r="AL57" s="69">
        <v>0</v>
      </c>
      <c r="AM57" s="69">
        <v>0</v>
      </c>
      <c r="AN57" s="69">
        <v>0</v>
      </c>
      <c r="AO57" s="69">
        <v>0</v>
      </c>
      <c r="AP57" s="69">
        <v>0</v>
      </c>
      <c r="AQ57" s="69">
        <v>0</v>
      </c>
      <c r="AR57" s="69">
        <v>0</v>
      </c>
      <c r="AS57" s="69">
        <v>0</v>
      </c>
      <c r="AT57" s="69"/>
      <c r="AV57" s="18" t="s">
        <v>423</v>
      </c>
      <c r="AW57" s="72">
        <v>25.257498291806421</v>
      </c>
      <c r="AX57" s="72">
        <v>9.9186300212750584</v>
      </c>
      <c r="AY57" s="72">
        <v>12.916088659091031</v>
      </c>
      <c r="AZ57" s="72">
        <v>12.254420158421659</v>
      </c>
      <c r="BA57" s="72">
        <v>12.647523402346312</v>
      </c>
      <c r="BB57" s="72">
        <v>10.443394031952177</v>
      </c>
      <c r="BC57" s="72">
        <v>10.814460447671747</v>
      </c>
      <c r="BD57" s="72">
        <v>11.392427475041551</v>
      </c>
      <c r="BE57" s="72">
        <v>10.120467679046671</v>
      </c>
      <c r="BF57" s="72">
        <v>10.367841449914676</v>
      </c>
      <c r="BG57" s="72">
        <v>8.1946077850353909</v>
      </c>
      <c r="BH57" s="72">
        <v>0</v>
      </c>
      <c r="BI57" s="72">
        <v>0</v>
      </c>
      <c r="BJ57" s="72">
        <v>0</v>
      </c>
      <c r="BK57" s="72">
        <v>0</v>
      </c>
      <c r="BL57" s="72">
        <v>0</v>
      </c>
      <c r="BM57" s="72">
        <v>0</v>
      </c>
      <c r="BN57" s="72">
        <v>0</v>
      </c>
      <c r="BO57" s="72">
        <v>0</v>
      </c>
      <c r="BP57" s="72">
        <v>0</v>
      </c>
      <c r="BQ57" s="72">
        <v>3.3833449125643562</v>
      </c>
    </row>
    <row r="58" spans="1:69" x14ac:dyDescent="0.2">
      <c r="A58" s="13"/>
      <c r="B58" s="17" t="s">
        <v>173</v>
      </c>
      <c r="C58" s="67">
        <v>581.68958661249997</v>
      </c>
      <c r="D58" s="67">
        <v>1556.0950853675001</v>
      </c>
      <c r="E58" s="67">
        <v>1231.7049354638998</v>
      </c>
      <c r="F58" s="67">
        <v>1700.7601386931001</v>
      </c>
      <c r="G58" s="67">
        <v>859.06587944499995</v>
      </c>
      <c r="H58" s="67">
        <v>996.53307434570002</v>
      </c>
      <c r="I58" s="67">
        <v>1229.3286373409999</v>
      </c>
      <c r="J58" s="67">
        <v>2122.6450595689998</v>
      </c>
      <c r="K58" s="67">
        <v>1521.5302640014002</v>
      </c>
      <c r="L58" s="67">
        <v>776.51283766869994</v>
      </c>
      <c r="M58" s="67">
        <v>2058.4148600338003</v>
      </c>
      <c r="N58" s="67">
        <v>0</v>
      </c>
      <c r="O58" s="67">
        <v>0</v>
      </c>
      <c r="P58" s="67">
        <v>0</v>
      </c>
      <c r="Q58" s="67">
        <v>0</v>
      </c>
      <c r="R58" s="67">
        <v>0</v>
      </c>
      <c r="S58" s="67">
        <v>0</v>
      </c>
      <c r="T58" s="67">
        <v>0</v>
      </c>
      <c r="U58" s="67">
        <v>0</v>
      </c>
      <c r="V58" s="67">
        <v>0</v>
      </c>
      <c r="W58" s="67">
        <v>14634.280358541597</v>
      </c>
      <c r="Y58" s="42" t="s">
        <v>173</v>
      </c>
      <c r="Z58" s="69">
        <v>3.974842440906122E-2</v>
      </c>
      <c r="AA58" s="69">
        <v>0.10633219039426517</v>
      </c>
      <c r="AB58" s="69">
        <v>8.416573314758112E-2</v>
      </c>
      <c r="AC58" s="69">
        <v>0.1162175451764129</v>
      </c>
      <c r="AD58" s="69">
        <v>5.8702297509531348E-2</v>
      </c>
      <c r="AE58" s="69">
        <v>6.8095803136917016E-2</v>
      </c>
      <c r="AF58" s="69">
        <v>8.4003354262888449E-2</v>
      </c>
      <c r="AG58" s="69">
        <v>0.14504608409596817</v>
      </c>
      <c r="AH58" s="69">
        <v>0.1039702825642074</v>
      </c>
      <c r="AI58" s="69">
        <v>5.3061224648157872E-2</v>
      </c>
      <c r="AJ58" s="69">
        <v>0.14065706065500955</v>
      </c>
      <c r="AK58" s="69">
        <v>0</v>
      </c>
      <c r="AL58" s="69">
        <v>0</v>
      </c>
      <c r="AM58" s="69">
        <v>0</v>
      </c>
      <c r="AN58" s="69">
        <v>0</v>
      </c>
      <c r="AO58" s="69">
        <v>0</v>
      </c>
      <c r="AP58" s="69">
        <v>0</v>
      </c>
      <c r="AQ58" s="69">
        <v>0</v>
      </c>
      <c r="AR58" s="69">
        <v>0</v>
      </c>
      <c r="AS58" s="69">
        <v>0</v>
      </c>
      <c r="AT58" s="69"/>
      <c r="AV58" s="18" t="s">
        <v>173</v>
      </c>
      <c r="AW58" s="72">
        <v>56.229097035655464</v>
      </c>
      <c r="AX58" s="72">
        <v>29.856654963857498</v>
      </c>
      <c r="AY58" s="72">
        <v>35.015347356875438</v>
      </c>
      <c r="AZ58" s="72">
        <v>29.823805581445804</v>
      </c>
      <c r="BA58" s="72">
        <v>37.703250850844086</v>
      </c>
      <c r="BB58" s="72">
        <v>31.71588933252491</v>
      </c>
      <c r="BC58" s="72">
        <v>27.958212325809885</v>
      </c>
      <c r="BD58" s="72">
        <v>26.773203090251378</v>
      </c>
      <c r="BE58" s="72">
        <v>28.259930341150234</v>
      </c>
      <c r="BF58" s="72">
        <v>30.608234621481323</v>
      </c>
      <c r="BG58" s="72">
        <v>26.338228992861751</v>
      </c>
      <c r="BH58" s="72">
        <v>0</v>
      </c>
      <c r="BI58" s="72">
        <v>0</v>
      </c>
      <c r="BJ58" s="72">
        <v>0</v>
      </c>
      <c r="BK58" s="72">
        <v>0</v>
      </c>
      <c r="BL58" s="72">
        <v>0</v>
      </c>
      <c r="BM58" s="72">
        <v>0</v>
      </c>
      <c r="BN58" s="72">
        <v>0</v>
      </c>
      <c r="BO58" s="72">
        <v>0</v>
      </c>
      <c r="BP58" s="72">
        <v>0</v>
      </c>
      <c r="BQ58" s="72">
        <v>9.5355863629968294</v>
      </c>
    </row>
    <row r="59" spans="1:69" x14ac:dyDescent="0.2">
      <c r="A59" s="13"/>
      <c r="B59" s="17" t="s">
        <v>181</v>
      </c>
      <c r="C59" s="67">
        <v>543.82900722189993</v>
      </c>
      <c r="D59" s="67">
        <v>1670.9287031032002</v>
      </c>
      <c r="E59" s="67">
        <v>2852.7811898059003</v>
      </c>
      <c r="F59" s="67">
        <v>3295.0517376625003</v>
      </c>
      <c r="G59" s="67">
        <v>2377.3687153492997</v>
      </c>
      <c r="H59" s="67">
        <v>2734.5645227483992</v>
      </c>
      <c r="I59" s="67">
        <v>3611.9808399761996</v>
      </c>
      <c r="J59" s="67">
        <v>2463.2942843110995</v>
      </c>
      <c r="K59" s="67">
        <v>3604.2228480429008</v>
      </c>
      <c r="L59" s="67">
        <v>6098.7509504996005</v>
      </c>
      <c r="M59" s="67">
        <v>3681.5318124287232</v>
      </c>
      <c r="N59" s="67">
        <v>0</v>
      </c>
      <c r="O59" s="67">
        <v>0</v>
      </c>
      <c r="P59" s="67">
        <v>0</v>
      </c>
      <c r="Q59" s="67">
        <v>0</v>
      </c>
      <c r="R59" s="67">
        <v>0</v>
      </c>
      <c r="S59" s="67">
        <v>0</v>
      </c>
      <c r="T59" s="67">
        <v>0</v>
      </c>
      <c r="U59" s="67">
        <v>0</v>
      </c>
      <c r="V59" s="67">
        <v>0</v>
      </c>
      <c r="W59" s="67">
        <v>32934.304611149717</v>
      </c>
      <c r="Y59" s="42" t="s">
        <v>181</v>
      </c>
      <c r="Z59" s="69">
        <v>1.6512539543275792E-2</v>
      </c>
      <c r="AA59" s="69">
        <v>5.0735205216311655E-2</v>
      </c>
      <c r="AB59" s="69">
        <v>8.6620355993188569E-2</v>
      </c>
      <c r="AC59" s="69">
        <v>0.10004922759313338</v>
      </c>
      <c r="AD59" s="69">
        <v>7.2185180267764187E-2</v>
      </c>
      <c r="AE59" s="69">
        <v>8.3030886944023358E-2</v>
      </c>
      <c r="AF59" s="69">
        <v>0.10967229709636513</v>
      </c>
      <c r="AG59" s="69">
        <v>7.4794179303156308E-2</v>
      </c>
      <c r="AH59" s="69">
        <v>0.10943673748686687</v>
      </c>
      <c r="AI59" s="69">
        <v>0.18517928410836718</v>
      </c>
      <c r="AJ59" s="69">
        <v>0.11178410644754777</v>
      </c>
      <c r="AK59" s="69">
        <v>0</v>
      </c>
      <c r="AL59" s="69">
        <v>0</v>
      </c>
      <c r="AM59" s="69">
        <v>0</v>
      </c>
      <c r="AN59" s="69">
        <v>0</v>
      </c>
      <c r="AO59" s="69">
        <v>0</v>
      </c>
      <c r="AP59" s="69">
        <v>0</v>
      </c>
      <c r="AQ59" s="69">
        <v>0</v>
      </c>
      <c r="AR59" s="69">
        <v>0</v>
      </c>
      <c r="AS59" s="69">
        <v>0</v>
      </c>
      <c r="AT59" s="69"/>
      <c r="AV59" s="18" t="s">
        <v>181</v>
      </c>
      <c r="AW59" s="72">
        <v>50.200279986736369</v>
      </c>
      <c r="AX59" s="72">
        <v>25.033827923259025</v>
      </c>
      <c r="AY59" s="72">
        <v>23.042446405448032</v>
      </c>
      <c r="AZ59" s="72">
        <v>26.547154474166135</v>
      </c>
      <c r="BA59" s="72">
        <v>22.616019501252772</v>
      </c>
      <c r="BB59" s="72">
        <v>24.264878177786542</v>
      </c>
      <c r="BC59" s="72">
        <v>20.182125535665655</v>
      </c>
      <c r="BD59" s="72">
        <v>21.433795281115117</v>
      </c>
      <c r="BE59" s="72">
        <v>23.10142570088146</v>
      </c>
      <c r="BF59" s="72">
        <v>15.494523170532657</v>
      </c>
      <c r="BG59" s="72">
        <v>18.872114579176056</v>
      </c>
      <c r="BH59" s="72">
        <v>0</v>
      </c>
      <c r="BI59" s="72">
        <v>0</v>
      </c>
      <c r="BJ59" s="72">
        <v>0</v>
      </c>
      <c r="BK59" s="72">
        <v>0</v>
      </c>
      <c r="BL59" s="72">
        <v>0</v>
      </c>
      <c r="BM59" s="72">
        <v>0</v>
      </c>
      <c r="BN59" s="72">
        <v>0</v>
      </c>
      <c r="BO59" s="72">
        <v>0</v>
      </c>
      <c r="BP59" s="72">
        <v>0</v>
      </c>
      <c r="BQ59" s="72">
        <v>6.8269117000947936</v>
      </c>
    </row>
    <row r="60" spans="1:69" x14ac:dyDescent="0.2">
      <c r="A60" s="13"/>
      <c r="B60" s="17" t="s">
        <v>169</v>
      </c>
      <c r="C60" s="67">
        <v>1858.4958440507</v>
      </c>
      <c r="D60" s="67">
        <v>7711.8880636217009</v>
      </c>
      <c r="E60" s="67">
        <v>4312.8699540770995</v>
      </c>
      <c r="F60" s="67">
        <v>4257.5560491647002</v>
      </c>
      <c r="G60" s="67">
        <v>3087.8022272126</v>
      </c>
      <c r="H60" s="67">
        <v>6652.9282116360009</v>
      </c>
      <c r="I60" s="67">
        <v>5111.6596951480979</v>
      </c>
      <c r="J60" s="67">
        <v>6731.2186091328003</v>
      </c>
      <c r="K60" s="67">
        <v>6967.1265340069995</v>
      </c>
      <c r="L60" s="67">
        <v>8904.4146290962999</v>
      </c>
      <c r="M60" s="67">
        <v>7842.6039612765971</v>
      </c>
      <c r="N60" s="67">
        <v>0</v>
      </c>
      <c r="O60" s="67">
        <v>0</v>
      </c>
      <c r="P60" s="67">
        <v>0</v>
      </c>
      <c r="Q60" s="67">
        <v>0</v>
      </c>
      <c r="R60" s="67">
        <v>0</v>
      </c>
      <c r="S60" s="67">
        <v>0</v>
      </c>
      <c r="T60" s="67">
        <v>0</v>
      </c>
      <c r="U60" s="67">
        <v>0</v>
      </c>
      <c r="V60" s="67">
        <v>0</v>
      </c>
      <c r="W60" s="67">
        <v>63438.563778423617</v>
      </c>
      <c r="Y60" s="42" t="s">
        <v>169</v>
      </c>
      <c r="Z60" s="69">
        <v>2.9295994949412801E-2</v>
      </c>
      <c r="AA60" s="69">
        <v>0.121564669883725</v>
      </c>
      <c r="AB60" s="69">
        <v>6.7984987320030874E-2</v>
      </c>
      <c r="AC60" s="69">
        <v>6.7113058612666088E-2</v>
      </c>
      <c r="AD60" s="69">
        <v>4.8673898702965381E-2</v>
      </c>
      <c r="AE60" s="69">
        <v>0.10487198661800032</v>
      </c>
      <c r="AF60" s="69">
        <v>8.0576535638510915E-2</v>
      </c>
      <c r="AG60" s="69">
        <v>0.1061061002680232</v>
      </c>
      <c r="AH60" s="69">
        <v>0.10982478352349807</v>
      </c>
      <c r="AI60" s="69">
        <v>0.1403628029820691</v>
      </c>
      <c r="AJ60" s="69">
        <v>0.12362518150109794</v>
      </c>
      <c r="AK60" s="69">
        <v>0</v>
      </c>
      <c r="AL60" s="69">
        <v>0</v>
      </c>
      <c r="AM60" s="69">
        <v>0</v>
      </c>
      <c r="AN60" s="69">
        <v>0</v>
      </c>
      <c r="AO60" s="69">
        <v>0</v>
      </c>
      <c r="AP60" s="69">
        <v>0</v>
      </c>
      <c r="AQ60" s="69">
        <v>0</v>
      </c>
      <c r="AR60" s="69">
        <v>0</v>
      </c>
      <c r="AS60" s="69">
        <v>0</v>
      </c>
      <c r="AT60" s="69"/>
      <c r="AV60" s="18" t="s">
        <v>169</v>
      </c>
      <c r="AW60" s="72">
        <v>23.434914542597252</v>
      </c>
      <c r="AX60" s="72">
        <v>22.623506426950623</v>
      </c>
      <c r="AY60" s="72">
        <v>15.103621957758424</v>
      </c>
      <c r="AZ60" s="72">
        <v>15.862234270595835</v>
      </c>
      <c r="BA60" s="72">
        <v>17.201762640769086</v>
      </c>
      <c r="BB60" s="72">
        <v>13.084016978780475</v>
      </c>
      <c r="BC60" s="72">
        <v>15.437060786827953</v>
      </c>
      <c r="BD60" s="72">
        <v>12.376003144772715</v>
      </c>
      <c r="BE60" s="72">
        <v>13.010647325483633</v>
      </c>
      <c r="BF60" s="72">
        <v>13.111194825562904</v>
      </c>
      <c r="BG60" s="72">
        <v>11.77717773204712</v>
      </c>
      <c r="BH60" s="72">
        <v>0</v>
      </c>
      <c r="BI60" s="72">
        <v>0</v>
      </c>
      <c r="BJ60" s="72">
        <v>0</v>
      </c>
      <c r="BK60" s="72">
        <v>0</v>
      </c>
      <c r="BL60" s="72">
        <v>0</v>
      </c>
      <c r="BM60" s="72">
        <v>0</v>
      </c>
      <c r="BN60" s="72">
        <v>0</v>
      </c>
      <c r="BO60" s="72">
        <v>0</v>
      </c>
      <c r="BP60" s="72">
        <v>0</v>
      </c>
      <c r="BQ60" s="72">
        <v>4.860706911862744</v>
      </c>
    </row>
    <row r="61" spans="1:69" x14ac:dyDescent="0.2">
      <c r="A61" s="13"/>
      <c r="B61" s="17" t="s">
        <v>372</v>
      </c>
      <c r="C61" s="67">
        <v>0</v>
      </c>
      <c r="D61" s="67">
        <v>973.01850964000005</v>
      </c>
      <c r="E61" s="67">
        <v>972.99846954629993</v>
      </c>
      <c r="F61" s="67">
        <v>106.4887267199</v>
      </c>
      <c r="G61" s="67">
        <v>0</v>
      </c>
      <c r="H61" s="67">
        <v>0</v>
      </c>
      <c r="I61" s="67">
        <v>110.572985969</v>
      </c>
      <c r="J61" s="67">
        <v>372.77744652840005</v>
      </c>
      <c r="K61" s="67">
        <v>0</v>
      </c>
      <c r="L61" s="67">
        <v>18.965581831000002</v>
      </c>
      <c r="M61" s="67">
        <v>124.04471670950001</v>
      </c>
      <c r="N61" s="67">
        <v>0</v>
      </c>
      <c r="O61" s="67">
        <v>0</v>
      </c>
      <c r="P61" s="67">
        <v>0</v>
      </c>
      <c r="Q61" s="67">
        <v>0</v>
      </c>
      <c r="R61" s="67">
        <v>0</v>
      </c>
      <c r="S61" s="67">
        <v>0</v>
      </c>
      <c r="T61" s="67">
        <v>0</v>
      </c>
      <c r="U61" s="67">
        <v>0</v>
      </c>
      <c r="V61" s="67">
        <v>0</v>
      </c>
      <c r="W61" s="67">
        <v>2678.8664369440999</v>
      </c>
      <c r="Y61" s="42" t="s">
        <v>372</v>
      </c>
      <c r="Z61" s="69">
        <v>0</v>
      </c>
      <c r="AA61" s="69">
        <v>0.36322023980783635</v>
      </c>
      <c r="AB61" s="69">
        <v>0.36321275899676503</v>
      </c>
      <c r="AC61" s="69">
        <v>3.9751413228864205E-2</v>
      </c>
      <c r="AD61" s="69">
        <v>0</v>
      </c>
      <c r="AE61" s="69">
        <v>0</v>
      </c>
      <c r="AF61" s="69">
        <v>4.1276035432037235E-2</v>
      </c>
      <c r="AG61" s="69">
        <v>0.13915492067370241</v>
      </c>
      <c r="AH61" s="69">
        <v>0</v>
      </c>
      <c r="AI61" s="69">
        <v>7.079704150026558E-3</v>
      </c>
      <c r="AJ61" s="69">
        <v>4.6304927710768308E-2</v>
      </c>
      <c r="AK61" s="69">
        <v>0</v>
      </c>
      <c r="AL61" s="69">
        <v>0</v>
      </c>
      <c r="AM61" s="69">
        <v>0</v>
      </c>
      <c r="AN61" s="69">
        <v>0</v>
      </c>
      <c r="AO61" s="69">
        <v>0</v>
      </c>
      <c r="AP61" s="69">
        <v>0</v>
      </c>
      <c r="AQ61" s="69">
        <v>0</v>
      </c>
      <c r="AR61" s="69">
        <v>0</v>
      </c>
      <c r="AS61" s="69">
        <v>0</v>
      </c>
      <c r="AT61" s="69"/>
      <c r="AV61" s="18" t="s">
        <v>372</v>
      </c>
      <c r="AW61" s="72">
        <v>0</v>
      </c>
      <c r="AX61" s="72">
        <v>50.732341721320353</v>
      </c>
      <c r="AY61" s="72">
        <v>55.795759751645484</v>
      </c>
      <c r="AZ61" s="72">
        <v>90.534876878694519</v>
      </c>
      <c r="BA61" s="72">
        <v>0</v>
      </c>
      <c r="BB61" s="72">
        <v>0</v>
      </c>
      <c r="BC61" s="72">
        <v>60.934365240192498</v>
      </c>
      <c r="BD61" s="72">
        <v>57.597779934639995</v>
      </c>
      <c r="BE61" s="72">
        <v>0</v>
      </c>
      <c r="BF61" s="72">
        <v>94.491957772242273</v>
      </c>
      <c r="BG61" s="72">
        <v>70.605128902358516</v>
      </c>
      <c r="BH61" s="72">
        <v>0</v>
      </c>
      <c r="BI61" s="72">
        <v>0</v>
      </c>
      <c r="BJ61" s="72">
        <v>0</v>
      </c>
      <c r="BK61" s="72">
        <v>0</v>
      </c>
      <c r="BL61" s="72">
        <v>0</v>
      </c>
      <c r="BM61" s="72">
        <v>0</v>
      </c>
      <c r="BN61" s="72">
        <v>0</v>
      </c>
      <c r="BO61" s="72">
        <v>0</v>
      </c>
      <c r="BP61" s="72">
        <v>0</v>
      </c>
      <c r="BQ61" s="72">
        <v>29.067323930018269</v>
      </c>
    </row>
    <row r="62" spans="1:69" x14ac:dyDescent="0.2">
      <c r="A62" s="13"/>
      <c r="B62" s="17" t="s">
        <v>399</v>
      </c>
      <c r="C62" s="67">
        <v>1500.7772971243</v>
      </c>
      <c r="D62" s="67">
        <v>3209.0559216648003</v>
      </c>
      <c r="E62" s="67">
        <v>3059.9896506413002</v>
      </c>
      <c r="F62" s="67">
        <v>2363.5175960394004</v>
      </c>
      <c r="G62" s="67">
        <v>2110.8140015116996</v>
      </c>
      <c r="H62" s="67">
        <v>891.24728238420005</v>
      </c>
      <c r="I62" s="67">
        <v>1535.3419187004999</v>
      </c>
      <c r="J62" s="67">
        <v>1592.6002461067999</v>
      </c>
      <c r="K62" s="67">
        <v>1503.2125416397</v>
      </c>
      <c r="L62" s="67">
        <v>1995.2010019087002</v>
      </c>
      <c r="M62" s="67">
        <v>1633.9047579236997</v>
      </c>
      <c r="N62" s="67">
        <v>0</v>
      </c>
      <c r="O62" s="67">
        <v>0</v>
      </c>
      <c r="P62" s="67">
        <v>0</v>
      </c>
      <c r="Q62" s="67">
        <v>0</v>
      </c>
      <c r="R62" s="67">
        <v>0</v>
      </c>
      <c r="S62" s="67">
        <v>0</v>
      </c>
      <c r="T62" s="67">
        <v>0</v>
      </c>
      <c r="U62" s="67">
        <v>0</v>
      </c>
      <c r="V62" s="67">
        <v>0</v>
      </c>
      <c r="W62" s="67">
        <v>21395.662215645112</v>
      </c>
      <c r="Y62" s="42" t="s">
        <v>399</v>
      </c>
      <c r="Z62" s="69">
        <v>7.014399844221178E-2</v>
      </c>
      <c r="AA62" s="69">
        <v>0.14998628644072759</v>
      </c>
      <c r="AB62" s="69">
        <v>0.14301916060367365</v>
      </c>
      <c r="AC62" s="69">
        <v>0.11046713919007048</v>
      </c>
      <c r="AD62" s="69">
        <v>9.865616591984766E-2</v>
      </c>
      <c r="AE62" s="69">
        <v>4.1655512851221536E-2</v>
      </c>
      <c r="AF62" s="69">
        <v>7.1759495136253112E-2</v>
      </c>
      <c r="AG62" s="69">
        <v>7.4435660371486218E-2</v>
      </c>
      <c r="AH62" s="69">
        <v>7.0257817986138726E-2</v>
      </c>
      <c r="AI62" s="69">
        <v>9.3252593997756844E-2</v>
      </c>
      <c r="AJ62" s="69">
        <v>7.6366169060611847E-2</v>
      </c>
      <c r="AK62" s="69">
        <v>0</v>
      </c>
      <c r="AL62" s="69">
        <v>0</v>
      </c>
      <c r="AM62" s="69">
        <v>0</v>
      </c>
      <c r="AN62" s="69">
        <v>0</v>
      </c>
      <c r="AO62" s="69">
        <v>0</v>
      </c>
      <c r="AP62" s="69">
        <v>0</v>
      </c>
      <c r="AQ62" s="69">
        <v>0</v>
      </c>
      <c r="AR62" s="69">
        <v>0</v>
      </c>
      <c r="AS62" s="69">
        <v>0</v>
      </c>
      <c r="AT62" s="69"/>
      <c r="AV62" s="18" t="s">
        <v>399</v>
      </c>
      <c r="AW62" s="72">
        <v>24.954158793523288</v>
      </c>
      <c r="AX62" s="72">
        <v>19.584251185691468</v>
      </c>
      <c r="AY62" s="72">
        <v>25.063668512955417</v>
      </c>
      <c r="AZ62" s="72">
        <v>25.216132396441413</v>
      </c>
      <c r="BA62" s="72">
        <v>23.08441916924377</v>
      </c>
      <c r="BB62" s="72">
        <v>39.811631215019446</v>
      </c>
      <c r="BC62" s="72">
        <v>27.649162660028335</v>
      </c>
      <c r="BD62" s="72">
        <v>26.259659239934027</v>
      </c>
      <c r="BE62" s="72">
        <v>26.181295950119104</v>
      </c>
      <c r="BF62" s="72">
        <v>25.082041277061315</v>
      </c>
      <c r="BG62" s="72">
        <v>32.302731876450608</v>
      </c>
      <c r="BH62" s="72">
        <v>0</v>
      </c>
      <c r="BI62" s="72">
        <v>0</v>
      </c>
      <c r="BJ62" s="72">
        <v>0</v>
      </c>
      <c r="BK62" s="72">
        <v>0</v>
      </c>
      <c r="BL62" s="72">
        <v>0</v>
      </c>
      <c r="BM62" s="72">
        <v>0</v>
      </c>
      <c r="BN62" s="72">
        <v>0</v>
      </c>
      <c r="BO62" s="72">
        <v>0</v>
      </c>
      <c r="BP62" s="72">
        <v>0</v>
      </c>
      <c r="BQ62" s="72">
        <v>7.9331116163440951</v>
      </c>
    </row>
    <row r="63" spans="1:69" x14ac:dyDescent="0.2">
      <c r="A63" s="13"/>
      <c r="B63" s="17" t="s">
        <v>400</v>
      </c>
      <c r="C63" s="67">
        <v>244964.39924205115</v>
      </c>
      <c r="D63" s="67">
        <v>239975.51425744864</v>
      </c>
      <c r="E63" s="67">
        <v>68929.613738289787</v>
      </c>
      <c r="F63" s="67">
        <v>45361.141928231489</v>
      </c>
      <c r="G63" s="67">
        <v>35751.978136923004</v>
      </c>
      <c r="H63" s="67">
        <v>37806.454945904006</v>
      </c>
      <c r="I63" s="67">
        <v>29128.183070145504</v>
      </c>
      <c r="J63" s="67">
        <v>30810.8883343372</v>
      </c>
      <c r="K63" s="67">
        <v>32214.620384022397</v>
      </c>
      <c r="L63" s="67">
        <v>28860.872739110895</v>
      </c>
      <c r="M63" s="67">
        <v>25583.954788582898</v>
      </c>
      <c r="N63" s="67">
        <v>0</v>
      </c>
      <c r="O63" s="67">
        <v>0</v>
      </c>
      <c r="P63" s="67">
        <v>0</v>
      </c>
      <c r="Q63" s="67">
        <v>0</v>
      </c>
      <c r="R63" s="67">
        <v>0</v>
      </c>
      <c r="S63" s="67">
        <v>0</v>
      </c>
      <c r="T63" s="67">
        <v>0</v>
      </c>
      <c r="U63" s="67">
        <v>0</v>
      </c>
      <c r="V63" s="67">
        <v>0</v>
      </c>
      <c r="W63" s="67">
        <v>819387.62156504625</v>
      </c>
      <c r="Y63" s="42" t="s">
        <v>400</v>
      </c>
      <c r="Z63" s="69">
        <v>0.29896033671361105</v>
      </c>
      <c r="AA63" s="69">
        <v>0.29287178368534633</v>
      </c>
      <c r="AB63" s="69">
        <v>8.412332811012313E-2</v>
      </c>
      <c r="AC63" s="69">
        <v>5.5359808635613544E-2</v>
      </c>
      <c r="AD63" s="69">
        <v>4.3632558261785838E-2</v>
      </c>
      <c r="AE63" s="69">
        <v>4.6139890267920994E-2</v>
      </c>
      <c r="AF63" s="69">
        <v>3.5548722367211391E-2</v>
      </c>
      <c r="AG63" s="69">
        <v>3.7602335602151038E-2</v>
      </c>
      <c r="AH63" s="69">
        <v>3.9315483339242847E-2</v>
      </c>
      <c r="AI63" s="69">
        <v>3.5222490527726143E-2</v>
      </c>
      <c r="AJ63" s="69">
        <v>3.1223262489268568E-2</v>
      </c>
      <c r="AK63" s="69">
        <v>0</v>
      </c>
      <c r="AL63" s="69">
        <v>0</v>
      </c>
      <c r="AM63" s="69">
        <v>0</v>
      </c>
      <c r="AN63" s="69">
        <v>0</v>
      </c>
      <c r="AO63" s="69">
        <v>0</v>
      </c>
      <c r="AP63" s="69">
        <v>0</v>
      </c>
      <c r="AQ63" s="69">
        <v>0</v>
      </c>
      <c r="AR63" s="69">
        <v>0</v>
      </c>
      <c r="AS63" s="69">
        <v>0</v>
      </c>
      <c r="AT63" s="69"/>
      <c r="AV63" s="18" t="s">
        <v>400</v>
      </c>
      <c r="AW63" s="72">
        <v>2.4068983690452739</v>
      </c>
      <c r="AX63" s="72">
        <v>2.3794133084841094</v>
      </c>
      <c r="AY63" s="72">
        <v>4.8024526661263689</v>
      </c>
      <c r="AZ63" s="72">
        <v>5.6811327381498131</v>
      </c>
      <c r="BA63" s="72">
        <v>5.6818840570345239</v>
      </c>
      <c r="BB63" s="72">
        <v>5.8851434939200393</v>
      </c>
      <c r="BC63" s="72">
        <v>6.1142380120878839</v>
      </c>
      <c r="BD63" s="72">
        <v>5.5253797520180301</v>
      </c>
      <c r="BE63" s="72">
        <v>7.286330520758268</v>
      </c>
      <c r="BF63" s="72">
        <v>5.7479623756567086</v>
      </c>
      <c r="BG63" s="72">
        <v>9.0167908869845501</v>
      </c>
      <c r="BH63" s="72">
        <v>0</v>
      </c>
      <c r="BI63" s="72">
        <v>0</v>
      </c>
      <c r="BJ63" s="72">
        <v>0</v>
      </c>
      <c r="BK63" s="72">
        <v>0</v>
      </c>
      <c r="BL63" s="72">
        <v>0</v>
      </c>
      <c r="BM63" s="72">
        <v>0</v>
      </c>
      <c r="BN63" s="72">
        <v>0</v>
      </c>
      <c r="BO63" s="72">
        <v>0</v>
      </c>
      <c r="BP63" s="72">
        <v>0</v>
      </c>
      <c r="BQ63" s="72">
        <v>1.3013232308391898</v>
      </c>
    </row>
    <row r="64" spans="1:69" x14ac:dyDescent="0.2">
      <c r="A64" s="13"/>
      <c r="B64" s="17" t="s">
        <v>151</v>
      </c>
      <c r="C64" s="67">
        <v>12537.820941320502</v>
      </c>
      <c r="D64" s="67">
        <v>7252.3829887781994</v>
      </c>
      <c r="E64" s="67">
        <v>2459.3603596574999</v>
      </c>
      <c r="F64" s="67">
        <v>3348.2926928495999</v>
      </c>
      <c r="G64" s="67">
        <v>3163.9751045070993</v>
      </c>
      <c r="H64" s="67">
        <v>3287.0074103249999</v>
      </c>
      <c r="I64" s="67">
        <v>4908.0695518122011</v>
      </c>
      <c r="J64" s="67">
        <v>6990.4672568107007</v>
      </c>
      <c r="K64" s="67">
        <v>7742.5426070326994</v>
      </c>
      <c r="L64" s="67">
        <v>13239.886409066095</v>
      </c>
      <c r="M64" s="67">
        <v>4931.5985849097997</v>
      </c>
      <c r="N64" s="67">
        <v>0</v>
      </c>
      <c r="O64" s="67">
        <v>0</v>
      </c>
      <c r="P64" s="67">
        <v>0</v>
      </c>
      <c r="Q64" s="67">
        <v>0</v>
      </c>
      <c r="R64" s="67">
        <v>0</v>
      </c>
      <c r="S64" s="67">
        <v>0</v>
      </c>
      <c r="T64" s="67">
        <v>0</v>
      </c>
      <c r="U64" s="67">
        <v>0</v>
      </c>
      <c r="V64" s="67">
        <v>0</v>
      </c>
      <c r="W64" s="67">
        <v>69861.4039070695</v>
      </c>
      <c r="Y64" s="42" t="s">
        <v>151</v>
      </c>
      <c r="Z64" s="69">
        <v>0.17946706249989575</v>
      </c>
      <c r="AA64" s="69">
        <v>0.10381101127634665</v>
      </c>
      <c r="AB64" s="69">
        <v>3.5203420230846938E-2</v>
      </c>
      <c r="AC64" s="69">
        <v>4.7927646820604124E-2</v>
      </c>
      <c r="AD64" s="69">
        <v>4.5289314665303004E-2</v>
      </c>
      <c r="AE64" s="69">
        <v>4.7050405896472074E-2</v>
      </c>
      <c r="AF64" s="69">
        <v>7.0254379060875671E-2</v>
      </c>
      <c r="AG64" s="69">
        <v>0.1000619350007553</v>
      </c>
      <c r="AH64" s="69">
        <v>0.11082718316585685</v>
      </c>
      <c r="AI64" s="69">
        <v>0.18951646644086848</v>
      </c>
      <c r="AJ64" s="69">
        <v>7.0591174942173693E-2</v>
      </c>
      <c r="AK64" s="69">
        <v>0</v>
      </c>
      <c r="AL64" s="69">
        <v>0</v>
      </c>
      <c r="AM64" s="69">
        <v>0</v>
      </c>
      <c r="AN64" s="69">
        <v>0</v>
      </c>
      <c r="AO64" s="69">
        <v>0</v>
      </c>
      <c r="AP64" s="69">
        <v>0</v>
      </c>
      <c r="AQ64" s="69">
        <v>0</v>
      </c>
      <c r="AR64" s="69">
        <v>0</v>
      </c>
      <c r="AS64" s="69">
        <v>0</v>
      </c>
      <c r="AT64" s="69"/>
      <c r="AV64" s="18" t="s">
        <v>151</v>
      </c>
      <c r="AW64" s="72">
        <v>6.5899896297038438</v>
      </c>
      <c r="AX64" s="72">
        <v>12.223760189790339</v>
      </c>
      <c r="AY64" s="72">
        <v>24.703117745466738</v>
      </c>
      <c r="AZ64" s="72">
        <v>16.521301548337789</v>
      </c>
      <c r="BA64" s="72">
        <v>18.160758681270405</v>
      </c>
      <c r="BB64" s="72">
        <v>16.182053271595951</v>
      </c>
      <c r="BC64" s="72">
        <v>11.583267863155148</v>
      </c>
      <c r="BD64" s="72">
        <v>13.710734079330175</v>
      </c>
      <c r="BE64" s="72">
        <v>8.334092532916463</v>
      </c>
      <c r="BF64" s="72">
        <v>43.778749728923991</v>
      </c>
      <c r="BG64" s="72">
        <v>11.173043170873875</v>
      </c>
      <c r="BH64" s="72">
        <v>0</v>
      </c>
      <c r="BI64" s="72">
        <v>0</v>
      </c>
      <c r="BJ64" s="72">
        <v>0</v>
      </c>
      <c r="BK64" s="72">
        <v>0</v>
      </c>
      <c r="BL64" s="72">
        <v>0</v>
      </c>
      <c r="BM64" s="72">
        <v>0</v>
      </c>
      <c r="BN64" s="72">
        <v>0</v>
      </c>
      <c r="BO64" s="72">
        <v>0</v>
      </c>
      <c r="BP64" s="72">
        <v>0</v>
      </c>
      <c r="BQ64" s="72">
        <v>8.8602947495765818</v>
      </c>
    </row>
    <row r="65" spans="1:69" x14ac:dyDescent="0.2">
      <c r="A65" s="13"/>
      <c r="B65" s="17" t="s">
        <v>373</v>
      </c>
      <c r="C65" s="67">
        <v>0</v>
      </c>
      <c r="D65" s="67">
        <v>0</v>
      </c>
      <c r="E65" s="67">
        <v>0</v>
      </c>
      <c r="F65" s="67">
        <v>0</v>
      </c>
      <c r="G65" s="67">
        <v>0</v>
      </c>
      <c r="H65" s="67">
        <v>0</v>
      </c>
      <c r="I65" s="67">
        <v>0</v>
      </c>
      <c r="J65" s="67">
        <v>0</v>
      </c>
      <c r="K65" s="67">
        <v>0</v>
      </c>
      <c r="L65" s="67">
        <v>0</v>
      </c>
      <c r="M65" s="67">
        <v>0</v>
      </c>
      <c r="N65" s="67">
        <v>0</v>
      </c>
      <c r="O65" s="67">
        <v>0</v>
      </c>
      <c r="P65" s="67">
        <v>0</v>
      </c>
      <c r="Q65" s="67">
        <v>0</v>
      </c>
      <c r="R65" s="67">
        <v>0</v>
      </c>
      <c r="S65" s="67">
        <v>0</v>
      </c>
      <c r="T65" s="67">
        <v>0</v>
      </c>
      <c r="U65" s="67">
        <v>0</v>
      </c>
      <c r="V65" s="67">
        <v>0</v>
      </c>
      <c r="W65" s="67">
        <v>3030.1886232172756</v>
      </c>
      <c r="Y65" s="42" t="s">
        <v>373</v>
      </c>
      <c r="Z65" s="69">
        <v>0</v>
      </c>
      <c r="AA65" s="69">
        <v>0</v>
      </c>
      <c r="AB65" s="69">
        <v>0</v>
      </c>
      <c r="AC65" s="69">
        <v>0</v>
      </c>
      <c r="AD65" s="69">
        <v>0</v>
      </c>
      <c r="AE65" s="69">
        <v>0</v>
      </c>
      <c r="AF65" s="69">
        <v>0</v>
      </c>
      <c r="AG65" s="69">
        <v>0</v>
      </c>
      <c r="AH65" s="69">
        <v>0</v>
      </c>
      <c r="AI65" s="69">
        <v>0</v>
      </c>
      <c r="AJ65" s="69">
        <v>0</v>
      </c>
      <c r="AK65" s="69">
        <v>0</v>
      </c>
      <c r="AL65" s="69">
        <v>0</v>
      </c>
      <c r="AM65" s="69">
        <v>0</v>
      </c>
      <c r="AN65" s="69">
        <v>0</v>
      </c>
      <c r="AO65" s="69">
        <v>0</v>
      </c>
      <c r="AP65" s="69">
        <v>0</v>
      </c>
      <c r="AQ65" s="69">
        <v>0</v>
      </c>
      <c r="AR65" s="69">
        <v>0</v>
      </c>
      <c r="AS65" s="69">
        <v>0</v>
      </c>
      <c r="AT65" s="69"/>
      <c r="AV65" s="18" t="s">
        <v>373</v>
      </c>
      <c r="AW65" s="72">
        <v>0</v>
      </c>
      <c r="AX65" s="72">
        <v>0</v>
      </c>
      <c r="AY65" s="72">
        <v>0</v>
      </c>
      <c r="AZ65" s="72">
        <v>0</v>
      </c>
      <c r="BA65" s="72">
        <v>0</v>
      </c>
      <c r="BB65" s="72">
        <v>0</v>
      </c>
      <c r="BC65" s="72">
        <v>0</v>
      </c>
      <c r="BD65" s="72">
        <v>0</v>
      </c>
      <c r="BE65" s="72">
        <v>0</v>
      </c>
      <c r="BF65" s="72">
        <v>0</v>
      </c>
      <c r="BG65" s="72">
        <v>0</v>
      </c>
      <c r="BH65" s="72">
        <v>0</v>
      </c>
      <c r="BI65" s="72">
        <v>0</v>
      </c>
      <c r="BJ65" s="72">
        <v>0</v>
      </c>
      <c r="BK65" s="72">
        <v>0</v>
      </c>
      <c r="BL65" s="72">
        <v>0</v>
      </c>
      <c r="BM65" s="72">
        <v>0</v>
      </c>
      <c r="BN65" s="72">
        <v>0</v>
      </c>
      <c r="BO65" s="72">
        <v>0</v>
      </c>
      <c r="BP65" s="72">
        <v>0</v>
      </c>
      <c r="BQ65" s="72">
        <v>41.292520336030329</v>
      </c>
    </row>
    <row r="66" spans="1:69" x14ac:dyDescent="0.2">
      <c r="A66" s="13"/>
      <c r="B66" s="17" t="s">
        <v>374</v>
      </c>
      <c r="C66" s="67">
        <v>0</v>
      </c>
      <c r="D66" s="67">
        <v>0</v>
      </c>
      <c r="E66" s="67">
        <v>0</v>
      </c>
      <c r="F66" s="67">
        <v>0</v>
      </c>
      <c r="G66" s="67">
        <v>0</v>
      </c>
      <c r="H66" s="67">
        <v>0</v>
      </c>
      <c r="I66" s="67">
        <v>0</v>
      </c>
      <c r="J66" s="67">
        <v>0</v>
      </c>
      <c r="K66" s="67">
        <v>0</v>
      </c>
      <c r="L66" s="67">
        <v>0</v>
      </c>
      <c r="M66" s="67">
        <v>0</v>
      </c>
      <c r="N66" s="67">
        <v>0</v>
      </c>
      <c r="O66" s="67">
        <v>0</v>
      </c>
      <c r="P66" s="67">
        <v>0</v>
      </c>
      <c r="Q66" s="67">
        <v>0</v>
      </c>
      <c r="R66" s="67">
        <v>0</v>
      </c>
      <c r="S66" s="67">
        <v>0</v>
      </c>
      <c r="T66" s="67">
        <v>0</v>
      </c>
      <c r="U66" s="67">
        <v>0</v>
      </c>
      <c r="V66" s="67">
        <v>0</v>
      </c>
      <c r="W66" s="67">
        <v>0</v>
      </c>
      <c r="Y66" s="42" t="s">
        <v>374</v>
      </c>
      <c r="Z66" s="69">
        <v>0</v>
      </c>
      <c r="AA66" s="69">
        <v>0</v>
      </c>
      <c r="AB66" s="69">
        <v>0</v>
      </c>
      <c r="AC66" s="69">
        <v>0</v>
      </c>
      <c r="AD66" s="69">
        <v>0</v>
      </c>
      <c r="AE66" s="69">
        <v>0</v>
      </c>
      <c r="AF66" s="69">
        <v>0</v>
      </c>
      <c r="AG66" s="69">
        <v>0</v>
      </c>
      <c r="AH66" s="69">
        <v>0</v>
      </c>
      <c r="AI66" s="69">
        <v>0</v>
      </c>
      <c r="AJ66" s="69">
        <v>0</v>
      </c>
      <c r="AK66" s="69">
        <v>0</v>
      </c>
      <c r="AL66" s="69">
        <v>0</v>
      </c>
      <c r="AM66" s="69">
        <v>0</v>
      </c>
      <c r="AN66" s="69">
        <v>0</v>
      </c>
      <c r="AO66" s="69">
        <v>0</v>
      </c>
      <c r="AP66" s="69">
        <v>0</v>
      </c>
      <c r="AQ66" s="69">
        <v>0</v>
      </c>
      <c r="AR66" s="69">
        <v>0</v>
      </c>
      <c r="AS66" s="69">
        <v>0</v>
      </c>
      <c r="AT66" s="69"/>
      <c r="AV66" s="18" t="s">
        <v>374</v>
      </c>
      <c r="AW66" s="72">
        <v>0</v>
      </c>
      <c r="AX66" s="72">
        <v>0</v>
      </c>
      <c r="AY66" s="72">
        <v>0</v>
      </c>
      <c r="AZ66" s="72">
        <v>0</v>
      </c>
      <c r="BA66" s="72">
        <v>0</v>
      </c>
      <c r="BB66" s="72">
        <v>0</v>
      </c>
      <c r="BC66" s="72">
        <v>0</v>
      </c>
      <c r="BD66" s="72">
        <v>0</v>
      </c>
      <c r="BE66" s="72">
        <v>0</v>
      </c>
      <c r="BF66" s="72">
        <v>0</v>
      </c>
      <c r="BG66" s="72">
        <v>0</v>
      </c>
      <c r="BH66" s="72">
        <v>0</v>
      </c>
      <c r="BI66" s="72">
        <v>0</v>
      </c>
      <c r="BJ66" s="72">
        <v>0</v>
      </c>
      <c r="BK66" s="72">
        <v>0</v>
      </c>
      <c r="BL66" s="72">
        <v>0</v>
      </c>
      <c r="BM66" s="72">
        <v>0</v>
      </c>
      <c r="BN66" s="72">
        <v>0</v>
      </c>
      <c r="BO66" s="72">
        <v>0</v>
      </c>
      <c r="BP66" s="72">
        <v>0</v>
      </c>
      <c r="BQ66" s="72">
        <v>0</v>
      </c>
    </row>
    <row r="67" spans="1:69" x14ac:dyDescent="0.2">
      <c r="A67" s="13"/>
      <c r="B67" s="17" t="s">
        <v>374</v>
      </c>
      <c r="C67" s="67">
        <v>0</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0</v>
      </c>
      <c r="Y67" s="42" t="s">
        <v>374</v>
      </c>
      <c r="Z67" s="69">
        <v>0</v>
      </c>
      <c r="AA67" s="69">
        <v>0</v>
      </c>
      <c r="AB67" s="69">
        <v>0</v>
      </c>
      <c r="AC67" s="69">
        <v>0</v>
      </c>
      <c r="AD67" s="69">
        <v>0</v>
      </c>
      <c r="AE67" s="69">
        <v>0</v>
      </c>
      <c r="AF67" s="69">
        <v>0</v>
      </c>
      <c r="AG67" s="69">
        <v>0</v>
      </c>
      <c r="AH67" s="69">
        <v>0</v>
      </c>
      <c r="AI67" s="69">
        <v>0</v>
      </c>
      <c r="AJ67" s="69">
        <v>0</v>
      </c>
      <c r="AK67" s="69">
        <v>0</v>
      </c>
      <c r="AL67" s="69">
        <v>0</v>
      </c>
      <c r="AM67" s="69">
        <v>0</v>
      </c>
      <c r="AN67" s="69">
        <v>0</v>
      </c>
      <c r="AO67" s="69">
        <v>0</v>
      </c>
      <c r="AP67" s="69">
        <v>0</v>
      </c>
      <c r="AQ67" s="69">
        <v>0</v>
      </c>
      <c r="AR67" s="69">
        <v>0</v>
      </c>
      <c r="AS67" s="69">
        <v>0</v>
      </c>
      <c r="AT67" s="69"/>
      <c r="AV67" s="18" t="s">
        <v>374</v>
      </c>
      <c r="AW67" s="72">
        <v>0</v>
      </c>
      <c r="AX67" s="72">
        <v>0</v>
      </c>
      <c r="AY67" s="72">
        <v>0</v>
      </c>
      <c r="AZ67" s="72">
        <v>0</v>
      </c>
      <c r="BA67" s="72">
        <v>0</v>
      </c>
      <c r="BB67" s="72">
        <v>0</v>
      </c>
      <c r="BC67" s="72">
        <v>0</v>
      </c>
      <c r="BD67" s="72">
        <v>0</v>
      </c>
      <c r="BE67" s="72">
        <v>0</v>
      </c>
      <c r="BF67" s="72">
        <v>0</v>
      </c>
      <c r="BG67" s="72">
        <v>0</v>
      </c>
      <c r="BH67" s="72">
        <v>0</v>
      </c>
      <c r="BI67" s="72">
        <v>0</v>
      </c>
      <c r="BJ67" s="72">
        <v>0</v>
      </c>
      <c r="BK67" s="72">
        <v>0</v>
      </c>
      <c r="BL67" s="72">
        <v>0</v>
      </c>
      <c r="BM67" s="72">
        <v>0</v>
      </c>
      <c r="BN67" s="72">
        <v>0</v>
      </c>
      <c r="BO67" s="72">
        <v>0</v>
      </c>
      <c r="BP67" s="72">
        <v>0</v>
      </c>
      <c r="BQ67" s="72">
        <v>0</v>
      </c>
    </row>
    <row r="68" spans="1:69" x14ac:dyDescent="0.2">
      <c r="A68" s="13"/>
      <c r="B68" s="17" t="s">
        <v>374</v>
      </c>
      <c r="C68" s="67">
        <v>0</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0</v>
      </c>
      <c r="Y68" s="42" t="s">
        <v>374</v>
      </c>
      <c r="Z68" s="69">
        <v>0</v>
      </c>
      <c r="AA68" s="69">
        <v>0</v>
      </c>
      <c r="AB68" s="69">
        <v>0</v>
      </c>
      <c r="AC68" s="69">
        <v>0</v>
      </c>
      <c r="AD68" s="69">
        <v>0</v>
      </c>
      <c r="AE68" s="69">
        <v>0</v>
      </c>
      <c r="AF68" s="69">
        <v>0</v>
      </c>
      <c r="AG68" s="69">
        <v>0</v>
      </c>
      <c r="AH68" s="69">
        <v>0</v>
      </c>
      <c r="AI68" s="69">
        <v>0</v>
      </c>
      <c r="AJ68" s="69">
        <v>0</v>
      </c>
      <c r="AK68" s="69">
        <v>0</v>
      </c>
      <c r="AL68" s="69">
        <v>0</v>
      </c>
      <c r="AM68" s="69">
        <v>0</v>
      </c>
      <c r="AN68" s="69">
        <v>0</v>
      </c>
      <c r="AO68" s="69">
        <v>0</v>
      </c>
      <c r="AP68" s="69">
        <v>0</v>
      </c>
      <c r="AQ68" s="69">
        <v>0</v>
      </c>
      <c r="AR68" s="69">
        <v>0</v>
      </c>
      <c r="AS68" s="69">
        <v>0</v>
      </c>
      <c r="AT68" s="69"/>
      <c r="AV68" s="18" t="s">
        <v>374</v>
      </c>
      <c r="AW68" s="72">
        <v>0</v>
      </c>
      <c r="AX68" s="72">
        <v>0</v>
      </c>
      <c r="AY68" s="72">
        <v>0</v>
      </c>
      <c r="AZ68" s="72">
        <v>0</v>
      </c>
      <c r="BA68" s="72">
        <v>0</v>
      </c>
      <c r="BB68" s="72">
        <v>0</v>
      </c>
      <c r="BC68" s="72">
        <v>0</v>
      </c>
      <c r="BD68" s="72">
        <v>0</v>
      </c>
      <c r="BE68" s="72">
        <v>0</v>
      </c>
      <c r="BF68" s="72">
        <v>0</v>
      </c>
      <c r="BG68" s="72">
        <v>0</v>
      </c>
      <c r="BH68" s="72">
        <v>0</v>
      </c>
      <c r="BI68" s="72">
        <v>0</v>
      </c>
      <c r="BJ68" s="72">
        <v>0</v>
      </c>
      <c r="BK68" s="72">
        <v>0</v>
      </c>
      <c r="BL68" s="72">
        <v>0</v>
      </c>
      <c r="BM68" s="72">
        <v>0</v>
      </c>
      <c r="BN68" s="72">
        <v>0</v>
      </c>
      <c r="BO68" s="72">
        <v>0</v>
      </c>
      <c r="BP68" s="72">
        <v>0</v>
      </c>
      <c r="BQ68" s="72">
        <v>0</v>
      </c>
    </row>
    <row r="69" spans="1:69" x14ac:dyDescent="0.2">
      <c r="A69" s="13"/>
      <c r="B69" s="17" t="s">
        <v>374</v>
      </c>
      <c r="C69" s="67">
        <v>0</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Y69" s="42" t="s">
        <v>374</v>
      </c>
      <c r="Z69" s="69">
        <v>0</v>
      </c>
      <c r="AA69" s="69">
        <v>0</v>
      </c>
      <c r="AB69" s="69">
        <v>0</v>
      </c>
      <c r="AC69" s="69">
        <v>0</v>
      </c>
      <c r="AD69" s="69">
        <v>0</v>
      </c>
      <c r="AE69" s="69">
        <v>0</v>
      </c>
      <c r="AF69" s="69">
        <v>0</v>
      </c>
      <c r="AG69" s="69">
        <v>0</v>
      </c>
      <c r="AH69" s="69">
        <v>0</v>
      </c>
      <c r="AI69" s="69">
        <v>0</v>
      </c>
      <c r="AJ69" s="69">
        <v>0</v>
      </c>
      <c r="AK69" s="69">
        <v>0</v>
      </c>
      <c r="AL69" s="69">
        <v>0</v>
      </c>
      <c r="AM69" s="69">
        <v>0</v>
      </c>
      <c r="AN69" s="69">
        <v>0</v>
      </c>
      <c r="AO69" s="69">
        <v>0</v>
      </c>
      <c r="AP69" s="69">
        <v>0</v>
      </c>
      <c r="AQ69" s="69">
        <v>0</v>
      </c>
      <c r="AR69" s="69">
        <v>0</v>
      </c>
      <c r="AS69" s="69">
        <v>0</v>
      </c>
      <c r="AT69" s="69"/>
      <c r="AV69" s="18" t="s">
        <v>374</v>
      </c>
      <c r="AW69" s="72">
        <v>0</v>
      </c>
      <c r="AX69" s="72">
        <v>0</v>
      </c>
      <c r="AY69" s="72">
        <v>0</v>
      </c>
      <c r="AZ69" s="72">
        <v>0</v>
      </c>
      <c r="BA69" s="72">
        <v>0</v>
      </c>
      <c r="BB69" s="72">
        <v>0</v>
      </c>
      <c r="BC69" s="72">
        <v>0</v>
      </c>
      <c r="BD69" s="72">
        <v>0</v>
      </c>
      <c r="BE69" s="72">
        <v>0</v>
      </c>
      <c r="BF69" s="72">
        <v>0</v>
      </c>
      <c r="BG69" s="72">
        <v>0</v>
      </c>
      <c r="BH69" s="72">
        <v>0</v>
      </c>
      <c r="BI69" s="72">
        <v>0</v>
      </c>
      <c r="BJ69" s="72">
        <v>0</v>
      </c>
      <c r="BK69" s="72">
        <v>0</v>
      </c>
      <c r="BL69" s="72">
        <v>0</v>
      </c>
      <c r="BM69" s="72">
        <v>0</v>
      </c>
      <c r="BN69" s="72">
        <v>0</v>
      </c>
      <c r="BO69" s="72">
        <v>0</v>
      </c>
      <c r="BP69" s="72">
        <v>0</v>
      </c>
      <c r="BQ69" s="72">
        <v>0</v>
      </c>
    </row>
    <row r="70" spans="1:69" s="20" customFormat="1" x14ac:dyDescent="0.2">
      <c r="A70" s="19"/>
      <c r="B70" s="17" t="s">
        <v>374</v>
      </c>
      <c r="C70" s="67">
        <v>0</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Y70" s="42" t="s">
        <v>374</v>
      </c>
      <c r="Z70" s="69">
        <v>0</v>
      </c>
      <c r="AA70" s="69">
        <v>0</v>
      </c>
      <c r="AB70" s="69">
        <v>0</v>
      </c>
      <c r="AC70" s="69">
        <v>0</v>
      </c>
      <c r="AD70" s="69">
        <v>0</v>
      </c>
      <c r="AE70" s="69">
        <v>0</v>
      </c>
      <c r="AF70" s="69">
        <v>0</v>
      </c>
      <c r="AG70" s="69">
        <v>0</v>
      </c>
      <c r="AH70" s="69">
        <v>0</v>
      </c>
      <c r="AI70" s="69">
        <v>0</v>
      </c>
      <c r="AJ70" s="69">
        <v>0</v>
      </c>
      <c r="AK70" s="69">
        <v>0</v>
      </c>
      <c r="AL70" s="69">
        <v>0</v>
      </c>
      <c r="AM70" s="69">
        <v>0</v>
      </c>
      <c r="AN70" s="69">
        <v>0</v>
      </c>
      <c r="AO70" s="69">
        <v>0</v>
      </c>
      <c r="AP70" s="69">
        <v>0</v>
      </c>
      <c r="AQ70" s="69">
        <v>0</v>
      </c>
      <c r="AR70" s="69">
        <v>0</v>
      </c>
      <c r="AS70" s="69">
        <v>0</v>
      </c>
      <c r="AT70" s="69"/>
      <c r="AV70" s="18" t="s">
        <v>374</v>
      </c>
      <c r="AW70" s="72">
        <v>0</v>
      </c>
      <c r="AX70" s="72">
        <v>0</v>
      </c>
      <c r="AY70" s="72">
        <v>0</v>
      </c>
      <c r="AZ70" s="72">
        <v>0</v>
      </c>
      <c r="BA70" s="72">
        <v>0</v>
      </c>
      <c r="BB70" s="72">
        <v>0</v>
      </c>
      <c r="BC70" s="72">
        <v>0</v>
      </c>
      <c r="BD70" s="72">
        <v>0</v>
      </c>
      <c r="BE70" s="72">
        <v>0</v>
      </c>
      <c r="BF70" s="72">
        <v>0</v>
      </c>
      <c r="BG70" s="72">
        <v>0</v>
      </c>
      <c r="BH70" s="72">
        <v>0</v>
      </c>
      <c r="BI70" s="72">
        <v>0</v>
      </c>
      <c r="BJ70" s="72">
        <v>0</v>
      </c>
      <c r="BK70" s="72">
        <v>0</v>
      </c>
      <c r="BL70" s="72">
        <v>0</v>
      </c>
      <c r="BM70" s="72">
        <v>0</v>
      </c>
      <c r="BN70" s="72">
        <v>0</v>
      </c>
      <c r="BO70" s="72">
        <v>0</v>
      </c>
      <c r="BP70" s="72">
        <v>0</v>
      </c>
      <c r="BQ70" s="72">
        <v>0</v>
      </c>
    </row>
    <row r="71" spans="1:69" x14ac:dyDescent="0.2">
      <c r="A71" s="13"/>
      <c r="B71" s="21" t="s">
        <v>374</v>
      </c>
      <c r="C71" s="67">
        <v>0</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Y71" s="43" t="s">
        <v>374</v>
      </c>
      <c r="Z71" s="69">
        <v>0</v>
      </c>
      <c r="AA71" s="69">
        <v>0</v>
      </c>
      <c r="AB71" s="69">
        <v>0</v>
      </c>
      <c r="AC71" s="69">
        <v>0</v>
      </c>
      <c r="AD71" s="69">
        <v>0</v>
      </c>
      <c r="AE71" s="69">
        <v>0</v>
      </c>
      <c r="AF71" s="69">
        <v>0</v>
      </c>
      <c r="AG71" s="69">
        <v>0</v>
      </c>
      <c r="AH71" s="69">
        <v>0</v>
      </c>
      <c r="AI71" s="69">
        <v>0</v>
      </c>
      <c r="AJ71" s="69">
        <v>0</v>
      </c>
      <c r="AK71" s="69">
        <v>0</v>
      </c>
      <c r="AL71" s="69">
        <v>0</v>
      </c>
      <c r="AM71" s="69">
        <v>0</v>
      </c>
      <c r="AN71" s="69">
        <v>0</v>
      </c>
      <c r="AO71" s="69">
        <v>0</v>
      </c>
      <c r="AP71" s="69">
        <v>0</v>
      </c>
      <c r="AQ71" s="69">
        <v>0</v>
      </c>
      <c r="AR71" s="69">
        <v>0</v>
      </c>
      <c r="AS71" s="69">
        <v>0</v>
      </c>
      <c r="AT71" s="69"/>
      <c r="AV71" s="22" t="s">
        <v>374</v>
      </c>
      <c r="AW71" s="72">
        <v>0</v>
      </c>
      <c r="AX71" s="72">
        <v>0</v>
      </c>
      <c r="AY71" s="72">
        <v>0</v>
      </c>
      <c r="AZ71" s="72">
        <v>0</v>
      </c>
      <c r="BA71" s="72">
        <v>0</v>
      </c>
      <c r="BB71" s="72">
        <v>0</v>
      </c>
      <c r="BC71" s="72">
        <v>0</v>
      </c>
      <c r="BD71" s="72">
        <v>0</v>
      </c>
      <c r="BE71" s="72">
        <v>0</v>
      </c>
      <c r="BF71" s="72">
        <v>0</v>
      </c>
      <c r="BG71" s="72">
        <v>0</v>
      </c>
      <c r="BH71" s="72">
        <v>0</v>
      </c>
      <c r="BI71" s="72">
        <v>0</v>
      </c>
      <c r="BJ71" s="72">
        <v>0</v>
      </c>
      <c r="BK71" s="72">
        <v>0</v>
      </c>
      <c r="BL71" s="72">
        <v>0</v>
      </c>
      <c r="BM71" s="72">
        <v>0</v>
      </c>
      <c r="BN71" s="72">
        <v>0</v>
      </c>
      <c r="BO71" s="72">
        <v>0</v>
      </c>
      <c r="BP71" s="72">
        <v>0</v>
      </c>
      <c r="BQ71" s="72">
        <v>0</v>
      </c>
    </row>
    <row r="72" spans="1:69" x14ac:dyDescent="0.2">
      <c r="A72" s="13"/>
      <c r="B72" s="23" t="s">
        <v>194</v>
      </c>
      <c r="C72" s="67">
        <v>275283.33366184874</v>
      </c>
      <c r="D72" s="67">
        <v>297432.39278761798</v>
      </c>
      <c r="E72" s="67">
        <v>110253.93442461068</v>
      </c>
      <c r="F72" s="67">
        <v>86634.555952195442</v>
      </c>
      <c r="G72" s="67">
        <v>77405.153901984973</v>
      </c>
      <c r="H72" s="67">
        <v>90099.107685477866</v>
      </c>
      <c r="I72" s="67">
        <v>78642.553013165394</v>
      </c>
      <c r="J72" s="67">
        <v>83577.495432778553</v>
      </c>
      <c r="K72" s="67">
        <v>90251.076214750079</v>
      </c>
      <c r="L72" s="67">
        <v>103300.9581178248</v>
      </c>
      <c r="M72" s="67">
        <v>96010.658076736494</v>
      </c>
      <c r="N72" s="67">
        <v>0</v>
      </c>
      <c r="O72" s="67">
        <v>0</v>
      </c>
      <c r="P72" s="67">
        <v>0</v>
      </c>
      <c r="Q72" s="67">
        <v>0</v>
      </c>
      <c r="R72" s="67">
        <v>0</v>
      </c>
      <c r="S72" s="67">
        <v>0</v>
      </c>
      <c r="T72" s="67">
        <v>0</v>
      </c>
      <c r="U72" s="67">
        <v>0</v>
      </c>
      <c r="V72" s="67">
        <v>0</v>
      </c>
      <c r="W72" s="67"/>
      <c r="Y72" s="44" t="s">
        <v>194</v>
      </c>
      <c r="Z72" s="70"/>
      <c r="AA72" s="70"/>
      <c r="AB72" s="70"/>
      <c r="AC72" s="70"/>
      <c r="AD72" s="70"/>
      <c r="AE72" s="70"/>
      <c r="AF72" s="70"/>
      <c r="AG72" s="70"/>
      <c r="AH72" s="70"/>
      <c r="AI72" s="70"/>
      <c r="AJ72" s="70"/>
      <c r="AK72" s="70"/>
      <c r="AL72" s="70"/>
      <c r="AM72" s="70"/>
      <c r="AN72" s="69"/>
      <c r="AO72" s="69"/>
      <c r="AP72" s="69"/>
      <c r="AQ72" s="69"/>
      <c r="AR72" s="69"/>
      <c r="AS72" s="69"/>
      <c r="AT72" s="70"/>
      <c r="AV72" s="24" t="s">
        <v>194</v>
      </c>
      <c r="AW72" s="72"/>
      <c r="AX72" s="72"/>
      <c r="AY72" s="72"/>
      <c r="AZ72" s="72"/>
      <c r="BA72" s="72"/>
      <c r="BB72" s="72"/>
      <c r="BC72" s="72"/>
      <c r="BD72" s="72"/>
      <c r="BE72" s="72"/>
      <c r="BF72" s="72"/>
      <c r="BG72" s="72"/>
      <c r="BH72" s="72"/>
      <c r="BI72" s="72"/>
      <c r="BJ72" s="72"/>
      <c r="BK72" s="72"/>
      <c r="BL72" s="72"/>
      <c r="BM72" s="72"/>
      <c r="BN72" s="72"/>
      <c r="BO72" s="72"/>
      <c r="BP72" s="72"/>
      <c r="BQ72" s="72"/>
    </row>
    <row r="73" spans="1:69" x14ac:dyDescent="0.2">
      <c r="M73" s="26"/>
      <c r="N73" s="26"/>
      <c r="O73" s="26"/>
      <c r="P73" s="26"/>
      <c r="Q73" s="26"/>
      <c r="R73" s="26"/>
      <c r="S73" s="26"/>
      <c r="T73" s="26"/>
      <c r="U73" s="26"/>
      <c r="V73" s="26"/>
      <c r="W73" s="26"/>
    </row>
    <row r="75" spans="1:69" x14ac:dyDescent="0.2">
      <c r="A75" s="13" t="s">
        <v>116</v>
      </c>
      <c r="B75" s="28" t="s">
        <v>187</v>
      </c>
      <c r="C75" s="28" t="s">
        <v>8</v>
      </c>
      <c r="D75" s="28" t="s">
        <v>7</v>
      </c>
      <c r="E75" s="28" t="s">
        <v>6</v>
      </c>
      <c r="F75" s="28" t="s">
        <v>5</v>
      </c>
      <c r="G75" s="28" t="s">
        <v>4</v>
      </c>
      <c r="H75" s="28" t="s">
        <v>3</v>
      </c>
      <c r="I75" s="28" t="s">
        <v>2</v>
      </c>
      <c r="J75" s="28" t="s">
        <v>1</v>
      </c>
      <c r="K75" s="28" t="s">
        <v>0</v>
      </c>
      <c r="L75" s="28" t="s">
        <v>10</v>
      </c>
      <c r="M75" s="28" t="s">
        <v>38</v>
      </c>
      <c r="N75" s="28" t="s">
        <v>37</v>
      </c>
      <c r="O75" s="28" t="s">
        <v>36</v>
      </c>
      <c r="P75" s="28" t="s">
        <v>35</v>
      </c>
      <c r="Q75" s="28" t="s">
        <v>34</v>
      </c>
      <c r="R75" s="28" t="s">
        <v>33</v>
      </c>
      <c r="S75" s="28" t="s">
        <v>32</v>
      </c>
      <c r="T75" s="28" t="s">
        <v>31</v>
      </c>
      <c r="U75" s="28" t="s">
        <v>30</v>
      </c>
      <c r="V75" s="28" t="s">
        <v>29</v>
      </c>
      <c r="W75" s="28" t="s">
        <v>194</v>
      </c>
      <c r="Y75" s="41" t="s">
        <v>187</v>
      </c>
      <c r="Z75" s="68" t="s">
        <v>8</v>
      </c>
      <c r="AA75" s="68" t="s">
        <v>7</v>
      </c>
      <c r="AB75" s="68" t="s">
        <v>6</v>
      </c>
      <c r="AC75" s="68" t="s">
        <v>5</v>
      </c>
      <c r="AD75" s="68" t="s">
        <v>4</v>
      </c>
      <c r="AE75" s="68" t="s">
        <v>3</v>
      </c>
      <c r="AF75" s="68" t="s">
        <v>2</v>
      </c>
      <c r="AG75" s="68" t="s">
        <v>1</v>
      </c>
      <c r="AH75" s="68" t="s">
        <v>0</v>
      </c>
      <c r="AI75" s="68" t="s">
        <v>10</v>
      </c>
      <c r="AJ75" s="68" t="s">
        <v>38</v>
      </c>
      <c r="AK75" s="68" t="s">
        <v>37</v>
      </c>
      <c r="AL75" s="68" t="s">
        <v>36</v>
      </c>
      <c r="AM75" s="68" t="s">
        <v>35</v>
      </c>
      <c r="AN75" s="68" t="s">
        <v>34</v>
      </c>
      <c r="AO75" s="68" t="s">
        <v>33</v>
      </c>
      <c r="AP75" s="68" t="s">
        <v>32</v>
      </c>
      <c r="AQ75" s="68" t="s">
        <v>31</v>
      </c>
      <c r="AR75" s="68" t="s">
        <v>30</v>
      </c>
      <c r="AS75" s="68" t="s">
        <v>29</v>
      </c>
      <c r="AT75" s="68" t="s">
        <v>194</v>
      </c>
      <c r="AV75" s="16" t="s">
        <v>187</v>
      </c>
      <c r="AW75" s="71" t="s">
        <v>8</v>
      </c>
      <c r="AX75" s="71" t="s">
        <v>7</v>
      </c>
      <c r="AY75" s="71" t="s">
        <v>6</v>
      </c>
      <c r="AZ75" s="71" t="s">
        <v>5</v>
      </c>
      <c r="BA75" s="71" t="s">
        <v>4</v>
      </c>
      <c r="BB75" s="71" t="s">
        <v>3</v>
      </c>
      <c r="BC75" s="71" t="s">
        <v>2</v>
      </c>
      <c r="BD75" s="71" t="s">
        <v>1</v>
      </c>
      <c r="BE75" s="71" t="s">
        <v>0</v>
      </c>
      <c r="BF75" s="71" t="s">
        <v>10</v>
      </c>
      <c r="BG75" s="71" t="s">
        <v>38</v>
      </c>
      <c r="BH75" s="71" t="s">
        <v>37</v>
      </c>
      <c r="BI75" s="71" t="s">
        <v>36</v>
      </c>
      <c r="BJ75" s="71" t="s">
        <v>35</v>
      </c>
      <c r="BK75" s="71" t="s">
        <v>34</v>
      </c>
      <c r="BL75" s="71" t="s">
        <v>33</v>
      </c>
      <c r="BM75" s="71" t="s">
        <v>32</v>
      </c>
      <c r="BN75" s="71" t="s">
        <v>31</v>
      </c>
      <c r="BO75" s="71" t="s">
        <v>30</v>
      </c>
      <c r="BP75" s="71" t="s">
        <v>29</v>
      </c>
      <c r="BQ75" s="71" t="s">
        <v>194</v>
      </c>
    </row>
    <row r="76" spans="1:69" x14ac:dyDescent="0.2">
      <c r="A76" s="13"/>
      <c r="B76" s="17" t="s">
        <v>177</v>
      </c>
      <c r="C76" s="67">
        <v>301.24510760809994</v>
      </c>
      <c r="D76" s="67">
        <v>604.76225588600005</v>
      </c>
      <c r="E76" s="67">
        <v>695.49352307340007</v>
      </c>
      <c r="F76" s="67">
        <v>694.33840313140013</v>
      </c>
      <c r="G76" s="67">
        <v>1331.541299948</v>
      </c>
      <c r="H76" s="67">
        <v>475.4895861434</v>
      </c>
      <c r="I76" s="67">
        <v>1083.5754129036998</v>
      </c>
      <c r="J76" s="67">
        <v>742.90396451310005</v>
      </c>
      <c r="K76" s="67">
        <v>153.84831552190002</v>
      </c>
      <c r="L76" s="67">
        <v>182.19169679299998</v>
      </c>
      <c r="M76" s="67">
        <v>159.010165086</v>
      </c>
      <c r="N76" s="67">
        <v>0</v>
      </c>
      <c r="O76" s="67">
        <v>0</v>
      </c>
      <c r="P76" s="67">
        <v>0</v>
      </c>
      <c r="Q76" s="67">
        <v>0</v>
      </c>
      <c r="R76" s="67">
        <v>0</v>
      </c>
      <c r="S76" s="67">
        <v>0</v>
      </c>
      <c r="T76" s="67">
        <v>0</v>
      </c>
      <c r="U76" s="67">
        <v>0</v>
      </c>
      <c r="V76" s="67">
        <v>0</v>
      </c>
      <c r="W76" s="67">
        <v>6424.399730608</v>
      </c>
      <c r="Y76" s="42" t="s">
        <v>177</v>
      </c>
      <c r="Z76" s="69">
        <v>4.6890778942796314E-2</v>
      </c>
      <c r="AA76" s="69">
        <v>9.4135215933826372E-2</v>
      </c>
      <c r="AB76" s="69">
        <v>0.1082581334034735</v>
      </c>
      <c r="AC76" s="69">
        <v>0.10807833140010553</v>
      </c>
      <c r="AD76" s="69">
        <v>0.20726314609660565</v>
      </c>
      <c r="AE76" s="69">
        <v>7.4013076097679251E-2</v>
      </c>
      <c r="AF76" s="69">
        <v>0.1686656276603061</v>
      </c>
      <c r="AG76" s="69">
        <v>0.11563787990551955</v>
      </c>
      <c r="AH76" s="69">
        <v>2.3947500462792645E-2</v>
      </c>
      <c r="AI76" s="69">
        <v>2.8359333857290586E-2</v>
      </c>
      <c r="AJ76" s="69">
        <v>2.4750976239604476E-2</v>
      </c>
      <c r="AK76" s="69">
        <v>0</v>
      </c>
      <c r="AL76" s="69">
        <v>0</v>
      </c>
      <c r="AM76" s="69">
        <v>0</v>
      </c>
      <c r="AN76" s="69">
        <v>0</v>
      </c>
      <c r="AO76" s="69">
        <v>0</v>
      </c>
      <c r="AP76" s="69">
        <v>0</v>
      </c>
      <c r="AQ76" s="69">
        <v>0</v>
      </c>
      <c r="AR76" s="69">
        <v>0</v>
      </c>
      <c r="AS76" s="69">
        <v>0</v>
      </c>
      <c r="AT76" s="69"/>
      <c r="AV76" s="18" t="s">
        <v>177</v>
      </c>
      <c r="AW76" s="72">
        <v>41.514209346094063</v>
      </c>
      <c r="AX76" s="72">
        <v>31.703064873720017</v>
      </c>
      <c r="AY76" s="72">
        <v>31.878661295741697</v>
      </c>
      <c r="AZ76" s="72">
        <v>41.524689442117968</v>
      </c>
      <c r="BA76" s="72">
        <v>32.380593993431269</v>
      </c>
      <c r="BB76" s="72">
        <v>50.944477748650357</v>
      </c>
      <c r="BC76" s="72">
        <v>37.770466360636284</v>
      </c>
      <c r="BD76" s="72">
        <v>40.306442284755761</v>
      </c>
      <c r="BE76" s="72">
        <v>47.475703362953197</v>
      </c>
      <c r="BF76" s="72">
        <v>54.743420981111917</v>
      </c>
      <c r="BG76" s="72">
        <v>52.563423716049797</v>
      </c>
      <c r="BH76" s="72">
        <v>0</v>
      </c>
      <c r="BI76" s="72">
        <v>0</v>
      </c>
      <c r="BJ76" s="72">
        <v>0</v>
      </c>
      <c r="BK76" s="72">
        <v>0</v>
      </c>
      <c r="BL76" s="72">
        <v>0</v>
      </c>
      <c r="BM76" s="72">
        <v>0</v>
      </c>
      <c r="BN76" s="72">
        <v>0</v>
      </c>
      <c r="BO76" s="72">
        <v>0</v>
      </c>
      <c r="BP76" s="72">
        <v>0</v>
      </c>
      <c r="BQ76" s="72">
        <v>13.103831908215183</v>
      </c>
    </row>
    <row r="77" spans="1:69" x14ac:dyDescent="0.2">
      <c r="A77" s="13"/>
      <c r="B77" s="17" t="s">
        <v>371</v>
      </c>
      <c r="C77" s="67">
        <v>2193.3490000590996</v>
      </c>
      <c r="D77" s="67">
        <v>5977.5517707499012</v>
      </c>
      <c r="E77" s="67">
        <v>5825.2418700317003</v>
      </c>
      <c r="F77" s="67">
        <v>5730.7829178401989</v>
      </c>
      <c r="G77" s="67">
        <v>8420.303557074998</v>
      </c>
      <c r="H77" s="67">
        <v>7939.9584544899999</v>
      </c>
      <c r="I77" s="67">
        <v>8425.839031383799</v>
      </c>
      <c r="J77" s="67">
        <v>9492.244404406998</v>
      </c>
      <c r="K77" s="67">
        <v>9953.2814406117013</v>
      </c>
      <c r="L77" s="67">
        <v>7986.0312554789989</v>
      </c>
      <c r="M77" s="67">
        <v>7266.6305240456013</v>
      </c>
      <c r="N77" s="67">
        <v>0</v>
      </c>
      <c r="O77" s="67">
        <v>0</v>
      </c>
      <c r="P77" s="67">
        <v>0</v>
      </c>
      <c r="Q77" s="67">
        <v>0</v>
      </c>
      <c r="R77" s="67">
        <v>0</v>
      </c>
      <c r="S77" s="67">
        <v>0</v>
      </c>
      <c r="T77" s="67">
        <v>0</v>
      </c>
      <c r="U77" s="67">
        <v>0</v>
      </c>
      <c r="V77" s="67">
        <v>0</v>
      </c>
      <c r="W77" s="67">
        <v>79211.214226173004</v>
      </c>
      <c r="Y77" s="42" t="s">
        <v>371</v>
      </c>
      <c r="Z77" s="69">
        <v>2.7689879791469883E-2</v>
      </c>
      <c r="AA77" s="69">
        <v>7.5463453365101879E-2</v>
      </c>
      <c r="AB77" s="69">
        <v>7.3540620819153177E-2</v>
      </c>
      <c r="AC77" s="69">
        <v>7.2348126131194068E-2</v>
      </c>
      <c r="AD77" s="69">
        <v>0.10630191241649667</v>
      </c>
      <c r="AE77" s="69">
        <v>0.10023780763944501</v>
      </c>
      <c r="AF77" s="69">
        <v>0.10637179487396028</v>
      </c>
      <c r="AG77" s="69">
        <v>0.11983460293013115</v>
      </c>
      <c r="AH77" s="69">
        <v>0.12565495350433517</v>
      </c>
      <c r="AI77" s="69">
        <v>0.10081945256736452</v>
      </c>
      <c r="AJ77" s="69">
        <v>9.1737395961348084E-2</v>
      </c>
      <c r="AK77" s="69">
        <v>0</v>
      </c>
      <c r="AL77" s="69">
        <v>0</v>
      </c>
      <c r="AM77" s="69">
        <v>0</v>
      </c>
      <c r="AN77" s="69">
        <v>0</v>
      </c>
      <c r="AO77" s="69">
        <v>0</v>
      </c>
      <c r="AP77" s="69">
        <v>0</v>
      </c>
      <c r="AQ77" s="69">
        <v>0</v>
      </c>
      <c r="AR77" s="69">
        <v>0</v>
      </c>
      <c r="AS77" s="69">
        <v>0</v>
      </c>
      <c r="AT77" s="69"/>
      <c r="AV77" s="18" t="s">
        <v>371</v>
      </c>
      <c r="AW77" s="72">
        <v>22.368520957758474</v>
      </c>
      <c r="AX77" s="72">
        <v>15.005509212755157</v>
      </c>
      <c r="AY77" s="72">
        <v>12.859899627511993</v>
      </c>
      <c r="AZ77" s="72">
        <v>13.778435105535042</v>
      </c>
      <c r="BA77" s="72">
        <v>11.205377202899454</v>
      </c>
      <c r="BB77" s="72">
        <v>11.696119485974448</v>
      </c>
      <c r="BC77" s="72">
        <v>11.924884314004769</v>
      </c>
      <c r="BD77" s="72">
        <v>11.019130385407774</v>
      </c>
      <c r="BE77" s="72">
        <v>10.687012867974175</v>
      </c>
      <c r="BF77" s="72">
        <v>11.756242714352009</v>
      </c>
      <c r="BG77" s="72">
        <v>12.227293244355907</v>
      </c>
      <c r="BH77" s="72">
        <v>0</v>
      </c>
      <c r="BI77" s="72">
        <v>0</v>
      </c>
      <c r="BJ77" s="72">
        <v>0</v>
      </c>
      <c r="BK77" s="72">
        <v>0</v>
      </c>
      <c r="BL77" s="72">
        <v>0</v>
      </c>
      <c r="BM77" s="72">
        <v>0</v>
      </c>
      <c r="BN77" s="72">
        <v>0</v>
      </c>
      <c r="BO77" s="72">
        <v>0</v>
      </c>
      <c r="BP77" s="72">
        <v>0</v>
      </c>
      <c r="BQ77" s="72">
        <v>3.7638235553659629</v>
      </c>
    </row>
    <row r="78" spans="1:69" x14ac:dyDescent="0.2">
      <c r="A78" s="13"/>
      <c r="B78" s="17" t="s">
        <v>165</v>
      </c>
      <c r="C78" s="67">
        <v>0</v>
      </c>
      <c r="D78" s="67">
        <v>0</v>
      </c>
      <c r="E78" s="67">
        <v>0</v>
      </c>
      <c r="F78" s="67">
        <v>0</v>
      </c>
      <c r="G78" s="67">
        <v>0</v>
      </c>
      <c r="H78" s="67">
        <v>0</v>
      </c>
      <c r="I78" s="67">
        <v>0</v>
      </c>
      <c r="J78" s="67">
        <v>0</v>
      </c>
      <c r="K78" s="67">
        <v>0</v>
      </c>
      <c r="L78" s="67">
        <v>0</v>
      </c>
      <c r="M78" s="67">
        <v>0</v>
      </c>
      <c r="N78" s="67">
        <v>0</v>
      </c>
      <c r="O78" s="67">
        <v>0</v>
      </c>
      <c r="P78" s="67">
        <v>0</v>
      </c>
      <c r="Q78" s="67">
        <v>0</v>
      </c>
      <c r="R78" s="67">
        <v>0</v>
      </c>
      <c r="S78" s="67">
        <v>0</v>
      </c>
      <c r="T78" s="67">
        <v>0</v>
      </c>
      <c r="U78" s="67">
        <v>0</v>
      </c>
      <c r="V78" s="67">
        <v>0</v>
      </c>
      <c r="W78" s="67">
        <v>0</v>
      </c>
      <c r="Y78" s="42" t="s">
        <v>165</v>
      </c>
      <c r="Z78" s="69">
        <v>0</v>
      </c>
      <c r="AA78" s="69">
        <v>0</v>
      </c>
      <c r="AB78" s="69">
        <v>0</v>
      </c>
      <c r="AC78" s="69">
        <v>0</v>
      </c>
      <c r="AD78" s="69">
        <v>0</v>
      </c>
      <c r="AE78" s="69">
        <v>0</v>
      </c>
      <c r="AF78" s="69">
        <v>0</v>
      </c>
      <c r="AG78" s="69">
        <v>0</v>
      </c>
      <c r="AH78" s="69">
        <v>0</v>
      </c>
      <c r="AI78" s="69">
        <v>0</v>
      </c>
      <c r="AJ78" s="69">
        <v>0</v>
      </c>
      <c r="AK78" s="69">
        <v>0</v>
      </c>
      <c r="AL78" s="69">
        <v>0</v>
      </c>
      <c r="AM78" s="69">
        <v>0</v>
      </c>
      <c r="AN78" s="69">
        <v>0</v>
      </c>
      <c r="AO78" s="69">
        <v>0</v>
      </c>
      <c r="AP78" s="69">
        <v>0</v>
      </c>
      <c r="AQ78" s="69">
        <v>0</v>
      </c>
      <c r="AR78" s="69">
        <v>0</v>
      </c>
      <c r="AS78" s="69">
        <v>0</v>
      </c>
      <c r="AT78" s="69"/>
      <c r="AV78" s="18" t="s">
        <v>165</v>
      </c>
      <c r="AW78" s="72">
        <v>0</v>
      </c>
      <c r="AX78" s="72">
        <v>0</v>
      </c>
      <c r="AY78" s="72">
        <v>0</v>
      </c>
      <c r="AZ78" s="72">
        <v>0</v>
      </c>
      <c r="BA78" s="72">
        <v>0</v>
      </c>
      <c r="BB78" s="72">
        <v>0</v>
      </c>
      <c r="BC78" s="72">
        <v>0</v>
      </c>
      <c r="BD78" s="72">
        <v>0</v>
      </c>
      <c r="BE78" s="72">
        <v>0</v>
      </c>
      <c r="BF78" s="72">
        <v>0</v>
      </c>
      <c r="BG78" s="72">
        <v>0</v>
      </c>
      <c r="BH78" s="72">
        <v>0</v>
      </c>
      <c r="BI78" s="72">
        <v>0</v>
      </c>
      <c r="BJ78" s="72">
        <v>0</v>
      </c>
      <c r="BK78" s="72">
        <v>0</v>
      </c>
      <c r="BL78" s="72">
        <v>0</v>
      </c>
      <c r="BM78" s="72">
        <v>0</v>
      </c>
      <c r="BN78" s="72">
        <v>0</v>
      </c>
      <c r="BO78" s="72">
        <v>0</v>
      </c>
      <c r="BP78" s="72">
        <v>0</v>
      </c>
      <c r="BQ78" s="72">
        <v>0</v>
      </c>
    </row>
    <row r="79" spans="1:69" x14ac:dyDescent="0.2">
      <c r="A79" s="13"/>
      <c r="B79" s="17" t="s">
        <v>422</v>
      </c>
      <c r="C79" s="67">
        <v>0</v>
      </c>
      <c r="D79" s="67">
        <v>0</v>
      </c>
      <c r="E79" s="67">
        <v>0</v>
      </c>
      <c r="F79" s="67">
        <v>0</v>
      </c>
      <c r="G79" s="67">
        <v>0</v>
      </c>
      <c r="H79" s="67">
        <v>0</v>
      </c>
      <c r="I79" s="67">
        <v>0</v>
      </c>
      <c r="J79" s="67">
        <v>0</v>
      </c>
      <c r="K79" s="67">
        <v>0</v>
      </c>
      <c r="L79" s="67">
        <v>0</v>
      </c>
      <c r="M79" s="67">
        <v>0</v>
      </c>
      <c r="N79" s="67">
        <v>0</v>
      </c>
      <c r="O79" s="67">
        <v>0</v>
      </c>
      <c r="P79" s="67">
        <v>0</v>
      </c>
      <c r="Q79" s="67">
        <v>0</v>
      </c>
      <c r="R79" s="67">
        <v>0</v>
      </c>
      <c r="S79" s="67">
        <v>0</v>
      </c>
      <c r="T79" s="67">
        <v>0</v>
      </c>
      <c r="U79" s="67">
        <v>0</v>
      </c>
      <c r="V79" s="67">
        <v>0</v>
      </c>
      <c r="W79" s="67">
        <v>0</v>
      </c>
      <c r="Y79" s="42" t="s">
        <v>422</v>
      </c>
      <c r="Z79" s="69">
        <v>0</v>
      </c>
      <c r="AA79" s="69">
        <v>0</v>
      </c>
      <c r="AB79" s="69">
        <v>0</v>
      </c>
      <c r="AC79" s="69">
        <v>0</v>
      </c>
      <c r="AD79" s="69">
        <v>0</v>
      </c>
      <c r="AE79" s="69">
        <v>0</v>
      </c>
      <c r="AF79" s="69">
        <v>0</v>
      </c>
      <c r="AG79" s="69">
        <v>0</v>
      </c>
      <c r="AH79" s="69">
        <v>0</v>
      </c>
      <c r="AI79" s="69">
        <v>0</v>
      </c>
      <c r="AJ79" s="69">
        <v>0</v>
      </c>
      <c r="AK79" s="69">
        <v>0</v>
      </c>
      <c r="AL79" s="69">
        <v>0</v>
      </c>
      <c r="AM79" s="69">
        <v>0</v>
      </c>
      <c r="AN79" s="69">
        <v>0</v>
      </c>
      <c r="AO79" s="69">
        <v>0</v>
      </c>
      <c r="AP79" s="69">
        <v>0</v>
      </c>
      <c r="AQ79" s="69">
        <v>0</v>
      </c>
      <c r="AR79" s="69">
        <v>0</v>
      </c>
      <c r="AS79" s="69">
        <v>0</v>
      </c>
      <c r="AT79" s="69"/>
      <c r="AV79" s="18" t="s">
        <v>422</v>
      </c>
      <c r="AW79" s="72">
        <v>0</v>
      </c>
      <c r="AX79" s="72">
        <v>0</v>
      </c>
      <c r="AY79" s="72">
        <v>0</v>
      </c>
      <c r="AZ79" s="72">
        <v>0</v>
      </c>
      <c r="BA79" s="72">
        <v>0</v>
      </c>
      <c r="BB79" s="72">
        <v>0</v>
      </c>
      <c r="BC79" s="72">
        <v>0</v>
      </c>
      <c r="BD79" s="72">
        <v>0</v>
      </c>
      <c r="BE79" s="72">
        <v>0</v>
      </c>
      <c r="BF79" s="72">
        <v>0</v>
      </c>
      <c r="BG79" s="72">
        <v>0</v>
      </c>
      <c r="BH79" s="72">
        <v>0</v>
      </c>
      <c r="BI79" s="72">
        <v>0</v>
      </c>
      <c r="BJ79" s="72">
        <v>0</v>
      </c>
      <c r="BK79" s="72">
        <v>0</v>
      </c>
      <c r="BL79" s="72">
        <v>0</v>
      </c>
      <c r="BM79" s="72">
        <v>0</v>
      </c>
      <c r="BN79" s="72">
        <v>0</v>
      </c>
      <c r="BO79" s="72">
        <v>0</v>
      </c>
      <c r="BP79" s="72">
        <v>0</v>
      </c>
      <c r="BQ79" s="72">
        <v>0</v>
      </c>
    </row>
    <row r="80" spans="1:69" x14ac:dyDescent="0.2">
      <c r="A80" s="13"/>
      <c r="B80" s="17" t="s">
        <v>423</v>
      </c>
      <c r="C80" s="67">
        <v>164.48366121000001</v>
      </c>
      <c r="D80" s="67">
        <v>23.695363261000001</v>
      </c>
      <c r="E80" s="67">
        <v>172.26039904999999</v>
      </c>
      <c r="F80" s="67">
        <v>261.60229720399997</v>
      </c>
      <c r="G80" s="67">
        <v>136.00930082389999</v>
      </c>
      <c r="H80" s="67">
        <v>301.38716316579996</v>
      </c>
      <c r="I80" s="67">
        <v>0</v>
      </c>
      <c r="J80" s="67">
        <v>61.2164359641</v>
      </c>
      <c r="K80" s="67">
        <v>348.63034660709997</v>
      </c>
      <c r="L80" s="67">
        <v>267.39372249209998</v>
      </c>
      <c r="M80" s="67">
        <v>484.32348957599999</v>
      </c>
      <c r="N80" s="67">
        <v>0</v>
      </c>
      <c r="O80" s="67">
        <v>0</v>
      </c>
      <c r="P80" s="67">
        <v>0</v>
      </c>
      <c r="Q80" s="67">
        <v>0</v>
      </c>
      <c r="R80" s="67">
        <v>0</v>
      </c>
      <c r="S80" s="67">
        <v>0</v>
      </c>
      <c r="T80" s="67">
        <v>0</v>
      </c>
      <c r="U80" s="67">
        <v>0</v>
      </c>
      <c r="V80" s="67">
        <v>0</v>
      </c>
      <c r="W80" s="67">
        <v>2221.002179354</v>
      </c>
      <c r="Y80" s="42" t="s">
        <v>423</v>
      </c>
      <c r="Z80" s="69">
        <v>7.4058306983670621E-2</v>
      </c>
      <c r="AA80" s="69">
        <v>1.0668770828442873E-2</v>
      </c>
      <c r="AB80" s="69">
        <v>7.7559761377678435E-2</v>
      </c>
      <c r="AC80" s="69">
        <v>0.11778570036346814</v>
      </c>
      <c r="AD80" s="69">
        <v>6.1237806107628232E-2</v>
      </c>
      <c r="AE80" s="69">
        <v>0.13569872464216193</v>
      </c>
      <c r="AF80" s="69">
        <v>0</v>
      </c>
      <c r="AG80" s="69">
        <v>2.7562528543715971E-2</v>
      </c>
      <c r="AH80" s="69">
        <v>0.15696983544091006</v>
      </c>
      <c r="AI80" s="69">
        <v>0.12039327335098521</v>
      </c>
      <c r="AJ80" s="69">
        <v>0.21806529236133851</v>
      </c>
      <c r="AK80" s="69">
        <v>0</v>
      </c>
      <c r="AL80" s="69">
        <v>0</v>
      </c>
      <c r="AM80" s="69">
        <v>0</v>
      </c>
      <c r="AN80" s="69">
        <v>0</v>
      </c>
      <c r="AO80" s="69">
        <v>0</v>
      </c>
      <c r="AP80" s="69">
        <v>0</v>
      </c>
      <c r="AQ80" s="69">
        <v>0</v>
      </c>
      <c r="AR80" s="69">
        <v>0</v>
      </c>
      <c r="AS80" s="69">
        <v>0</v>
      </c>
      <c r="AT80" s="69"/>
      <c r="AV80" s="18" t="s">
        <v>423</v>
      </c>
      <c r="AW80" s="72">
        <v>117.14757295473387</v>
      </c>
      <c r="AX80" s="72">
        <v>116.32636605954899</v>
      </c>
      <c r="AY80" s="72">
        <v>65.883807078943391</v>
      </c>
      <c r="AZ80" s="72">
        <v>44.352578235036404</v>
      </c>
      <c r="BA80" s="72">
        <v>76.855904077183212</v>
      </c>
      <c r="BB80" s="72">
        <v>58.281150809784435</v>
      </c>
      <c r="BC80" s="72">
        <v>0</v>
      </c>
      <c r="BD80" s="72">
        <v>70.000840389653817</v>
      </c>
      <c r="BE80" s="72">
        <v>61.023041423719228</v>
      </c>
      <c r="BF80" s="72">
        <v>50.080084503081203</v>
      </c>
      <c r="BG80" s="72">
        <v>50.372542068775111</v>
      </c>
      <c r="BH80" s="72">
        <v>0</v>
      </c>
      <c r="BI80" s="72">
        <v>0</v>
      </c>
      <c r="BJ80" s="72">
        <v>0</v>
      </c>
      <c r="BK80" s="72">
        <v>0</v>
      </c>
      <c r="BL80" s="72">
        <v>0</v>
      </c>
      <c r="BM80" s="72">
        <v>0</v>
      </c>
      <c r="BN80" s="72">
        <v>0</v>
      </c>
      <c r="BO80" s="72">
        <v>0</v>
      </c>
      <c r="BP80" s="72">
        <v>0</v>
      </c>
      <c r="BQ80" s="72">
        <v>21.619368434355479</v>
      </c>
    </row>
    <row r="81" spans="1:69" x14ac:dyDescent="0.2">
      <c r="A81" s="13"/>
      <c r="B81" s="17" t="s">
        <v>173</v>
      </c>
      <c r="C81" s="67">
        <v>338.30503544989995</v>
      </c>
      <c r="D81" s="67">
        <v>520.52128926550006</v>
      </c>
      <c r="E81" s="67">
        <v>898.47877274169991</v>
      </c>
      <c r="F81" s="67">
        <v>616.69323354839992</v>
      </c>
      <c r="G81" s="67">
        <v>845.97497816810005</v>
      </c>
      <c r="H81" s="67">
        <v>988.63017319200003</v>
      </c>
      <c r="I81" s="67">
        <v>947.63043558000004</v>
      </c>
      <c r="J81" s="67">
        <v>748.66102806499998</v>
      </c>
      <c r="K81" s="67">
        <v>274.6767263484</v>
      </c>
      <c r="L81" s="67">
        <v>426.79498957499999</v>
      </c>
      <c r="M81" s="67">
        <v>537.94335654240001</v>
      </c>
      <c r="N81" s="67">
        <v>0</v>
      </c>
      <c r="O81" s="67">
        <v>0</v>
      </c>
      <c r="P81" s="67">
        <v>0</v>
      </c>
      <c r="Q81" s="67">
        <v>0</v>
      </c>
      <c r="R81" s="67">
        <v>0</v>
      </c>
      <c r="S81" s="67">
        <v>0</v>
      </c>
      <c r="T81" s="67">
        <v>0</v>
      </c>
      <c r="U81" s="67">
        <v>0</v>
      </c>
      <c r="V81" s="67">
        <v>0</v>
      </c>
      <c r="W81" s="67">
        <v>7144.3100184763998</v>
      </c>
      <c r="Y81" s="42" t="s">
        <v>173</v>
      </c>
      <c r="Z81" s="69">
        <v>4.7353073225403941E-2</v>
      </c>
      <c r="AA81" s="69">
        <v>7.2858160958769083E-2</v>
      </c>
      <c r="AB81" s="69">
        <v>0.12576144798001221</v>
      </c>
      <c r="AC81" s="69">
        <v>8.6319495088192755E-2</v>
      </c>
      <c r="AD81" s="69">
        <v>0.11841241155272728</v>
      </c>
      <c r="AE81" s="69">
        <v>0.13838007738119348</v>
      </c>
      <c r="AF81" s="69">
        <v>0.13264128140146028</v>
      </c>
      <c r="AG81" s="69">
        <v>0.10479122912203352</v>
      </c>
      <c r="AH81" s="69">
        <v>3.8446921485495354E-2</v>
      </c>
      <c r="AI81" s="69">
        <v>5.9739147443383003E-2</v>
      </c>
      <c r="AJ81" s="69">
        <v>7.5296754361329099E-2</v>
      </c>
      <c r="AK81" s="69">
        <v>0</v>
      </c>
      <c r="AL81" s="69">
        <v>0</v>
      </c>
      <c r="AM81" s="69">
        <v>0</v>
      </c>
      <c r="AN81" s="69">
        <v>0</v>
      </c>
      <c r="AO81" s="69">
        <v>0</v>
      </c>
      <c r="AP81" s="69">
        <v>0</v>
      </c>
      <c r="AQ81" s="69">
        <v>0</v>
      </c>
      <c r="AR81" s="69">
        <v>0</v>
      </c>
      <c r="AS81" s="69">
        <v>0</v>
      </c>
      <c r="AT81" s="69"/>
      <c r="AV81" s="18" t="s">
        <v>173</v>
      </c>
      <c r="AW81" s="72">
        <v>58.818678808995074</v>
      </c>
      <c r="AX81" s="72">
        <v>45.69571172448935</v>
      </c>
      <c r="AY81" s="72">
        <v>39.83517578371616</v>
      </c>
      <c r="AZ81" s="72">
        <v>38.002892658880924</v>
      </c>
      <c r="BA81" s="72">
        <v>44.039017348856483</v>
      </c>
      <c r="BB81" s="72">
        <v>33.188006559924553</v>
      </c>
      <c r="BC81" s="72">
        <v>33.238492835289435</v>
      </c>
      <c r="BD81" s="72">
        <v>38.409043573143343</v>
      </c>
      <c r="BE81" s="72">
        <v>48.672140389388353</v>
      </c>
      <c r="BF81" s="72">
        <v>44.999664207392264</v>
      </c>
      <c r="BG81" s="72">
        <v>52.658404694466697</v>
      </c>
      <c r="BH81" s="72">
        <v>0</v>
      </c>
      <c r="BI81" s="72">
        <v>0</v>
      </c>
      <c r="BJ81" s="72">
        <v>0</v>
      </c>
      <c r="BK81" s="72">
        <v>0</v>
      </c>
      <c r="BL81" s="72">
        <v>0</v>
      </c>
      <c r="BM81" s="72">
        <v>0</v>
      </c>
      <c r="BN81" s="72">
        <v>0</v>
      </c>
      <c r="BO81" s="72">
        <v>0</v>
      </c>
      <c r="BP81" s="72">
        <v>0</v>
      </c>
      <c r="BQ81" s="72">
        <v>12.848066712868517</v>
      </c>
    </row>
    <row r="82" spans="1:69" x14ac:dyDescent="0.2">
      <c r="A82" s="13"/>
      <c r="B82" s="17" t="s">
        <v>181</v>
      </c>
      <c r="C82" s="67">
        <v>1368.1659861055998</v>
      </c>
      <c r="D82" s="67">
        <v>1980.2646549209999</v>
      </c>
      <c r="E82" s="67">
        <v>1842.489839927</v>
      </c>
      <c r="F82" s="67">
        <v>1517.9678384937999</v>
      </c>
      <c r="G82" s="67">
        <v>2897.4536269199998</v>
      </c>
      <c r="H82" s="67">
        <v>3058.8339296240001</v>
      </c>
      <c r="I82" s="67">
        <v>3058.305569781</v>
      </c>
      <c r="J82" s="67">
        <v>2067.7725076471002</v>
      </c>
      <c r="K82" s="67">
        <v>2833.1195655019997</v>
      </c>
      <c r="L82" s="67">
        <v>2904.4595773617998</v>
      </c>
      <c r="M82" s="67">
        <v>2596.9369409319997</v>
      </c>
      <c r="N82" s="67">
        <v>0</v>
      </c>
      <c r="O82" s="67">
        <v>0</v>
      </c>
      <c r="P82" s="67">
        <v>0</v>
      </c>
      <c r="Q82" s="67">
        <v>0</v>
      </c>
      <c r="R82" s="67">
        <v>0</v>
      </c>
      <c r="S82" s="67">
        <v>0</v>
      </c>
      <c r="T82" s="67">
        <v>0</v>
      </c>
      <c r="U82" s="67">
        <v>0</v>
      </c>
      <c r="V82" s="67">
        <v>0</v>
      </c>
      <c r="W82" s="67">
        <v>26125.770037215301</v>
      </c>
      <c r="Y82" s="42" t="s">
        <v>181</v>
      </c>
      <c r="Z82" s="69">
        <v>5.2368446333129794E-2</v>
      </c>
      <c r="AA82" s="69">
        <v>7.5797369880396939E-2</v>
      </c>
      <c r="AB82" s="69">
        <v>7.0523848189065194E-2</v>
      </c>
      <c r="AC82" s="69">
        <v>5.8102319523271641E-2</v>
      </c>
      <c r="AD82" s="69">
        <v>0.11090404695412508</v>
      </c>
      <c r="AE82" s="69">
        <v>0.11708110135191391</v>
      </c>
      <c r="AF82" s="69">
        <v>0.11706087764779925</v>
      </c>
      <c r="AG82" s="69">
        <v>7.9146854033455324E-2</v>
      </c>
      <c r="AH82" s="69">
        <v>0.10844157173037633</v>
      </c>
      <c r="AI82" s="69">
        <v>0.11117220940184701</v>
      </c>
      <c r="AJ82" s="69">
        <v>9.940135495461945E-2</v>
      </c>
      <c r="AK82" s="69">
        <v>0</v>
      </c>
      <c r="AL82" s="69">
        <v>0</v>
      </c>
      <c r="AM82" s="69">
        <v>0</v>
      </c>
      <c r="AN82" s="69">
        <v>0</v>
      </c>
      <c r="AO82" s="69">
        <v>0</v>
      </c>
      <c r="AP82" s="69">
        <v>0</v>
      </c>
      <c r="AQ82" s="69">
        <v>0</v>
      </c>
      <c r="AR82" s="69">
        <v>0</v>
      </c>
      <c r="AS82" s="69">
        <v>0</v>
      </c>
      <c r="AT82" s="69"/>
      <c r="AV82" s="18" t="s">
        <v>181</v>
      </c>
      <c r="AW82" s="72">
        <v>29.96118045179006</v>
      </c>
      <c r="AX82" s="72">
        <v>25.934303664038694</v>
      </c>
      <c r="AY82" s="72">
        <v>26.771642883856764</v>
      </c>
      <c r="AZ82" s="72">
        <v>30.96047350006603</v>
      </c>
      <c r="BA82" s="72">
        <v>21.564030950087531</v>
      </c>
      <c r="BB82" s="72">
        <v>19.877158397094181</v>
      </c>
      <c r="BC82" s="72">
        <v>19.979729113718641</v>
      </c>
      <c r="BD82" s="72">
        <v>21.460087024482451</v>
      </c>
      <c r="BE82" s="72">
        <v>19.973036455898328</v>
      </c>
      <c r="BF82" s="72">
        <v>21.461364779126008</v>
      </c>
      <c r="BG82" s="72">
        <v>23.494037345776828</v>
      </c>
      <c r="BH82" s="72">
        <v>0</v>
      </c>
      <c r="BI82" s="72">
        <v>0</v>
      </c>
      <c r="BJ82" s="72">
        <v>0</v>
      </c>
      <c r="BK82" s="72">
        <v>0</v>
      </c>
      <c r="BL82" s="72">
        <v>0</v>
      </c>
      <c r="BM82" s="72">
        <v>0</v>
      </c>
      <c r="BN82" s="72">
        <v>0</v>
      </c>
      <c r="BO82" s="72">
        <v>0</v>
      </c>
      <c r="BP82" s="72">
        <v>0</v>
      </c>
      <c r="BQ82" s="72">
        <v>6.9609452909329264</v>
      </c>
    </row>
    <row r="83" spans="1:69" x14ac:dyDescent="0.2">
      <c r="A83" s="13"/>
      <c r="B83" s="17" t="s">
        <v>169</v>
      </c>
      <c r="C83" s="67">
        <v>635.00319069800003</v>
      </c>
      <c r="D83" s="67">
        <v>1716.8456851380001</v>
      </c>
      <c r="E83" s="67">
        <v>1549.2156632791</v>
      </c>
      <c r="F83" s="67">
        <v>2169.1761621240003</v>
      </c>
      <c r="G83" s="67">
        <v>1872.8132933971001</v>
      </c>
      <c r="H83" s="67">
        <v>3425.4374103950008</v>
      </c>
      <c r="I83" s="67">
        <v>3864.5422250969996</v>
      </c>
      <c r="J83" s="67">
        <v>3325.9020086569999</v>
      </c>
      <c r="K83" s="67">
        <v>3737.0132044650004</v>
      </c>
      <c r="L83" s="67">
        <v>2704.3977425985995</v>
      </c>
      <c r="M83" s="67">
        <v>3174.6197112871</v>
      </c>
      <c r="N83" s="67">
        <v>0</v>
      </c>
      <c r="O83" s="67">
        <v>0</v>
      </c>
      <c r="P83" s="67">
        <v>0</v>
      </c>
      <c r="Q83" s="67">
        <v>0</v>
      </c>
      <c r="R83" s="67">
        <v>0</v>
      </c>
      <c r="S83" s="67">
        <v>0</v>
      </c>
      <c r="T83" s="67">
        <v>0</v>
      </c>
      <c r="U83" s="67">
        <v>0</v>
      </c>
      <c r="V83" s="67">
        <v>0</v>
      </c>
      <c r="W83" s="67">
        <v>28174.966297135896</v>
      </c>
      <c r="Y83" s="42" t="s">
        <v>169</v>
      </c>
      <c r="Z83" s="69">
        <v>2.2537850941903373E-2</v>
      </c>
      <c r="AA83" s="69">
        <v>6.0935146009829466E-2</v>
      </c>
      <c r="AB83" s="69">
        <v>5.4985537407247383E-2</v>
      </c>
      <c r="AC83" s="69">
        <v>7.6989485603910238E-2</v>
      </c>
      <c r="AD83" s="69">
        <v>6.6470826394119928E-2</v>
      </c>
      <c r="AE83" s="69">
        <v>0.12157733834603419</v>
      </c>
      <c r="AF83" s="69">
        <v>0.13716226611741666</v>
      </c>
      <c r="AG83" s="69">
        <v>0.11804457806911704</v>
      </c>
      <c r="AH83" s="69">
        <v>0.1326359423132614</v>
      </c>
      <c r="AI83" s="69">
        <v>9.5985837714152408E-2</v>
      </c>
      <c r="AJ83" s="69">
        <v>0.11267519108300809</v>
      </c>
      <c r="AK83" s="69">
        <v>0</v>
      </c>
      <c r="AL83" s="69">
        <v>0</v>
      </c>
      <c r="AM83" s="69">
        <v>0</v>
      </c>
      <c r="AN83" s="69">
        <v>0</v>
      </c>
      <c r="AO83" s="69">
        <v>0</v>
      </c>
      <c r="AP83" s="69">
        <v>0</v>
      </c>
      <c r="AQ83" s="69">
        <v>0</v>
      </c>
      <c r="AR83" s="69">
        <v>0</v>
      </c>
      <c r="AS83" s="69">
        <v>0</v>
      </c>
      <c r="AT83" s="69"/>
      <c r="AV83" s="18" t="s">
        <v>169</v>
      </c>
      <c r="AW83" s="72">
        <v>40.027350316666407</v>
      </c>
      <c r="AX83" s="72">
        <v>23.892092489313342</v>
      </c>
      <c r="AY83" s="72">
        <v>36.784081930848643</v>
      </c>
      <c r="AZ83" s="72">
        <v>23.050461401078252</v>
      </c>
      <c r="BA83" s="72">
        <v>27.191898765178934</v>
      </c>
      <c r="BB83" s="72">
        <v>18.80030764686801</v>
      </c>
      <c r="BC83" s="72">
        <v>16.037234282947516</v>
      </c>
      <c r="BD83" s="72">
        <v>16.12802970588222</v>
      </c>
      <c r="BE83" s="72">
        <v>16.628470467812676</v>
      </c>
      <c r="BF83" s="72">
        <v>22.691319281502164</v>
      </c>
      <c r="BG83" s="72">
        <v>18.306752206423457</v>
      </c>
      <c r="BH83" s="72">
        <v>0</v>
      </c>
      <c r="BI83" s="72">
        <v>0</v>
      </c>
      <c r="BJ83" s="72">
        <v>0</v>
      </c>
      <c r="BK83" s="72">
        <v>0</v>
      </c>
      <c r="BL83" s="72">
        <v>0</v>
      </c>
      <c r="BM83" s="72">
        <v>0</v>
      </c>
      <c r="BN83" s="72">
        <v>0</v>
      </c>
      <c r="BO83" s="72">
        <v>0</v>
      </c>
      <c r="BP83" s="72">
        <v>0</v>
      </c>
      <c r="BQ83" s="72">
        <v>6.4024419594828785</v>
      </c>
    </row>
    <row r="84" spans="1:69" x14ac:dyDescent="0.2">
      <c r="A84" s="13"/>
      <c r="B84" s="17" t="s">
        <v>372</v>
      </c>
      <c r="C84" s="67">
        <v>10.598740236999999</v>
      </c>
      <c r="D84" s="67">
        <v>163.963068789</v>
      </c>
      <c r="E84" s="67">
        <v>0</v>
      </c>
      <c r="F84" s="67">
        <v>12.3573478881</v>
      </c>
      <c r="G84" s="67">
        <v>135.22581686999999</v>
      </c>
      <c r="H84" s="67">
        <v>0</v>
      </c>
      <c r="I84" s="67">
        <v>0</v>
      </c>
      <c r="J84" s="67">
        <v>0</v>
      </c>
      <c r="K84" s="67">
        <v>0</v>
      </c>
      <c r="L84" s="67">
        <v>0</v>
      </c>
      <c r="M84" s="67">
        <v>163.78139668330002</v>
      </c>
      <c r="N84" s="67">
        <v>0</v>
      </c>
      <c r="O84" s="67">
        <v>0</v>
      </c>
      <c r="P84" s="67">
        <v>0</v>
      </c>
      <c r="Q84" s="67">
        <v>0</v>
      </c>
      <c r="R84" s="67">
        <v>0</v>
      </c>
      <c r="S84" s="67">
        <v>0</v>
      </c>
      <c r="T84" s="67">
        <v>0</v>
      </c>
      <c r="U84" s="67">
        <v>0</v>
      </c>
      <c r="V84" s="67">
        <v>0</v>
      </c>
      <c r="W84" s="67">
        <v>485.92637046739998</v>
      </c>
      <c r="Y84" s="42" t="s">
        <v>372</v>
      </c>
      <c r="Z84" s="69">
        <v>2.1811411936350247E-2</v>
      </c>
      <c r="AA84" s="69">
        <v>0.33742368958344077</v>
      </c>
      <c r="AB84" s="69">
        <v>0</v>
      </c>
      <c r="AC84" s="69">
        <v>2.5430494492846286E-2</v>
      </c>
      <c r="AD84" s="69">
        <v>0.27828458196234501</v>
      </c>
      <c r="AE84" s="69">
        <v>0</v>
      </c>
      <c r="AF84" s="69">
        <v>0</v>
      </c>
      <c r="AG84" s="69">
        <v>0</v>
      </c>
      <c r="AH84" s="69">
        <v>0</v>
      </c>
      <c r="AI84" s="69">
        <v>0</v>
      </c>
      <c r="AJ84" s="69">
        <v>0.33704982202501776</v>
      </c>
      <c r="AK84" s="69">
        <v>0</v>
      </c>
      <c r="AL84" s="69">
        <v>0</v>
      </c>
      <c r="AM84" s="69">
        <v>0</v>
      </c>
      <c r="AN84" s="69">
        <v>0</v>
      </c>
      <c r="AO84" s="69">
        <v>0</v>
      </c>
      <c r="AP84" s="69">
        <v>0</v>
      </c>
      <c r="AQ84" s="69">
        <v>0</v>
      </c>
      <c r="AR84" s="69">
        <v>0</v>
      </c>
      <c r="AS84" s="69">
        <v>0</v>
      </c>
      <c r="AT84" s="69"/>
      <c r="AV84" s="18" t="s">
        <v>372</v>
      </c>
      <c r="AW84" s="72">
        <v>84.081013419138912</v>
      </c>
      <c r="AX84" s="72">
        <v>72.162633118311277</v>
      </c>
      <c r="AY84" s="72">
        <v>0</v>
      </c>
      <c r="AZ84" s="72">
        <v>70.802533903761741</v>
      </c>
      <c r="BA84" s="72">
        <v>98.796919220768004</v>
      </c>
      <c r="BB84" s="72">
        <v>0</v>
      </c>
      <c r="BC84" s="72">
        <v>0</v>
      </c>
      <c r="BD84" s="72">
        <v>0</v>
      </c>
      <c r="BE84" s="72">
        <v>0</v>
      </c>
      <c r="BF84" s="72">
        <v>0</v>
      </c>
      <c r="BG84" s="72">
        <v>116.91123057689947</v>
      </c>
      <c r="BH84" s="72">
        <v>0</v>
      </c>
      <c r="BI84" s="72">
        <v>0</v>
      </c>
      <c r="BJ84" s="72">
        <v>0</v>
      </c>
      <c r="BK84" s="72">
        <v>0</v>
      </c>
      <c r="BL84" s="72">
        <v>0</v>
      </c>
      <c r="BM84" s="72">
        <v>0</v>
      </c>
      <c r="BN84" s="72">
        <v>0</v>
      </c>
      <c r="BO84" s="72">
        <v>0</v>
      </c>
      <c r="BP84" s="72">
        <v>0</v>
      </c>
      <c r="BQ84" s="72">
        <v>53.927227207773072</v>
      </c>
    </row>
    <row r="85" spans="1:69" x14ac:dyDescent="0.2">
      <c r="A85" s="13"/>
      <c r="B85" s="17" t="s">
        <v>399</v>
      </c>
      <c r="C85" s="67">
        <v>314.51039923510001</v>
      </c>
      <c r="D85" s="67">
        <v>901.91151852350015</v>
      </c>
      <c r="E85" s="67">
        <v>506.95216231389998</v>
      </c>
      <c r="F85" s="67">
        <v>945.34346725849991</v>
      </c>
      <c r="G85" s="67">
        <v>423.44101196309998</v>
      </c>
      <c r="H85" s="67">
        <v>1406.8602453660001</v>
      </c>
      <c r="I85" s="67">
        <v>1065.8210722716997</v>
      </c>
      <c r="J85" s="67">
        <v>1376.0908304305001</v>
      </c>
      <c r="K85" s="67">
        <v>2011.3379436002999</v>
      </c>
      <c r="L85" s="67">
        <v>1589.9521105097999</v>
      </c>
      <c r="M85" s="67">
        <v>1681.5152491554002</v>
      </c>
      <c r="N85" s="67">
        <v>0</v>
      </c>
      <c r="O85" s="67">
        <v>0</v>
      </c>
      <c r="P85" s="67">
        <v>0</v>
      </c>
      <c r="Q85" s="67">
        <v>0</v>
      </c>
      <c r="R85" s="67">
        <v>0</v>
      </c>
      <c r="S85" s="67">
        <v>0</v>
      </c>
      <c r="T85" s="67">
        <v>0</v>
      </c>
      <c r="U85" s="67">
        <v>0</v>
      </c>
      <c r="V85" s="67">
        <v>0</v>
      </c>
      <c r="W85" s="67">
        <v>12223.736010627797</v>
      </c>
      <c r="Y85" s="42" t="s">
        <v>399</v>
      </c>
      <c r="Z85" s="69">
        <v>2.5729482292619236E-2</v>
      </c>
      <c r="AA85" s="69">
        <v>7.3783622105332014E-2</v>
      </c>
      <c r="AB85" s="69">
        <v>4.1472767562481375E-2</v>
      </c>
      <c r="AC85" s="69">
        <v>7.7336705115079465E-2</v>
      </c>
      <c r="AD85" s="69">
        <v>3.4640883245101471E-2</v>
      </c>
      <c r="AE85" s="69">
        <v>0.11509249251970267</v>
      </c>
      <c r="AF85" s="69">
        <v>8.7192742983408095E-2</v>
      </c>
      <c r="AG85" s="69">
        <v>0.11257530670116506</v>
      </c>
      <c r="AH85" s="69">
        <v>0.16454363394722887</v>
      </c>
      <c r="AI85" s="69">
        <v>0.13007088087696209</v>
      </c>
      <c r="AJ85" s="69">
        <v>0.13756148265091986</v>
      </c>
      <c r="AK85" s="69">
        <v>0</v>
      </c>
      <c r="AL85" s="69">
        <v>0</v>
      </c>
      <c r="AM85" s="69">
        <v>0</v>
      </c>
      <c r="AN85" s="69">
        <v>0</v>
      </c>
      <c r="AO85" s="69">
        <v>0</v>
      </c>
      <c r="AP85" s="69">
        <v>0</v>
      </c>
      <c r="AQ85" s="69">
        <v>0</v>
      </c>
      <c r="AR85" s="69">
        <v>0</v>
      </c>
      <c r="AS85" s="69">
        <v>0</v>
      </c>
      <c r="AT85" s="69"/>
      <c r="AV85" s="18" t="s">
        <v>399</v>
      </c>
      <c r="AW85" s="72">
        <v>37.401656087805762</v>
      </c>
      <c r="AX85" s="72">
        <v>30.884842195930307</v>
      </c>
      <c r="AY85" s="72">
        <v>38.195245976936157</v>
      </c>
      <c r="AZ85" s="72">
        <v>34.997041476764089</v>
      </c>
      <c r="BA85" s="72">
        <v>39.409877040635642</v>
      </c>
      <c r="BB85" s="72">
        <v>24.044822639110233</v>
      </c>
      <c r="BC85" s="72">
        <v>27.35527964923202</v>
      </c>
      <c r="BD85" s="72">
        <v>23.608937991760339</v>
      </c>
      <c r="BE85" s="72">
        <v>22.973281767547853</v>
      </c>
      <c r="BF85" s="72">
        <v>24.493160925491697</v>
      </c>
      <c r="BG85" s="72">
        <v>26.375336576266953</v>
      </c>
      <c r="BH85" s="72">
        <v>0</v>
      </c>
      <c r="BI85" s="72">
        <v>0</v>
      </c>
      <c r="BJ85" s="72">
        <v>0</v>
      </c>
      <c r="BK85" s="72">
        <v>0</v>
      </c>
      <c r="BL85" s="72">
        <v>0</v>
      </c>
      <c r="BM85" s="72">
        <v>0</v>
      </c>
      <c r="BN85" s="72">
        <v>0</v>
      </c>
      <c r="BO85" s="72">
        <v>0</v>
      </c>
      <c r="BP85" s="72">
        <v>0</v>
      </c>
      <c r="BQ85" s="72">
        <v>8.7081345376830548</v>
      </c>
    </row>
    <row r="86" spans="1:69" x14ac:dyDescent="0.2">
      <c r="A86" s="13"/>
      <c r="B86" s="17" t="s">
        <v>400</v>
      </c>
      <c r="C86" s="67">
        <v>26834.991646840299</v>
      </c>
      <c r="D86" s="67">
        <v>30207.859630930805</v>
      </c>
      <c r="E86" s="67">
        <v>18960.970567469998</v>
      </c>
      <c r="F86" s="67">
        <v>12043.602260021002</v>
      </c>
      <c r="G86" s="67">
        <v>10779.873903230502</v>
      </c>
      <c r="H86" s="67">
        <v>10664.6274658123</v>
      </c>
      <c r="I86" s="67">
        <v>7709.649669329001</v>
      </c>
      <c r="J86" s="67">
        <v>8804.5004263420014</v>
      </c>
      <c r="K86" s="67">
        <v>8332.8901084441986</v>
      </c>
      <c r="L86" s="67">
        <v>5203.1799073560996</v>
      </c>
      <c r="M86" s="67">
        <v>5649.8888321917993</v>
      </c>
      <c r="N86" s="67">
        <v>0</v>
      </c>
      <c r="O86" s="67">
        <v>0</v>
      </c>
      <c r="P86" s="67">
        <v>0</v>
      </c>
      <c r="Q86" s="67">
        <v>0</v>
      </c>
      <c r="R86" s="67">
        <v>0</v>
      </c>
      <c r="S86" s="67">
        <v>0</v>
      </c>
      <c r="T86" s="67">
        <v>0</v>
      </c>
      <c r="U86" s="67">
        <v>0</v>
      </c>
      <c r="V86" s="67">
        <v>0</v>
      </c>
      <c r="W86" s="67">
        <v>145192.03441796798</v>
      </c>
      <c r="Y86" s="42" t="s">
        <v>400</v>
      </c>
      <c r="Z86" s="69">
        <v>0.18482413139545747</v>
      </c>
      <c r="AA86" s="69">
        <v>0.20805452414814077</v>
      </c>
      <c r="AB86" s="69">
        <v>0.13059236096166663</v>
      </c>
      <c r="AC86" s="69">
        <v>8.2949469702661371E-2</v>
      </c>
      <c r="AD86" s="69">
        <v>7.4245628876569131E-2</v>
      </c>
      <c r="AE86" s="69">
        <v>7.3451877085155839E-2</v>
      </c>
      <c r="AF86" s="69">
        <v>5.3099673823255603E-2</v>
      </c>
      <c r="AG86" s="69">
        <v>6.0640381971618799E-2</v>
      </c>
      <c r="AH86" s="69">
        <v>5.7392198834104749E-2</v>
      </c>
      <c r="AI86" s="69">
        <v>3.5836538334999661E-2</v>
      </c>
      <c r="AJ86" s="69">
        <v>3.8913214866370158E-2</v>
      </c>
      <c r="AK86" s="69">
        <v>0</v>
      </c>
      <c r="AL86" s="69">
        <v>0</v>
      </c>
      <c r="AM86" s="69">
        <v>0</v>
      </c>
      <c r="AN86" s="69">
        <v>0</v>
      </c>
      <c r="AO86" s="69">
        <v>0</v>
      </c>
      <c r="AP86" s="69">
        <v>0</v>
      </c>
      <c r="AQ86" s="69">
        <v>0</v>
      </c>
      <c r="AR86" s="69">
        <v>0</v>
      </c>
      <c r="AS86" s="69">
        <v>0</v>
      </c>
      <c r="AT86" s="69"/>
      <c r="AV86" s="18" t="s">
        <v>400</v>
      </c>
      <c r="AW86" s="72">
        <v>6.4286284921184587</v>
      </c>
      <c r="AX86" s="72">
        <v>5.9701984324941542</v>
      </c>
      <c r="AY86" s="72">
        <v>7.4910220294449559</v>
      </c>
      <c r="AZ86" s="72">
        <v>9.5147171682763982</v>
      </c>
      <c r="BA86" s="72">
        <v>9.8709068409100773</v>
      </c>
      <c r="BB86" s="72">
        <v>9.0923223861009674</v>
      </c>
      <c r="BC86" s="72">
        <v>10.230912070441677</v>
      </c>
      <c r="BD86" s="72">
        <v>10.110180649656924</v>
      </c>
      <c r="BE86" s="72">
        <v>10.684465392226837</v>
      </c>
      <c r="BF86" s="72">
        <v>13.612522448183704</v>
      </c>
      <c r="BG86" s="72">
        <v>11.958713533172515</v>
      </c>
      <c r="BH86" s="72">
        <v>0</v>
      </c>
      <c r="BI86" s="72">
        <v>0</v>
      </c>
      <c r="BJ86" s="72">
        <v>0</v>
      </c>
      <c r="BK86" s="72">
        <v>0</v>
      </c>
      <c r="BL86" s="72">
        <v>0</v>
      </c>
      <c r="BM86" s="72">
        <v>0</v>
      </c>
      <c r="BN86" s="72">
        <v>0</v>
      </c>
      <c r="BO86" s="72">
        <v>0</v>
      </c>
      <c r="BP86" s="72">
        <v>0</v>
      </c>
      <c r="BQ86" s="72">
        <v>2.6493776395963251</v>
      </c>
    </row>
    <row r="87" spans="1:69" x14ac:dyDescent="0.2">
      <c r="A87" s="13"/>
      <c r="B87" s="17" t="s">
        <v>151</v>
      </c>
      <c r="C87" s="67">
        <v>1751.2175100539</v>
      </c>
      <c r="D87" s="67">
        <v>698.37631001490001</v>
      </c>
      <c r="E87" s="67">
        <v>409.22837337960004</v>
      </c>
      <c r="F87" s="67">
        <v>245.91329704</v>
      </c>
      <c r="G87" s="67">
        <v>266.196381734</v>
      </c>
      <c r="H87" s="67">
        <v>649.03214650200005</v>
      </c>
      <c r="I87" s="67">
        <v>378.42922524299996</v>
      </c>
      <c r="J87" s="67">
        <v>229.21893446269999</v>
      </c>
      <c r="K87" s="67">
        <v>308.54852970130003</v>
      </c>
      <c r="L87" s="67">
        <v>217.00960221700001</v>
      </c>
      <c r="M87" s="67">
        <v>474.62201180769995</v>
      </c>
      <c r="N87" s="67">
        <v>0</v>
      </c>
      <c r="O87" s="67">
        <v>0</v>
      </c>
      <c r="P87" s="67">
        <v>0</v>
      </c>
      <c r="Q87" s="67">
        <v>0</v>
      </c>
      <c r="R87" s="67">
        <v>0</v>
      </c>
      <c r="S87" s="67">
        <v>0</v>
      </c>
      <c r="T87" s="67">
        <v>0</v>
      </c>
      <c r="U87" s="67">
        <v>0</v>
      </c>
      <c r="V87" s="67">
        <v>0</v>
      </c>
      <c r="W87" s="67">
        <v>5627.7923221561005</v>
      </c>
      <c r="Y87" s="42" t="s">
        <v>151</v>
      </c>
      <c r="Z87" s="69">
        <v>0.31117308703086249</v>
      </c>
      <c r="AA87" s="69">
        <v>0.12409418650106485</v>
      </c>
      <c r="AB87" s="69">
        <v>7.2715613859542325E-2</v>
      </c>
      <c r="AC87" s="69">
        <v>4.3696228105621807E-2</v>
      </c>
      <c r="AD87" s="69">
        <v>4.7300320711197774E-2</v>
      </c>
      <c r="AE87" s="69">
        <v>0.11532624328492369</v>
      </c>
      <c r="AF87" s="69">
        <v>6.7242926458597085E-2</v>
      </c>
      <c r="AG87" s="69">
        <v>4.0729813991231718E-2</v>
      </c>
      <c r="AH87" s="69">
        <v>5.4825855688841407E-2</v>
      </c>
      <c r="AI87" s="69">
        <v>3.8560342989675221E-2</v>
      </c>
      <c r="AJ87" s="69">
        <v>8.4335381378441557E-2</v>
      </c>
      <c r="AK87" s="69">
        <v>0</v>
      </c>
      <c r="AL87" s="69">
        <v>0</v>
      </c>
      <c r="AM87" s="69">
        <v>0</v>
      </c>
      <c r="AN87" s="69">
        <v>0</v>
      </c>
      <c r="AO87" s="69">
        <v>0</v>
      </c>
      <c r="AP87" s="69">
        <v>0</v>
      </c>
      <c r="AQ87" s="69">
        <v>0</v>
      </c>
      <c r="AR87" s="69">
        <v>0</v>
      </c>
      <c r="AS87" s="69">
        <v>0</v>
      </c>
      <c r="AT87" s="69"/>
      <c r="AV87" s="18" t="s">
        <v>151</v>
      </c>
      <c r="AW87" s="72">
        <v>13.244878931899505</v>
      </c>
      <c r="AX87" s="72">
        <v>27.566661422271586</v>
      </c>
      <c r="AY87" s="72">
        <v>49.309440223382246</v>
      </c>
      <c r="AZ87" s="72">
        <v>80.32056141041322</v>
      </c>
      <c r="BA87" s="72">
        <v>46.07891351191055</v>
      </c>
      <c r="BB87" s="72">
        <v>42.17852817162597</v>
      </c>
      <c r="BC87" s="72">
        <v>42.490970958893769</v>
      </c>
      <c r="BD87" s="72">
        <v>79.957074366081201</v>
      </c>
      <c r="BE87" s="72">
        <v>39.802441248186298</v>
      </c>
      <c r="BF87" s="72">
        <v>42.521070526140264</v>
      </c>
      <c r="BG87" s="72">
        <v>28.233739502865053</v>
      </c>
      <c r="BH87" s="72">
        <v>0</v>
      </c>
      <c r="BI87" s="72">
        <v>0</v>
      </c>
      <c r="BJ87" s="72">
        <v>0</v>
      </c>
      <c r="BK87" s="72">
        <v>0</v>
      </c>
      <c r="BL87" s="72">
        <v>0</v>
      </c>
      <c r="BM87" s="72">
        <v>0</v>
      </c>
      <c r="BN87" s="72">
        <v>0</v>
      </c>
      <c r="BO87" s="72">
        <v>0</v>
      </c>
      <c r="BP87" s="72">
        <v>0</v>
      </c>
      <c r="BQ87" s="72">
        <v>10.684761806423806</v>
      </c>
    </row>
    <row r="88" spans="1:69" x14ac:dyDescent="0.2">
      <c r="A88" s="13"/>
      <c r="B88" s="17" t="s">
        <v>373</v>
      </c>
      <c r="C88" s="67">
        <v>0</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232.49563098519999</v>
      </c>
      <c r="Y88" s="42" t="s">
        <v>373</v>
      </c>
      <c r="Z88" s="69">
        <v>0</v>
      </c>
      <c r="AA88" s="69">
        <v>0</v>
      </c>
      <c r="AB88" s="69">
        <v>0</v>
      </c>
      <c r="AC88" s="69">
        <v>0</v>
      </c>
      <c r="AD88" s="69">
        <v>0</v>
      </c>
      <c r="AE88" s="69">
        <v>0</v>
      </c>
      <c r="AF88" s="69">
        <v>0</v>
      </c>
      <c r="AG88" s="69">
        <v>0</v>
      </c>
      <c r="AH88" s="69">
        <v>0</v>
      </c>
      <c r="AI88" s="69">
        <v>0</v>
      </c>
      <c r="AJ88" s="69">
        <v>0</v>
      </c>
      <c r="AK88" s="69">
        <v>0</v>
      </c>
      <c r="AL88" s="69">
        <v>0</v>
      </c>
      <c r="AM88" s="69">
        <v>0</v>
      </c>
      <c r="AN88" s="69">
        <v>0</v>
      </c>
      <c r="AO88" s="69">
        <v>0</v>
      </c>
      <c r="AP88" s="69">
        <v>0</v>
      </c>
      <c r="AQ88" s="69">
        <v>0</v>
      </c>
      <c r="AR88" s="69">
        <v>0</v>
      </c>
      <c r="AS88" s="69">
        <v>0</v>
      </c>
      <c r="AT88" s="69"/>
      <c r="AV88" s="18" t="s">
        <v>373</v>
      </c>
      <c r="AW88" s="72">
        <v>0</v>
      </c>
      <c r="AX88" s="72">
        <v>0</v>
      </c>
      <c r="AY88" s="72">
        <v>0</v>
      </c>
      <c r="AZ88" s="72">
        <v>0</v>
      </c>
      <c r="BA88" s="72">
        <v>0</v>
      </c>
      <c r="BB88" s="72">
        <v>0</v>
      </c>
      <c r="BC88" s="72">
        <v>0</v>
      </c>
      <c r="BD88" s="72">
        <v>0</v>
      </c>
      <c r="BE88" s="72">
        <v>0</v>
      </c>
      <c r="BF88" s="72">
        <v>0</v>
      </c>
      <c r="BG88" s="72">
        <v>0</v>
      </c>
      <c r="BH88" s="72">
        <v>0</v>
      </c>
      <c r="BI88" s="72">
        <v>0</v>
      </c>
      <c r="BJ88" s="72">
        <v>0</v>
      </c>
      <c r="BK88" s="72">
        <v>0</v>
      </c>
      <c r="BL88" s="72">
        <v>0</v>
      </c>
      <c r="BM88" s="72">
        <v>0</v>
      </c>
      <c r="BN88" s="72">
        <v>0</v>
      </c>
      <c r="BO88" s="72">
        <v>0</v>
      </c>
      <c r="BP88" s="72">
        <v>0</v>
      </c>
      <c r="BQ88" s="72">
        <v>40.430468804297149</v>
      </c>
    </row>
    <row r="89" spans="1:69" x14ac:dyDescent="0.2">
      <c r="A89" s="13"/>
      <c r="B89" s="17" t="s">
        <v>374</v>
      </c>
      <c r="C89" s="67">
        <v>0</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Y89" s="42" t="s">
        <v>374</v>
      </c>
      <c r="Z89" s="69">
        <v>0</v>
      </c>
      <c r="AA89" s="69">
        <v>0</v>
      </c>
      <c r="AB89" s="69">
        <v>0</v>
      </c>
      <c r="AC89" s="69">
        <v>0</v>
      </c>
      <c r="AD89" s="69">
        <v>0</v>
      </c>
      <c r="AE89" s="69">
        <v>0</v>
      </c>
      <c r="AF89" s="69">
        <v>0</v>
      </c>
      <c r="AG89" s="69">
        <v>0</v>
      </c>
      <c r="AH89" s="69">
        <v>0</v>
      </c>
      <c r="AI89" s="69">
        <v>0</v>
      </c>
      <c r="AJ89" s="69">
        <v>0</v>
      </c>
      <c r="AK89" s="69">
        <v>0</v>
      </c>
      <c r="AL89" s="69">
        <v>0</v>
      </c>
      <c r="AM89" s="69">
        <v>0</v>
      </c>
      <c r="AN89" s="69">
        <v>0</v>
      </c>
      <c r="AO89" s="69">
        <v>0</v>
      </c>
      <c r="AP89" s="69">
        <v>0</v>
      </c>
      <c r="AQ89" s="69">
        <v>0</v>
      </c>
      <c r="AR89" s="69">
        <v>0</v>
      </c>
      <c r="AS89" s="69">
        <v>0</v>
      </c>
      <c r="AT89" s="69"/>
      <c r="AV89" s="18" t="s">
        <v>374</v>
      </c>
      <c r="AW89" s="72">
        <v>0</v>
      </c>
      <c r="AX89" s="72">
        <v>0</v>
      </c>
      <c r="AY89" s="72">
        <v>0</v>
      </c>
      <c r="AZ89" s="72">
        <v>0</v>
      </c>
      <c r="BA89" s="72">
        <v>0</v>
      </c>
      <c r="BB89" s="72">
        <v>0</v>
      </c>
      <c r="BC89" s="72">
        <v>0</v>
      </c>
      <c r="BD89" s="72">
        <v>0</v>
      </c>
      <c r="BE89" s="72">
        <v>0</v>
      </c>
      <c r="BF89" s="72">
        <v>0</v>
      </c>
      <c r="BG89" s="72">
        <v>0</v>
      </c>
      <c r="BH89" s="72">
        <v>0</v>
      </c>
      <c r="BI89" s="72">
        <v>0</v>
      </c>
      <c r="BJ89" s="72">
        <v>0</v>
      </c>
      <c r="BK89" s="72">
        <v>0</v>
      </c>
      <c r="BL89" s="72">
        <v>0</v>
      </c>
      <c r="BM89" s="72">
        <v>0</v>
      </c>
      <c r="BN89" s="72">
        <v>0</v>
      </c>
      <c r="BO89" s="72">
        <v>0</v>
      </c>
      <c r="BP89" s="72">
        <v>0</v>
      </c>
      <c r="BQ89" s="72">
        <v>0</v>
      </c>
    </row>
    <row r="90" spans="1:69" x14ac:dyDescent="0.2">
      <c r="A90" s="13"/>
      <c r="B90" s="17" t="s">
        <v>374</v>
      </c>
      <c r="C90" s="67">
        <v>0</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Y90" s="42" t="s">
        <v>374</v>
      </c>
      <c r="Z90" s="69">
        <v>0</v>
      </c>
      <c r="AA90" s="69">
        <v>0</v>
      </c>
      <c r="AB90" s="69">
        <v>0</v>
      </c>
      <c r="AC90" s="69">
        <v>0</v>
      </c>
      <c r="AD90" s="69">
        <v>0</v>
      </c>
      <c r="AE90" s="69">
        <v>0</v>
      </c>
      <c r="AF90" s="69">
        <v>0</v>
      </c>
      <c r="AG90" s="69">
        <v>0</v>
      </c>
      <c r="AH90" s="69">
        <v>0</v>
      </c>
      <c r="AI90" s="69">
        <v>0</v>
      </c>
      <c r="AJ90" s="69">
        <v>0</v>
      </c>
      <c r="AK90" s="69">
        <v>0</v>
      </c>
      <c r="AL90" s="69">
        <v>0</v>
      </c>
      <c r="AM90" s="69">
        <v>0</v>
      </c>
      <c r="AN90" s="69">
        <v>0</v>
      </c>
      <c r="AO90" s="69">
        <v>0</v>
      </c>
      <c r="AP90" s="69">
        <v>0</v>
      </c>
      <c r="AQ90" s="69">
        <v>0</v>
      </c>
      <c r="AR90" s="69">
        <v>0</v>
      </c>
      <c r="AS90" s="69">
        <v>0</v>
      </c>
      <c r="AT90" s="69"/>
      <c r="AV90" s="18" t="s">
        <v>374</v>
      </c>
      <c r="AW90" s="72">
        <v>0</v>
      </c>
      <c r="AX90" s="72">
        <v>0</v>
      </c>
      <c r="AY90" s="72">
        <v>0</v>
      </c>
      <c r="AZ90" s="72">
        <v>0</v>
      </c>
      <c r="BA90" s="72">
        <v>0</v>
      </c>
      <c r="BB90" s="72">
        <v>0</v>
      </c>
      <c r="BC90" s="72">
        <v>0</v>
      </c>
      <c r="BD90" s="72">
        <v>0</v>
      </c>
      <c r="BE90" s="72">
        <v>0</v>
      </c>
      <c r="BF90" s="72">
        <v>0</v>
      </c>
      <c r="BG90" s="72">
        <v>0</v>
      </c>
      <c r="BH90" s="72">
        <v>0</v>
      </c>
      <c r="BI90" s="72">
        <v>0</v>
      </c>
      <c r="BJ90" s="72">
        <v>0</v>
      </c>
      <c r="BK90" s="72">
        <v>0</v>
      </c>
      <c r="BL90" s="72">
        <v>0</v>
      </c>
      <c r="BM90" s="72">
        <v>0</v>
      </c>
      <c r="BN90" s="72">
        <v>0</v>
      </c>
      <c r="BO90" s="72">
        <v>0</v>
      </c>
      <c r="BP90" s="72">
        <v>0</v>
      </c>
      <c r="BQ90" s="72">
        <v>0</v>
      </c>
    </row>
    <row r="91" spans="1:69" x14ac:dyDescent="0.2">
      <c r="A91" s="13"/>
      <c r="B91" s="17" t="s">
        <v>374</v>
      </c>
      <c r="C91" s="67">
        <v>0</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Y91" s="42" t="s">
        <v>374</v>
      </c>
      <c r="Z91" s="69">
        <v>0</v>
      </c>
      <c r="AA91" s="69">
        <v>0</v>
      </c>
      <c r="AB91" s="69">
        <v>0</v>
      </c>
      <c r="AC91" s="69">
        <v>0</v>
      </c>
      <c r="AD91" s="69">
        <v>0</v>
      </c>
      <c r="AE91" s="69">
        <v>0</v>
      </c>
      <c r="AF91" s="69">
        <v>0</v>
      </c>
      <c r="AG91" s="69">
        <v>0</v>
      </c>
      <c r="AH91" s="69">
        <v>0</v>
      </c>
      <c r="AI91" s="69">
        <v>0</v>
      </c>
      <c r="AJ91" s="69">
        <v>0</v>
      </c>
      <c r="AK91" s="69">
        <v>0</v>
      </c>
      <c r="AL91" s="69">
        <v>0</v>
      </c>
      <c r="AM91" s="69">
        <v>0</v>
      </c>
      <c r="AN91" s="69">
        <v>0</v>
      </c>
      <c r="AO91" s="69">
        <v>0</v>
      </c>
      <c r="AP91" s="69">
        <v>0</v>
      </c>
      <c r="AQ91" s="69">
        <v>0</v>
      </c>
      <c r="AR91" s="69">
        <v>0</v>
      </c>
      <c r="AS91" s="69">
        <v>0</v>
      </c>
      <c r="AT91" s="69"/>
      <c r="AV91" s="18" t="s">
        <v>374</v>
      </c>
      <c r="AW91" s="72">
        <v>0</v>
      </c>
      <c r="AX91" s="72">
        <v>0</v>
      </c>
      <c r="AY91" s="72">
        <v>0</v>
      </c>
      <c r="AZ91" s="72">
        <v>0</v>
      </c>
      <c r="BA91" s="72">
        <v>0</v>
      </c>
      <c r="BB91" s="72">
        <v>0</v>
      </c>
      <c r="BC91" s="72">
        <v>0</v>
      </c>
      <c r="BD91" s="72">
        <v>0</v>
      </c>
      <c r="BE91" s="72">
        <v>0</v>
      </c>
      <c r="BF91" s="72">
        <v>0</v>
      </c>
      <c r="BG91" s="72">
        <v>0</v>
      </c>
      <c r="BH91" s="72">
        <v>0</v>
      </c>
      <c r="BI91" s="72">
        <v>0</v>
      </c>
      <c r="BJ91" s="72">
        <v>0</v>
      </c>
      <c r="BK91" s="72">
        <v>0</v>
      </c>
      <c r="BL91" s="72">
        <v>0</v>
      </c>
      <c r="BM91" s="72">
        <v>0</v>
      </c>
      <c r="BN91" s="72">
        <v>0</v>
      </c>
      <c r="BO91" s="72">
        <v>0</v>
      </c>
      <c r="BP91" s="72">
        <v>0</v>
      </c>
      <c r="BQ91" s="72">
        <v>0</v>
      </c>
    </row>
    <row r="92" spans="1:69" x14ac:dyDescent="0.2">
      <c r="A92" s="13"/>
      <c r="B92" s="17" t="s">
        <v>374</v>
      </c>
      <c r="C92" s="67">
        <v>0</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Y92" s="42" t="s">
        <v>374</v>
      </c>
      <c r="Z92" s="69">
        <v>0</v>
      </c>
      <c r="AA92" s="69">
        <v>0</v>
      </c>
      <c r="AB92" s="69">
        <v>0</v>
      </c>
      <c r="AC92" s="69">
        <v>0</v>
      </c>
      <c r="AD92" s="69">
        <v>0</v>
      </c>
      <c r="AE92" s="69">
        <v>0</v>
      </c>
      <c r="AF92" s="69">
        <v>0</v>
      </c>
      <c r="AG92" s="69">
        <v>0</v>
      </c>
      <c r="AH92" s="69">
        <v>0</v>
      </c>
      <c r="AI92" s="69">
        <v>0</v>
      </c>
      <c r="AJ92" s="69">
        <v>0</v>
      </c>
      <c r="AK92" s="69">
        <v>0</v>
      </c>
      <c r="AL92" s="69">
        <v>0</v>
      </c>
      <c r="AM92" s="69">
        <v>0</v>
      </c>
      <c r="AN92" s="69">
        <v>0</v>
      </c>
      <c r="AO92" s="69">
        <v>0</v>
      </c>
      <c r="AP92" s="69">
        <v>0</v>
      </c>
      <c r="AQ92" s="69">
        <v>0</v>
      </c>
      <c r="AR92" s="69">
        <v>0</v>
      </c>
      <c r="AS92" s="69">
        <v>0</v>
      </c>
      <c r="AT92" s="69"/>
      <c r="AV92" s="18" t="s">
        <v>374</v>
      </c>
      <c r="AW92" s="72">
        <v>0</v>
      </c>
      <c r="AX92" s="72">
        <v>0</v>
      </c>
      <c r="AY92" s="72">
        <v>0</v>
      </c>
      <c r="AZ92" s="72">
        <v>0</v>
      </c>
      <c r="BA92" s="72">
        <v>0</v>
      </c>
      <c r="BB92" s="72">
        <v>0</v>
      </c>
      <c r="BC92" s="72">
        <v>0</v>
      </c>
      <c r="BD92" s="72">
        <v>0</v>
      </c>
      <c r="BE92" s="72">
        <v>0</v>
      </c>
      <c r="BF92" s="72">
        <v>0</v>
      </c>
      <c r="BG92" s="72">
        <v>0</v>
      </c>
      <c r="BH92" s="72">
        <v>0</v>
      </c>
      <c r="BI92" s="72">
        <v>0</v>
      </c>
      <c r="BJ92" s="72">
        <v>0</v>
      </c>
      <c r="BK92" s="72">
        <v>0</v>
      </c>
      <c r="BL92" s="72">
        <v>0</v>
      </c>
      <c r="BM92" s="72">
        <v>0</v>
      </c>
      <c r="BN92" s="72">
        <v>0</v>
      </c>
      <c r="BO92" s="72">
        <v>0</v>
      </c>
      <c r="BP92" s="72">
        <v>0</v>
      </c>
      <c r="BQ92" s="72">
        <v>0</v>
      </c>
    </row>
    <row r="93" spans="1:69" s="20" customFormat="1" x14ac:dyDescent="0.2">
      <c r="A93" s="19"/>
      <c r="B93" s="17" t="s">
        <v>374</v>
      </c>
      <c r="C93" s="67">
        <v>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Y93" s="42" t="s">
        <v>374</v>
      </c>
      <c r="Z93" s="69">
        <v>0</v>
      </c>
      <c r="AA93" s="69">
        <v>0</v>
      </c>
      <c r="AB93" s="69">
        <v>0</v>
      </c>
      <c r="AC93" s="69">
        <v>0</v>
      </c>
      <c r="AD93" s="69">
        <v>0</v>
      </c>
      <c r="AE93" s="69">
        <v>0</v>
      </c>
      <c r="AF93" s="69">
        <v>0</v>
      </c>
      <c r="AG93" s="69">
        <v>0</v>
      </c>
      <c r="AH93" s="69">
        <v>0</v>
      </c>
      <c r="AI93" s="69">
        <v>0</v>
      </c>
      <c r="AJ93" s="69">
        <v>0</v>
      </c>
      <c r="AK93" s="69">
        <v>0</v>
      </c>
      <c r="AL93" s="69">
        <v>0</v>
      </c>
      <c r="AM93" s="69">
        <v>0</v>
      </c>
      <c r="AN93" s="69">
        <v>0</v>
      </c>
      <c r="AO93" s="69">
        <v>0</v>
      </c>
      <c r="AP93" s="69">
        <v>0</v>
      </c>
      <c r="AQ93" s="69">
        <v>0</v>
      </c>
      <c r="AR93" s="69">
        <v>0</v>
      </c>
      <c r="AS93" s="69">
        <v>0</v>
      </c>
      <c r="AT93" s="69"/>
      <c r="AV93" s="18" t="s">
        <v>374</v>
      </c>
      <c r="AW93" s="72">
        <v>0</v>
      </c>
      <c r="AX93" s="72">
        <v>0</v>
      </c>
      <c r="AY93" s="72">
        <v>0</v>
      </c>
      <c r="AZ93" s="72">
        <v>0</v>
      </c>
      <c r="BA93" s="72">
        <v>0</v>
      </c>
      <c r="BB93" s="72">
        <v>0</v>
      </c>
      <c r="BC93" s="72">
        <v>0</v>
      </c>
      <c r="BD93" s="72">
        <v>0</v>
      </c>
      <c r="BE93" s="72">
        <v>0</v>
      </c>
      <c r="BF93" s="72">
        <v>0</v>
      </c>
      <c r="BG93" s="72">
        <v>0</v>
      </c>
      <c r="BH93" s="72">
        <v>0</v>
      </c>
      <c r="BI93" s="72">
        <v>0</v>
      </c>
      <c r="BJ93" s="72">
        <v>0</v>
      </c>
      <c r="BK93" s="72">
        <v>0</v>
      </c>
      <c r="BL93" s="72">
        <v>0</v>
      </c>
      <c r="BM93" s="72">
        <v>0</v>
      </c>
      <c r="BN93" s="72">
        <v>0</v>
      </c>
      <c r="BO93" s="72">
        <v>0</v>
      </c>
      <c r="BP93" s="72">
        <v>0</v>
      </c>
      <c r="BQ93" s="72">
        <v>0</v>
      </c>
    </row>
    <row r="94" spans="1:69" x14ac:dyDescent="0.2">
      <c r="A94" s="13"/>
      <c r="B94" s="21" t="s">
        <v>374</v>
      </c>
      <c r="C94" s="67">
        <v>0</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Y94" s="43" t="s">
        <v>374</v>
      </c>
      <c r="Z94" s="69">
        <v>0</v>
      </c>
      <c r="AA94" s="69">
        <v>0</v>
      </c>
      <c r="AB94" s="69">
        <v>0</v>
      </c>
      <c r="AC94" s="69">
        <v>0</v>
      </c>
      <c r="AD94" s="69">
        <v>0</v>
      </c>
      <c r="AE94" s="69">
        <v>0</v>
      </c>
      <c r="AF94" s="69">
        <v>0</v>
      </c>
      <c r="AG94" s="69">
        <v>0</v>
      </c>
      <c r="AH94" s="69">
        <v>0</v>
      </c>
      <c r="AI94" s="69">
        <v>0</v>
      </c>
      <c r="AJ94" s="69">
        <v>0</v>
      </c>
      <c r="AK94" s="69">
        <v>0</v>
      </c>
      <c r="AL94" s="69">
        <v>0</v>
      </c>
      <c r="AM94" s="69">
        <v>0</v>
      </c>
      <c r="AN94" s="69">
        <v>0</v>
      </c>
      <c r="AO94" s="69">
        <v>0</v>
      </c>
      <c r="AP94" s="69">
        <v>0</v>
      </c>
      <c r="AQ94" s="69">
        <v>0</v>
      </c>
      <c r="AR94" s="69">
        <v>0</v>
      </c>
      <c r="AS94" s="69">
        <v>0</v>
      </c>
      <c r="AT94" s="69"/>
      <c r="AV94" s="22" t="s">
        <v>374</v>
      </c>
      <c r="AW94" s="72">
        <v>0</v>
      </c>
      <c r="AX94" s="72">
        <v>0</v>
      </c>
      <c r="AY94" s="72">
        <v>0</v>
      </c>
      <c r="AZ94" s="72">
        <v>0</v>
      </c>
      <c r="BA94" s="72">
        <v>0</v>
      </c>
      <c r="BB94" s="72">
        <v>0</v>
      </c>
      <c r="BC94" s="72">
        <v>0</v>
      </c>
      <c r="BD94" s="72">
        <v>0</v>
      </c>
      <c r="BE94" s="72">
        <v>0</v>
      </c>
      <c r="BF94" s="72">
        <v>0</v>
      </c>
      <c r="BG94" s="72">
        <v>0</v>
      </c>
      <c r="BH94" s="72">
        <v>0</v>
      </c>
      <c r="BI94" s="72">
        <v>0</v>
      </c>
      <c r="BJ94" s="72">
        <v>0</v>
      </c>
      <c r="BK94" s="72">
        <v>0</v>
      </c>
      <c r="BL94" s="72">
        <v>0</v>
      </c>
      <c r="BM94" s="72">
        <v>0</v>
      </c>
      <c r="BN94" s="72">
        <v>0</v>
      </c>
      <c r="BO94" s="72">
        <v>0</v>
      </c>
      <c r="BP94" s="72">
        <v>0</v>
      </c>
      <c r="BQ94" s="72">
        <v>0</v>
      </c>
    </row>
    <row r="95" spans="1:69" x14ac:dyDescent="0.2">
      <c r="A95" s="13"/>
      <c r="B95" s="23" t="s">
        <v>194</v>
      </c>
      <c r="C95" s="67">
        <v>33911.870277496993</v>
      </c>
      <c r="D95" s="67">
        <v>42795.751547479587</v>
      </c>
      <c r="E95" s="67">
        <v>30860.3311712664</v>
      </c>
      <c r="F95" s="67">
        <v>24237.777224549398</v>
      </c>
      <c r="G95" s="67">
        <v>27108.833170129685</v>
      </c>
      <c r="H95" s="67">
        <v>28910.256574690498</v>
      </c>
      <c r="I95" s="67">
        <v>26533.7926415892</v>
      </c>
      <c r="J95" s="67">
        <v>26848.5105404885</v>
      </c>
      <c r="K95" s="67">
        <v>27953.346180801909</v>
      </c>
      <c r="L95" s="67">
        <v>21481.410604382403</v>
      </c>
      <c r="M95" s="67">
        <v>22189.271677307286</v>
      </c>
      <c r="N95" s="67">
        <v>0</v>
      </c>
      <c r="O95" s="67">
        <v>0</v>
      </c>
      <c r="P95" s="67">
        <v>0</v>
      </c>
      <c r="Q95" s="67">
        <v>0</v>
      </c>
      <c r="R95" s="67">
        <v>0</v>
      </c>
      <c r="S95" s="67">
        <v>0</v>
      </c>
      <c r="T95" s="67">
        <v>0</v>
      </c>
      <c r="U95" s="67">
        <v>0</v>
      </c>
      <c r="V95" s="67">
        <v>0</v>
      </c>
      <c r="W95" s="67"/>
      <c r="Y95" s="44" t="s">
        <v>194</v>
      </c>
      <c r="Z95" s="70"/>
      <c r="AA95" s="70"/>
      <c r="AB95" s="70"/>
      <c r="AC95" s="70"/>
      <c r="AD95" s="70"/>
      <c r="AE95" s="70"/>
      <c r="AF95" s="70"/>
      <c r="AG95" s="70"/>
      <c r="AH95" s="70"/>
      <c r="AI95" s="70"/>
      <c r="AJ95" s="70"/>
      <c r="AK95" s="70"/>
      <c r="AL95" s="70"/>
      <c r="AM95" s="70"/>
      <c r="AN95" s="69"/>
      <c r="AO95" s="69"/>
      <c r="AP95" s="69"/>
      <c r="AQ95" s="69"/>
      <c r="AR95" s="69"/>
      <c r="AS95" s="69"/>
      <c r="AT95" s="70"/>
      <c r="AV95" s="24" t="s">
        <v>194</v>
      </c>
      <c r="AW95" s="72"/>
      <c r="AX95" s="72"/>
      <c r="AY95" s="72"/>
      <c r="AZ95" s="72"/>
      <c r="BA95" s="72"/>
      <c r="BB95" s="72"/>
      <c r="BC95" s="72"/>
      <c r="BD95" s="72"/>
      <c r="BE95" s="72"/>
      <c r="BF95" s="72"/>
      <c r="BG95" s="72"/>
      <c r="BH95" s="72"/>
      <c r="BI95" s="72"/>
      <c r="BJ95" s="72"/>
      <c r="BK95" s="72"/>
      <c r="BL95" s="72"/>
      <c r="BM95" s="72"/>
      <c r="BN95" s="72"/>
      <c r="BO95" s="72"/>
      <c r="BP95" s="72"/>
      <c r="BQ95" s="72"/>
    </row>
    <row r="96" spans="1:69" x14ac:dyDescent="0.2">
      <c r="M96" s="26"/>
      <c r="N96" s="26"/>
      <c r="O96" s="26"/>
      <c r="P96" s="26"/>
      <c r="Q96" s="26"/>
      <c r="R96" s="26"/>
      <c r="S96" s="26"/>
      <c r="T96" s="26"/>
      <c r="U96" s="26"/>
      <c r="V96" s="26"/>
    </row>
    <row r="98" spans="1:69" x14ac:dyDescent="0.2">
      <c r="A98" s="8" t="s">
        <v>142</v>
      </c>
      <c r="B98" s="14" t="s">
        <v>187</v>
      </c>
      <c r="C98" s="28" t="s">
        <v>8</v>
      </c>
      <c r="D98" s="28" t="s">
        <v>7</v>
      </c>
      <c r="E98" s="28" t="s">
        <v>6</v>
      </c>
      <c r="F98" s="28" t="s">
        <v>5</v>
      </c>
      <c r="G98" s="28" t="s">
        <v>4</v>
      </c>
      <c r="H98" s="28" t="s">
        <v>3</v>
      </c>
      <c r="I98" s="28" t="s">
        <v>2</v>
      </c>
      <c r="J98" s="28" t="s">
        <v>1</v>
      </c>
      <c r="K98" s="28" t="s">
        <v>0</v>
      </c>
      <c r="L98" s="28" t="s">
        <v>10</v>
      </c>
      <c r="M98" s="28" t="s">
        <v>38</v>
      </c>
      <c r="N98" s="28" t="s">
        <v>37</v>
      </c>
      <c r="O98" s="28" t="s">
        <v>36</v>
      </c>
      <c r="P98" s="28" t="s">
        <v>35</v>
      </c>
      <c r="Q98" s="28" t="s">
        <v>34</v>
      </c>
      <c r="R98" s="28" t="s">
        <v>33</v>
      </c>
      <c r="S98" s="28" t="s">
        <v>32</v>
      </c>
      <c r="T98" s="28" t="s">
        <v>31</v>
      </c>
      <c r="U98" s="28" t="s">
        <v>30</v>
      </c>
      <c r="V98" s="28" t="s">
        <v>29</v>
      </c>
      <c r="W98" s="28" t="s">
        <v>194</v>
      </c>
      <c r="Y98" s="41" t="s">
        <v>187</v>
      </c>
      <c r="Z98" s="68" t="s">
        <v>8</v>
      </c>
      <c r="AA98" s="68" t="s">
        <v>7</v>
      </c>
      <c r="AB98" s="68" t="s">
        <v>6</v>
      </c>
      <c r="AC98" s="68" t="s">
        <v>5</v>
      </c>
      <c r="AD98" s="68" t="s">
        <v>4</v>
      </c>
      <c r="AE98" s="68" t="s">
        <v>3</v>
      </c>
      <c r="AF98" s="68" t="s">
        <v>2</v>
      </c>
      <c r="AG98" s="68" t="s">
        <v>1</v>
      </c>
      <c r="AH98" s="68" t="s">
        <v>0</v>
      </c>
      <c r="AI98" s="68" t="s">
        <v>10</v>
      </c>
      <c r="AJ98" s="68" t="s">
        <v>38</v>
      </c>
      <c r="AK98" s="68" t="s">
        <v>37</v>
      </c>
      <c r="AL98" s="68" t="s">
        <v>36</v>
      </c>
      <c r="AM98" s="68" t="s">
        <v>35</v>
      </c>
      <c r="AN98" s="68" t="s">
        <v>34</v>
      </c>
      <c r="AO98" s="68" t="s">
        <v>33</v>
      </c>
      <c r="AP98" s="68" t="s">
        <v>32</v>
      </c>
      <c r="AQ98" s="68" t="s">
        <v>31</v>
      </c>
      <c r="AR98" s="68" t="s">
        <v>30</v>
      </c>
      <c r="AS98" s="68" t="s">
        <v>29</v>
      </c>
      <c r="AT98" s="68" t="s">
        <v>194</v>
      </c>
      <c r="AV98" s="16" t="s">
        <v>187</v>
      </c>
      <c r="AW98" s="71" t="s">
        <v>8</v>
      </c>
      <c r="AX98" s="71" t="s">
        <v>7</v>
      </c>
      <c r="AY98" s="71" t="s">
        <v>6</v>
      </c>
      <c r="AZ98" s="71" t="s">
        <v>5</v>
      </c>
      <c r="BA98" s="71" t="s">
        <v>4</v>
      </c>
      <c r="BB98" s="71" t="s">
        <v>3</v>
      </c>
      <c r="BC98" s="71" t="s">
        <v>2</v>
      </c>
      <c r="BD98" s="71" t="s">
        <v>1</v>
      </c>
      <c r="BE98" s="71" t="s">
        <v>0</v>
      </c>
      <c r="BF98" s="71" t="s">
        <v>10</v>
      </c>
      <c r="BG98" s="71" t="s">
        <v>38</v>
      </c>
      <c r="BH98" s="71" t="s">
        <v>37</v>
      </c>
      <c r="BI98" s="71" t="s">
        <v>36</v>
      </c>
      <c r="BJ98" s="71" t="s">
        <v>35</v>
      </c>
      <c r="BK98" s="71" t="s">
        <v>34</v>
      </c>
      <c r="BL98" s="71" t="s">
        <v>33</v>
      </c>
      <c r="BM98" s="71" t="s">
        <v>32</v>
      </c>
      <c r="BN98" s="71" t="s">
        <v>31</v>
      </c>
      <c r="BO98" s="71" t="s">
        <v>30</v>
      </c>
      <c r="BP98" s="71" t="s">
        <v>29</v>
      </c>
      <c r="BQ98" s="71" t="s">
        <v>194</v>
      </c>
    </row>
    <row r="99" spans="1:69" x14ac:dyDescent="0.2">
      <c r="A99" s="13"/>
      <c r="B99" s="64" t="s">
        <v>177</v>
      </c>
      <c r="C99" s="67">
        <v>891.58644483859996</v>
      </c>
      <c r="D99" s="67">
        <v>525.74813904699988</v>
      </c>
      <c r="E99" s="67">
        <v>227.78005082000001</v>
      </c>
      <c r="F99" s="67">
        <v>97.665833142799997</v>
      </c>
      <c r="G99" s="67">
        <v>247.86232113440002</v>
      </c>
      <c r="H99" s="67">
        <v>326.66215811899997</v>
      </c>
      <c r="I99" s="67">
        <v>0</v>
      </c>
      <c r="J99" s="67">
        <v>0</v>
      </c>
      <c r="K99" s="67">
        <v>249.47246165769999</v>
      </c>
      <c r="L99" s="67">
        <v>143.3675622474</v>
      </c>
      <c r="M99" s="67">
        <v>270.1708351556</v>
      </c>
      <c r="N99" s="67">
        <v>0</v>
      </c>
      <c r="O99" s="67">
        <v>0</v>
      </c>
      <c r="P99" s="67">
        <v>0</v>
      </c>
      <c r="Q99" s="67">
        <v>0</v>
      </c>
      <c r="R99" s="67">
        <v>0</v>
      </c>
      <c r="S99" s="67">
        <v>0</v>
      </c>
      <c r="T99" s="67">
        <v>0</v>
      </c>
      <c r="U99" s="67">
        <v>0</v>
      </c>
      <c r="V99" s="67">
        <v>0</v>
      </c>
      <c r="W99" s="67">
        <v>2980.3158061624995</v>
      </c>
      <c r="Y99" s="42" t="s">
        <v>177</v>
      </c>
      <c r="Z99" s="69">
        <v>0.29915837878490481</v>
      </c>
      <c r="AA99" s="69">
        <v>0.17640685526006766</v>
      </c>
      <c r="AB99" s="69">
        <v>7.6428159173270005E-2</v>
      </c>
      <c r="AC99" s="69">
        <v>3.2770296671531605E-2</v>
      </c>
      <c r="AD99" s="69">
        <v>8.3166461964160554E-2</v>
      </c>
      <c r="AE99" s="69">
        <v>0.10960655828605466</v>
      </c>
      <c r="AF99" s="69">
        <v>0</v>
      </c>
      <c r="AG99" s="69">
        <v>0</v>
      </c>
      <c r="AH99" s="69">
        <v>8.37067203220066E-2</v>
      </c>
      <c r="AI99" s="69">
        <v>4.8104822298010858E-2</v>
      </c>
      <c r="AJ99" s="69">
        <v>9.0651747239993377E-2</v>
      </c>
      <c r="AK99" s="69">
        <v>0</v>
      </c>
      <c r="AL99" s="69">
        <v>0</v>
      </c>
      <c r="AM99" s="69">
        <v>0</v>
      </c>
      <c r="AN99" s="69">
        <v>0</v>
      </c>
      <c r="AO99" s="69">
        <v>0</v>
      </c>
      <c r="AP99" s="69">
        <v>0</v>
      </c>
      <c r="AQ99" s="69">
        <v>0</v>
      </c>
      <c r="AR99" s="69">
        <v>0</v>
      </c>
      <c r="AS99" s="69">
        <v>0</v>
      </c>
      <c r="AT99" s="69"/>
      <c r="AV99" s="18" t="s">
        <v>177</v>
      </c>
      <c r="AW99" s="72">
        <v>37.48239789763678</v>
      </c>
      <c r="AX99" s="72">
        <v>46.849310066933135</v>
      </c>
      <c r="AY99" s="72">
        <v>92.91539718627017</v>
      </c>
      <c r="AZ99" s="72">
        <v>92.87900197562665</v>
      </c>
      <c r="BA99" s="72">
        <v>71.548565476186241</v>
      </c>
      <c r="BB99" s="72">
        <v>51.689464457477307</v>
      </c>
      <c r="BC99" s="72">
        <v>0</v>
      </c>
      <c r="BD99" s="72">
        <v>0</v>
      </c>
      <c r="BE99" s="72">
        <v>60.851194633601857</v>
      </c>
      <c r="BF99" s="72">
        <v>120.84018155769878</v>
      </c>
      <c r="BG99" s="72">
        <v>80.898476527619394</v>
      </c>
      <c r="BH99" s="72">
        <v>0</v>
      </c>
      <c r="BI99" s="72">
        <v>0</v>
      </c>
      <c r="BJ99" s="72">
        <v>0</v>
      </c>
      <c r="BK99" s="72">
        <v>0</v>
      </c>
      <c r="BL99" s="72">
        <v>0</v>
      </c>
      <c r="BM99" s="72">
        <v>0</v>
      </c>
      <c r="BN99" s="72">
        <v>0</v>
      </c>
      <c r="BO99" s="72">
        <v>0</v>
      </c>
      <c r="BP99" s="72">
        <v>0</v>
      </c>
      <c r="BQ99" s="72">
        <v>20.850766263869474</v>
      </c>
    </row>
    <row r="100" spans="1:69" x14ac:dyDescent="0.2">
      <c r="A100" s="13"/>
      <c r="B100" s="64" t="s">
        <v>371</v>
      </c>
      <c r="C100" s="67">
        <v>4508.2001598221996</v>
      </c>
      <c r="D100" s="67">
        <v>2895.1799384156002</v>
      </c>
      <c r="E100" s="67">
        <v>1824.0088376355</v>
      </c>
      <c r="F100" s="67">
        <v>3169.197256507</v>
      </c>
      <c r="G100" s="67">
        <v>4702.9164516400006</v>
      </c>
      <c r="H100" s="67">
        <v>3117.5999778543005</v>
      </c>
      <c r="I100" s="67">
        <v>3757.0087886858996</v>
      </c>
      <c r="J100" s="67">
        <v>3215.1635983269994</v>
      </c>
      <c r="K100" s="67">
        <v>7201.2903709829998</v>
      </c>
      <c r="L100" s="67">
        <v>4453.5462212169996</v>
      </c>
      <c r="M100" s="67">
        <v>6733.8275707774992</v>
      </c>
      <c r="N100" s="67">
        <v>0</v>
      </c>
      <c r="O100" s="67">
        <v>0</v>
      </c>
      <c r="P100" s="67">
        <v>0</v>
      </c>
      <c r="Q100" s="67">
        <v>0</v>
      </c>
      <c r="R100" s="67">
        <v>0</v>
      </c>
      <c r="S100" s="67">
        <v>0</v>
      </c>
      <c r="T100" s="67">
        <v>0</v>
      </c>
      <c r="U100" s="67">
        <v>0</v>
      </c>
      <c r="V100" s="67">
        <v>0</v>
      </c>
      <c r="W100" s="67">
        <v>45577.939171865</v>
      </c>
      <c r="Y100" s="42" t="s">
        <v>371</v>
      </c>
      <c r="Z100" s="69">
        <v>9.891189118539799E-2</v>
      </c>
      <c r="AA100" s="69">
        <v>6.3521519204685281E-2</v>
      </c>
      <c r="AB100" s="69">
        <v>4.001955487187648E-2</v>
      </c>
      <c r="AC100" s="69">
        <v>6.9533579492407752E-2</v>
      </c>
      <c r="AD100" s="69">
        <v>0.10318405213334182</v>
      </c>
      <c r="AE100" s="69">
        <v>6.8401512540935086E-2</v>
      </c>
      <c r="AF100" s="69">
        <v>8.2430422633173364E-2</v>
      </c>
      <c r="AG100" s="69">
        <v>7.0542101217066472E-2</v>
      </c>
      <c r="AH100" s="69">
        <v>0.1579994730307665</v>
      </c>
      <c r="AI100" s="69">
        <v>9.7712759772301164E-2</v>
      </c>
      <c r="AJ100" s="69">
        <v>0.14774313391804805</v>
      </c>
      <c r="AK100" s="69">
        <v>0</v>
      </c>
      <c r="AL100" s="69">
        <v>0</v>
      </c>
      <c r="AM100" s="69">
        <v>0</v>
      </c>
      <c r="AN100" s="69">
        <v>0</v>
      </c>
      <c r="AO100" s="69">
        <v>0</v>
      </c>
      <c r="AP100" s="69">
        <v>0</v>
      </c>
      <c r="AQ100" s="69">
        <v>0</v>
      </c>
      <c r="AR100" s="69">
        <v>0</v>
      </c>
      <c r="AS100" s="69">
        <v>0</v>
      </c>
      <c r="AT100" s="69"/>
      <c r="AV100" s="18" t="s">
        <v>371</v>
      </c>
      <c r="AW100" s="72">
        <v>17.918782913675908</v>
      </c>
      <c r="AX100" s="72">
        <v>21.322863676515045</v>
      </c>
      <c r="AY100" s="72">
        <v>25.694247667698011</v>
      </c>
      <c r="AZ100" s="72">
        <v>19.166552799772717</v>
      </c>
      <c r="BA100" s="72">
        <v>16.119728498999372</v>
      </c>
      <c r="BB100" s="72">
        <v>19.893140002599317</v>
      </c>
      <c r="BC100" s="72">
        <v>17.158589756564588</v>
      </c>
      <c r="BD100" s="72">
        <v>20.108637515060568</v>
      </c>
      <c r="BE100" s="72">
        <v>17.659813822791289</v>
      </c>
      <c r="BF100" s="72">
        <v>16.000334430284163</v>
      </c>
      <c r="BG100" s="72">
        <v>22.806420700285756</v>
      </c>
      <c r="BH100" s="72">
        <v>0</v>
      </c>
      <c r="BI100" s="72">
        <v>0</v>
      </c>
      <c r="BJ100" s="72">
        <v>0</v>
      </c>
      <c r="BK100" s="72">
        <v>0</v>
      </c>
      <c r="BL100" s="72">
        <v>0</v>
      </c>
      <c r="BM100" s="72">
        <v>0</v>
      </c>
      <c r="BN100" s="72">
        <v>0</v>
      </c>
      <c r="BO100" s="72">
        <v>0</v>
      </c>
      <c r="BP100" s="72">
        <v>0</v>
      </c>
      <c r="BQ100" s="72">
        <v>6.1663133318170171</v>
      </c>
    </row>
    <row r="101" spans="1:69" x14ac:dyDescent="0.2">
      <c r="A101" s="13"/>
      <c r="B101" s="64" t="s">
        <v>165</v>
      </c>
      <c r="C101" s="67">
        <v>0</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Y101" s="42" t="s">
        <v>165</v>
      </c>
      <c r="Z101" s="69">
        <v>0</v>
      </c>
      <c r="AA101" s="69">
        <v>0</v>
      </c>
      <c r="AB101" s="69">
        <v>0</v>
      </c>
      <c r="AC101" s="69">
        <v>0</v>
      </c>
      <c r="AD101" s="69">
        <v>0</v>
      </c>
      <c r="AE101" s="69">
        <v>0</v>
      </c>
      <c r="AF101" s="69">
        <v>0</v>
      </c>
      <c r="AG101" s="69">
        <v>0</v>
      </c>
      <c r="AH101" s="69">
        <v>0</v>
      </c>
      <c r="AI101" s="69">
        <v>0</v>
      </c>
      <c r="AJ101" s="69">
        <v>0</v>
      </c>
      <c r="AK101" s="69">
        <v>0</v>
      </c>
      <c r="AL101" s="69">
        <v>0</v>
      </c>
      <c r="AM101" s="69">
        <v>0</v>
      </c>
      <c r="AN101" s="69">
        <v>0</v>
      </c>
      <c r="AO101" s="69">
        <v>0</v>
      </c>
      <c r="AP101" s="69">
        <v>0</v>
      </c>
      <c r="AQ101" s="69">
        <v>0</v>
      </c>
      <c r="AR101" s="69">
        <v>0</v>
      </c>
      <c r="AS101" s="69">
        <v>0</v>
      </c>
      <c r="AT101" s="69"/>
      <c r="AV101" s="18" t="s">
        <v>165</v>
      </c>
      <c r="AW101" s="72">
        <v>0</v>
      </c>
      <c r="AX101" s="72">
        <v>0</v>
      </c>
      <c r="AY101" s="72">
        <v>0</v>
      </c>
      <c r="AZ101" s="72">
        <v>0</v>
      </c>
      <c r="BA101" s="72">
        <v>0</v>
      </c>
      <c r="BB101" s="72">
        <v>0</v>
      </c>
      <c r="BC101" s="72">
        <v>0</v>
      </c>
      <c r="BD101" s="72">
        <v>0</v>
      </c>
      <c r="BE101" s="72">
        <v>0</v>
      </c>
      <c r="BF101" s="72">
        <v>0</v>
      </c>
      <c r="BG101" s="72">
        <v>0</v>
      </c>
      <c r="BH101" s="72">
        <v>0</v>
      </c>
      <c r="BI101" s="72">
        <v>0</v>
      </c>
      <c r="BJ101" s="72">
        <v>0</v>
      </c>
      <c r="BK101" s="72">
        <v>0</v>
      </c>
      <c r="BL101" s="72">
        <v>0</v>
      </c>
      <c r="BM101" s="72">
        <v>0</v>
      </c>
      <c r="BN101" s="72">
        <v>0</v>
      </c>
      <c r="BO101" s="72">
        <v>0</v>
      </c>
      <c r="BP101" s="72">
        <v>0</v>
      </c>
      <c r="BQ101" s="72">
        <v>0</v>
      </c>
    </row>
    <row r="102" spans="1:69" x14ac:dyDescent="0.2">
      <c r="A102" s="13"/>
      <c r="B102" s="64" t="s">
        <v>422</v>
      </c>
      <c r="C102" s="67">
        <v>0</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Y102" s="42" t="s">
        <v>422</v>
      </c>
      <c r="Z102" s="69">
        <v>0</v>
      </c>
      <c r="AA102" s="69">
        <v>0</v>
      </c>
      <c r="AB102" s="69">
        <v>0</v>
      </c>
      <c r="AC102" s="69">
        <v>0</v>
      </c>
      <c r="AD102" s="69">
        <v>0</v>
      </c>
      <c r="AE102" s="69">
        <v>0</v>
      </c>
      <c r="AF102" s="69">
        <v>0</v>
      </c>
      <c r="AG102" s="69">
        <v>0</v>
      </c>
      <c r="AH102" s="69">
        <v>0</v>
      </c>
      <c r="AI102" s="69">
        <v>0</v>
      </c>
      <c r="AJ102" s="69">
        <v>0</v>
      </c>
      <c r="AK102" s="69">
        <v>0</v>
      </c>
      <c r="AL102" s="69">
        <v>0</v>
      </c>
      <c r="AM102" s="69">
        <v>0</v>
      </c>
      <c r="AN102" s="69">
        <v>0</v>
      </c>
      <c r="AO102" s="69">
        <v>0</v>
      </c>
      <c r="AP102" s="69">
        <v>0</v>
      </c>
      <c r="AQ102" s="69">
        <v>0</v>
      </c>
      <c r="AR102" s="69">
        <v>0</v>
      </c>
      <c r="AS102" s="69">
        <v>0</v>
      </c>
      <c r="AT102" s="69"/>
      <c r="AV102" s="18" t="s">
        <v>422</v>
      </c>
      <c r="AW102" s="72">
        <v>0</v>
      </c>
      <c r="AX102" s="72">
        <v>0</v>
      </c>
      <c r="AY102" s="72">
        <v>0</v>
      </c>
      <c r="AZ102" s="72">
        <v>0</v>
      </c>
      <c r="BA102" s="72">
        <v>0</v>
      </c>
      <c r="BB102" s="72">
        <v>0</v>
      </c>
      <c r="BC102" s="72">
        <v>0</v>
      </c>
      <c r="BD102" s="72">
        <v>0</v>
      </c>
      <c r="BE102" s="72">
        <v>0</v>
      </c>
      <c r="BF102" s="72">
        <v>0</v>
      </c>
      <c r="BG102" s="72">
        <v>0</v>
      </c>
      <c r="BH102" s="72">
        <v>0</v>
      </c>
      <c r="BI102" s="72">
        <v>0</v>
      </c>
      <c r="BJ102" s="72">
        <v>0</v>
      </c>
      <c r="BK102" s="72">
        <v>0</v>
      </c>
      <c r="BL102" s="72">
        <v>0</v>
      </c>
      <c r="BM102" s="72">
        <v>0</v>
      </c>
      <c r="BN102" s="72">
        <v>0</v>
      </c>
      <c r="BO102" s="72">
        <v>0</v>
      </c>
      <c r="BP102" s="72">
        <v>0</v>
      </c>
      <c r="BQ102" s="72">
        <v>0</v>
      </c>
    </row>
    <row r="103" spans="1:69" x14ac:dyDescent="0.2">
      <c r="A103" s="13"/>
      <c r="B103" s="64" t="s">
        <v>423</v>
      </c>
      <c r="C103" s="67">
        <v>759.45880714489999</v>
      </c>
      <c r="D103" s="67">
        <v>48.771742441499995</v>
      </c>
      <c r="E103" s="67">
        <v>0</v>
      </c>
      <c r="F103" s="67">
        <v>85.762641369200011</v>
      </c>
      <c r="G103" s="67">
        <v>560.46216791900008</v>
      </c>
      <c r="H103" s="67">
        <v>114.74084006999999</v>
      </c>
      <c r="I103" s="67">
        <v>372.25602806999996</v>
      </c>
      <c r="J103" s="67">
        <v>640.19513188999997</v>
      </c>
      <c r="K103" s="67">
        <v>209.1532125601</v>
      </c>
      <c r="L103" s="67">
        <v>770.07516486539998</v>
      </c>
      <c r="M103" s="67">
        <v>442.70715492260007</v>
      </c>
      <c r="N103" s="67">
        <v>0</v>
      </c>
      <c r="O103" s="67">
        <v>0</v>
      </c>
      <c r="P103" s="67">
        <v>0</v>
      </c>
      <c r="Q103" s="67">
        <v>0</v>
      </c>
      <c r="R103" s="67">
        <v>0</v>
      </c>
      <c r="S103" s="67">
        <v>0</v>
      </c>
      <c r="T103" s="67">
        <v>0</v>
      </c>
      <c r="U103" s="67">
        <v>0</v>
      </c>
      <c r="V103" s="67">
        <v>0</v>
      </c>
      <c r="W103" s="67">
        <v>4003.5828912527004</v>
      </c>
      <c r="Y103" s="42" t="s">
        <v>423</v>
      </c>
      <c r="Z103" s="69">
        <v>0.1896947878372188</v>
      </c>
      <c r="AA103" s="69">
        <v>1.21820238936628E-2</v>
      </c>
      <c r="AB103" s="69">
        <v>0</v>
      </c>
      <c r="AC103" s="69">
        <v>2.1421472640564043E-2</v>
      </c>
      <c r="AD103" s="69">
        <v>0.13999014960912534</v>
      </c>
      <c r="AE103" s="69">
        <v>2.865953901458955E-2</v>
      </c>
      <c r="AF103" s="69">
        <v>9.2980722063562157E-2</v>
      </c>
      <c r="AG103" s="69">
        <v>0.15990555192169037</v>
      </c>
      <c r="AH103" s="69">
        <v>5.2241509228414411E-2</v>
      </c>
      <c r="AI103" s="69">
        <v>0.19234650206641468</v>
      </c>
      <c r="AJ103" s="69">
        <v>0.11057774172475776</v>
      </c>
      <c r="AK103" s="69">
        <v>0</v>
      </c>
      <c r="AL103" s="69">
        <v>0</v>
      </c>
      <c r="AM103" s="69">
        <v>0</v>
      </c>
      <c r="AN103" s="69">
        <v>0</v>
      </c>
      <c r="AO103" s="69">
        <v>0</v>
      </c>
      <c r="AP103" s="69">
        <v>0</v>
      </c>
      <c r="AQ103" s="69">
        <v>0</v>
      </c>
      <c r="AR103" s="69">
        <v>0</v>
      </c>
      <c r="AS103" s="69">
        <v>0</v>
      </c>
      <c r="AT103" s="69"/>
      <c r="AV103" s="18" t="s">
        <v>423</v>
      </c>
      <c r="AW103" s="72">
        <v>40.791620375003887</v>
      </c>
      <c r="AX103" s="72">
        <v>83.75468331120166</v>
      </c>
      <c r="AY103" s="72">
        <v>0</v>
      </c>
      <c r="AZ103" s="72">
        <v>45.809134518738738</v>
      </c>
      <c r="BA103" s="72">
        <v>61.506540896617182</v>
      </c>
      <c r="BB103" s="72">
        <v>85.569370298448419</v>
      </c>
      <c r="BC103" s="72">
        <v>67.13344980637298</v>
      </c>
      <c r="BD103" s="72">
        <v>64.602054671446666</v>
      </c>
      <c r="BE103" s="72">
        <v>56.243391658812861</v>
      </c>
      <c r="BF103" s="72">
        <v>55.619905595951195</v>
      </c>
      <c r="BG103" s="72">
        <v>42.774962957056943</v>
      </c>
      <c r="BH103" s="72">
        <v>0</v>
      </c>
      <c r="BI103" s="72">
        <v>0</v>
      </c>
      <c r="BJ103" s="72">
        <v>0</v>
      </c>
      <c r="BK103" s="72">
        <v>0</v>
      </c>
      <c r="BL103" s="72">
        <v>0</v>
      </c>
      <c r="BM103" s="72">
        <v>0</v>
      </c>
      <c r="BN103" s="72">
        <v>0</v>
      </c>
      <c r="BO103" s="72">
        <v>0</v>
      </c>
      <c r="BP103" s="72">
        <v>0</v>
      </c>
      <c r="BQ103" s="72">
        <v>20.812698732033049</v>
      </c>
    </row>
    <row r="104" spans="1:69" x14ac:dyDescent="0.2">
      <c r="A104" s="13"/>
      <c r="B104" s="64" t="s">
        <v>173</v>
      </c>
      <c r="C104" s="67">
        <v>163.76326516340004</v>
      </c>
      <c r="D104" s="67">
        <v>367.25514198100001</v>
      </c>
      <c r="E104" s="67">
        <v>307.68370377650001</v>
      </c>
      <c r="F104" s="67">
        <v>620.2291013654999</v>
      </c>
      <c r="G104" s="67">
        <v>210.38730711920002</v>
      </c>
      <c r="H104" s="67">
        <v>606.23900418000005</v>
      </c>
      <c r="I104" s="67">
        <v>271.04169199</v>
      </c>
      <c r="J104" s="67">
        <v>252.62419642200001</v>
      </c>
      <c r="K104" s="67">
        <v>359.61029496059996</v>
      </c>
      <c r="L104" s="67">
        <v>739.62935953540011</v>
      </c>
      <c r="M104" s="67">
        <v>1202.3295799269999</v>
      </c>
      <c r="N104" s="67">
        <v>0</v>
      </c>
      <c r="O104" s="67">
        <v>0</v>
      </c>
      <c r="P104" s="67">
        <v>0</v>
      </c>
      <c r="Q104" s="67">
        <v>0</v>
      </c>
      <c r="R104" s="67">
        <v>0</v>
      </c>
      <c r="S104" s="67">
        <v>0</v>
      </c>
      <c r="T104" s="67">
        <v>0</v>
      </c>
      <c r="U104" s="67">
        <v>0</v>
      </c>
      <c r="V104" s="67">
        <v>0</v>
      </c>
      <c r="W104" s="67">
        <v>5100.7926464205984</v>
      </c>
      <c r="Y104" s="42" t="s">
        <v>173</v>
      </c>
      <c r="Z104" s="69">
        <v>3.2105454292151704E-2</v>
      </c>
      <c r="AA104" s="69">
        <v>7.1999621909491968E-2</v>
      </c>
      <c r="AB104" s="69">
        <v>6.0320762890138699E-2</v>
      </c>
      <c r="AC104" s="69">
        <v>0.12159465094130732</v>
      </c>
      <c r="AD104" s="69">
        <v>4.1246002671140931E-2</v>
      </c>
      <c r="AE104" s="69">
        <v>0.11885192090790415</v>
      </c>
      <c r="AF104" s="69">
        <v>5.3137171176758043E-2</v>
      </c>
      <c r="AG104" s="69">
        <v>4.9526458716034082E-2</v>
      </c>
      <c r="AH104" s="69">
        <v>7.0500865235710156E-2</v>
      </c>
      <c r="AI104" s="69">
        <v>0.14500282814954721</v>
      </c>
      <c r="AJ104" s="69">
        <v>0.23571426310981608</v>
      </c>
      <c r="AK104" s="69">
        <v>0</v>
      </c>
      <c r="AL104" s="69">
        <v>0</v>
      </c>
      <c r="AM104" s="69">
        <v>0</v>
      </c>
      <c r="AN104" s="69">
        <v>0</v>
      </c>
      <c r="AO104" s="69">
        <v>0</v>
      </c>
      <c r="AP104" s="69">
        <v>0</v>
      </c>
      <c r="AQ104" s="69">
        <v>0</v>
      </c>
      <c r="AR104" s="69">
        <v>0</v>
      </c>
      <c r="AS104" s="69">
        <v>0</v>
      </c>
      <c r="AT104" s="69"/>
      <c r="AV104" s="18" t="s">
        <v>173</v>
      </c>
      <c r="AW104" s="72">
        <v>88.086890436608613</v>
      </c>
      <c r="AX104" s="72">
        <v>61.178257465563036</v>
      </c>
      <c r="AY104" s="72">
        <v>59.510910072151283</v>
      </c>
      <c r="AZ104" s="72">
        <v>47.589089412255149</v>
      </c>
      <c r="BA104" s="72">
        <v>67.229272656665572</v>
      </c>
      <c r="BB104" s="72">
        <v>48.014964325890119</v>
      </c>
      <c r="BC104" s="72">
        <v>43.365388611228795</v>
      </c>
      <c r="BD104" s="72">
        <v>53.929728526411949</v>
      </c>
      <c r="BE104" s="72">
        <v>57.240589409757504</v>
      </c>
      <c r="BF104" s="72">
        <v>45.199016442777243</v>
      </c>
      <c r="BG104" s="72">
        <v>34.818584168485678</v>
      </c>
      <c r="BH104" s="72">
        <v>0</v>
      </c>
      <c r="BI104" s="72">
        <v>0</v>
      </c>
      <c r="BJ104" s="72">
        <v>0</v>
      </c>
      <c r="BK104" s="72">
        <v>0</v>
      </c>
      <c r="BL104" s="72">
        <v>0</v>
      </c>
      <c r="BM104" s="72">
        <v>0</v>
      </c>
      <c r="BN104" s="72">
        <v>0</v>
      </c>
      <c r="BO104" s="72">
        <v>0</v>
      </c>
      <c r="BP104" s="72">
        <v>0</v>
      </c>
      <c r="BQ104" s="72">
        <v>15.908142945730072</v>
      </c>
    </row>
    <row r="105" spans="1:69" x14ac:dyDescent="0.2">
      <c r="A105" s="13"/>
      <c r="B105" s="64" t="s">
        <v>181</v>
      </c>
      <c r="C105" s="67">
        <v>835.01282428640013</v>
      </c>
      <c r="D105" s="67">
        <v>365.01648103499997</v>
      </c>
      <c r="E105" s="67">
        <v>442.25805137269998</v>
      </c>
      <c r="F105" s="67">
        <v>928.74599490850005</v>
      </c>
      <c r="G105" s="67">
        <v>685.90757811500009</v>
      </c>
      <c r="H105" s="67">
        <v>1085.0012895241</v>
      </c>
      <c r="I105" s="67">
        <v>478.8325458013</v>
      </c>
      <c r="J105" s="67">
        <v>1182.4322461263</v>
      </c>
      <c r="K105" s="67">
        <v>1074.3878646423</v>
      </c>
      <c r="L105" s="67">
        <v>1445.6778514442999</v>
      </c>
      <c r="M105" s="67">
        <v>827.7991016287001</v>
      </c>
      <c r="N105" s="67">
        <v>0</v>
      </c>
      <c r="O105" s="67">
        <v>0</v>
      </c>
      <c r="P105" s="67">
        <v>0</v>
      </c>
      <c r="Q105" s="67">
        <v>0</v>
      </c>
      <c r="R105" s="67">
        <v>0</v>
      </c>
      <c r="S105" s="67">
        <v>0</v>
      </c>
      <c r="T105" s="67">
        <v>0</v>
      </c>
      <c r="U105" s="67">
        <v>0</v>
      </c>
      <c r="V105" s="67">
        <v>0</v>
      </c>
      <c r="W105" s="67">
        <v>9351.0718288846019</v>
      </c>
      <c r="Y105" s="42" t="s">
        <v>181</v>
      </c>
      <c r="Z105" s="69">
        <v>8.9295948054545174E-2</v>
      </c>
      <c r="AA105" s="69">
        <v>3.9034721122288632E-2</v>
      </c>
      <c r="AB105" s="69">
        <v>4.7294904740930926E-2</v>
      </c>
      <c r="AC105" s="69">
        <v>9.9319737020914442E-2</v>
      </c>
      <c r="AD105" s="69">
        <v>7.3350690772826119E-2</v>
      </c>
      <c r="AE105" s="69">
        <v>0.11602961771426358</v>
      </c>
      <c r="AF105" s="69">
        <v>5.1206167010954859E-2</v>
      </c>
      <c r="AG105" s="69">
        <v>0.12644884648130661</v>
      </c>
      <c r="AH105" s="69">
        <v>0.11489462216765511</v>
      </c>
      <c r="AI105" s="69">
        <v>0.15460022956713196</v>
      </c>
      <c r="AJ105" s="69">
        <v>8.852451534718242E-2</v>
      </c>
      <c r="AK105" s="69">
        <v>0</v>
      </c>
      <c r="AL105" s="69">
        <v>0</v>
      </c>
      <c r="AM105" s="69">
        <v>0</v>
      </c>
      <c r="AN105" s="69">
        <v>0</v>
      </c>
      <c r="AO105" s="69">
        <v>0</v>
      </c>
      <c r="AP105" s="69">
        <v>0</v>
      </c>
      <c r="AQ105" s="69">
        <v>0</v>
      </c>
      <c r="AR105" s="69">
        <v>0</v>
      </c>
      <c r="AS105" s="69">
        <v>0</v>
      </c>
      <c r="AT105" s="69"/>
      <c r="AV105" s="18" t="s">
        <v>181</v>
      </c>
      <c r="AW105" s="72">
        <v>41.537497622406569</v>
      </c>
      <c r="AX105" s="72">
        <v>64.308996550944428</v>
      </c>
      <c r="AY105" s="72">
        <v>57.742850757060907</v>
      </c>
      <c r="AZ105" s="72">
        <v>40.193452543225099</v>
      </c>
      <c r="BA105" s="72">
        <v>34.543381364809342</v>
      </c>
      <c r="BB105" s="72">
        <v>34.10709011417736</v>
      </c>
      <c r="BC105" s="72">
        <v>44.787368569646794</v>
      </c>
      <c r="BD105" s="72">
        <v>32.977171041232928</v>
      </c>
      <c r="BE105" s="72">
        <v>35.14529835393261</v>
      </c>
      <c r="BF105" s="72">
        <v>29.477468110674241</v>
      </c>
      <c r="BG105" s="72">
        <v>40.530370944344618</v>
      </c>
      <c r="BH105" s="72">
        <v>0</v>
      </c>
      <c r="BI105" s="72">
        <v>0</v>
      </c>
      <c r="BJ105" s="72">
        <v>0</v>
      </c>
      <c r="BK105" s="72">
        <v>0</v>
      </c>
      <c r="BL105" s="72">
        <v>0</v>
      </c>
      <c r="BM105" s="72">
        <v>0</v>
      </c>
      <c r="BN105" s="72">
        <v>0</v>
      </c>
      <c r="BO105" s="72">
        <v>0</v>
      </c>
      <c r="BP105" s="72">
        <v>0</v>
      </c>
      <c r="BQ105" s="72">
        <v>11.752853517468616</v>
      </c>
    </row>
    <row r="106" spans="1:69" x14ac:dyDescent="0.2">
      <c r="A106" s="13"/>
      <c r="B106" s="64" t="s">
        <v>169</v>
      </c>
      <c r="C106" s="67">
        <v>670.58343307429993</v>
      </c>
      <c r="D106" s="67">
        <v>111.68261893190001</v>
      </c>
      <c r="E106" s="67">
        <v>279.23721137699999</v>
      </c>
      <c r="F106" s="67">
        <v>519.22157185660001</v>
      </c>
      <c r="G106" s="67">
        <v>229.26230973200001</v>
      </c>
      <c r="H106" s="67">
        <v>973.69029895990002</v>
      </c>
      <c r="I106" s="67">
        <v>921.44035734039994</v>
      </c>
      <c r="J106" s="67">
        <v>1006.1448983099</v>
      </c>
      <c r="K106" s="67">
        <v>807.31984580829999</v>
      </c>
      <c r="L106" s="67">
        <v>676.66435672190005</v>
      </c>
      <c r="M106" s="67">
        <v>1886.140727191</v>
      </c>
      <c r="N106" s="67">
        <v>0</v>
      </c>
      <c r="O106" s="67">
        <v>0</v>
      </c>
      <c r="P106" s="67">
        <v>0</v>
      </c>
      <c r="Q106" s="67">
        <v>0</v>
      </c>
      <c r="R106" s="67">
        <v>0</v>
      </c>
      <c r="S106" s="67">
        <v>0</v>
      </c>
      <c r="T106" s="67">
        <v>0</v>
      </c>
      <c r="U106" s="67">
        <v>0</v>
      </c>
      <c r="V106" s="67">
        <v>0</v>
      </c>
      <c r="W106" s="67">
        <v>8081.3876293032008</v>
      </c>
      <c r="Y106" s="42" t="s">
        <v>169</v>
      </c>
      <c r="Z106" s="69">
        <v>8.297874867959025E-2</v>
      </c>
      <c r="AA106" s="69">
        <v>1.3819732953649891E-2</v>
      </c>
      <c r="AB106" s="69">
        <v>3.4553126787840588E-2</v>
      </c>
      <c r="AC106" s="69">
        <v>6.4249061630690357E-2</v>
      </c>
      <c r="AD106" s="69">
        <v>2.8369176216803699E-2</v>
      </c>
      <c r="AE106" s="69">
        <v>0.12048553337910536</v>
      </c>
      <c r="AF106" s="69">
        <v>0.11402006680130614</v>
      </c>
      <c r="AG106" s="69">
        <v>0.12450150202690531</v>
      </c>
      <c r="AH106" s="69">
        <v>9.9898666273716324E-2</v>
      </c>
      <c r="AI106" s="69">
        <v>8.3731209015182939E-2</v>
      </c>
      <c r="AJ106" s="69">
        <v>0.23339317623520903</v>
      </c>
      <c r="AK106" s="69">
        <v>0</v>
      </c>
      <c r="AL106" s="69">
        <v>0</v>
      </c>
      <c r="AM106" s="69">
        <v>0</v>
      </c>
      <c r="AN106" s="69">
        <v>0</v>
      </c>
      <c r="AO106" s="69">
        <v>0</v>
      </c>
      <c r="AP106" s="69">
        <v>0</v>
      </c>
      <c r="AQ106" s="69">
        <v>0</v>
      </c>
      <c r="AR106" s="69">
        <v>0</v>
      </c>
      <c r="AS106" s="69">
        <v>0</v>
      </c>
      <c r="AT106" s="69"/>
      <c r="AV106" s="18" t="s">
        <v>169</v>
      </c>
      <c r="AW106" s="72">
        <v>47.537795154855495</v>
      </c>
      <c r="AX106" s="72">
        <v>64.891280941422494</v>
      </c>
      <c r="AY106" s="72">
        <v>41.444314169107734</v>
      </c>
      <c r="AZ106" s="72">
        <v>40.952350825609223</v>
      </c>
      <c r="BA106" s="72">
        <v>43.813218223735632</v>
      </c>
      <c r="BB106" s="72">
        <v>33.714407606658881</v>
      </c>
      <c r="BC106" s="72">
        <v>40.316737181437098</v>
      </c>
      <c r="BD106" s="72">
        <v>32.161127299262994</v>
      </c>
      <c r="BE106" s="72">
        <v>38.922689203363078</v>
      </c>
      <c r="BF106" s="72">
        <v>42.439904247713891</v>
      </c>
      <c r="BG106" s="72">
        <v>26.352719360401576</v>
      </c>
      <c r="BH106" s="72">
        <v>0</v>
      </c>
      <c r="BI106" s="72">
        <v>0</v>
      </c>
      <c r="BJ106" s="72">
        <v>0</v>
      </c>
      <c r="BK106" s="72">
        <v>0</v>
      </c>
      <c r="BL106" s="72">
        <v>0</v>
      </c>
      <c r="BM106" s="72">
        <v>0</v>
      </c>
      <c r="BN106" s="72">
        <v>0</v>
      </c>
      <c r="BO106" s="72">
        <v>0</v>
      </c>
      <c r="BP106" s="72">
        <v>0</v>
      </c>
      <c r="BQ106" s="72">
        <v>12.088175857229544</v>
      </c>
    </row>
    <row r="107" spans="1:69" x14ac:dyDescent="0.2">
      <c r="A107" s="13"/>
      <c r="B107" s="64" t="s">
        <v>372</v>
      </c>
      <c r="C107" s="67">
        <v>0</v>
      </c>
      <c r="D107" s="67">
        <v>0</v>
      </c>
      <c r="E107" s="67">
        <v>0</v>
      </c>
      <c r="F107" s="67">
        <v>0</v>
      </c>
      <c r="G107" s="67">
        <v>0</v>
      </c>
      <c r="H107" s="67">
        <v>0</v>
      </c>
      <c r="I107" s="67">
        <v>232.84393151</v>
      </c>
      <c r="J107" s="67">
        <v>31.507759234000002</v>
      </c>
      <c r="K107" s="67">
        <v>0</v>
      </c>
      <c r="L107" s="67">
        <v>0</v>
      </c>
      <c r="M107" s="67">
        <v>0</v>
      </c>
      <c r="N107" s="67">
        <v>0</v>
      </c>
      <c r="O107" s="67">
        <v>0</v>
      </c>
      <c r="P107" s="67">
        <v>0</v>
      </c>
      <c r="Q107" s="67">
        <v>0</v>
      </c>
      <c r="R107" s="67">
        <v>0</v>
      </c>
      <c r="S107" s="67">
        <v>0</v>
      </c>
      <c r="T107" s="67">
        <v>0</v>
      </c>
      <c r="U107" s="67">
        <v>0</v>
      </c>
      <c r="V107" s="67">
        <v>0</v>
      </c>
      <c r="W107" s="67">
        <v>264.351690744</v>
      </c>
      <c r="Y107" s="42" t="s">
        <v>372</v>
      </c>
      <c r="Z107" s="69">
        <v>0</v>
      </c>
      <c r="AA107" s="69">
        <v>0</v>
      </c>
      <c r="AB107" s="69">
        <v>0</v>
      </c>
      <c r="AC107" s="69">
        <v>0</v>
      </c>
      <c r="AD107" s="69">
        <v>0</v>
      </c>
      <c r="AE107" s="69">
        <v>0</v>
      </c>
      <c r="AF107" s="69">
        <v>0.8808112059154094</v>
      </c>
      <c r="AG107" s="69">
        <v>0.11918879408459064</v>
      </c>
      <c r="AH107" s="69">
        <v>0</v>
      </c>
      <c r="AI107" s="69">
        <v>0</v>
      </c>
      <c r="AJ107" s="69">
        <v>0</v>
      </c>
      <c r="AK107" s="69">
        <v>0</v>
      </c>
      <c r="AL107" s="69">
        <v>0</v>
      </c>
      <c r="AM107" s="69">
        <v>0</v>
      </c>
      <c r="AN107" s="69">
        <v>0</v>
      </c>
      <c r="AO107" s="69">
        <v>0</v>
      </c>
      <c r="AP107" s="69">
        <v>0</v>
      </c>
      <c r="AQ107" s="69">
        <v>0</v>
      </c>
      <c r="AR107" s="69">
        <v>0</v>
      </c>
      <c r="AS107" s="69">
        <v>0</v>
      </c>
      <c r="AT107" s="69"/>
      <c r="AV107" s="18" t="s">
        <v>372</v>
      </c>
      <c r="AW107" s="72">
        <v>0</v>
      </c>
      <c r="AX107" s="72">
        <v>0</v>
      </c>
      <c r="AY107" s="72">
        <v>0</v>
      </c>
      <c r="AZ107" s="72">
        <v>0</v>
      </c>
      <c r="BA107" s="72">
        <v>0</v>
      </c>
      <c r="BB107" s="72">
        <v>0</v>
      </c>
      <c r="BC107" s="72">
        <v>92.91539397631918</v>
      </c>
      <c r="BD107" s="72">
        <v>92.91539526056043</v>
      </c>
      <c r="BE107" s="72">
        <v>0</v>
      </c>
      <c r="BF107" s="72">
        <v>0</v>
      </c>
      <c r="BG107" s="72">
        <v>0</v>
      </c>
      <c r="BH107" s="72">
        <v>0</v>
      </c>
      <c r="BI107" s="72">
        <v>0</v>
      </c>
      <c r="BJ107" s="72">
        <v>0</v>
      </c>
      <c r="BK107" s="72">
        <v>0</v>
      </c>
      <c r="BL107" s="72">
        <v>0</v>
      </c>
      <c r="BM107" s="72">
        <v>0</v>
      </c>
      <c r="BN107" s="72">
        <v>0</v>
      </c>
      <c r="BO107" s="72">
        <v>0</v>
      </c>
      <c r="BP107" s="72">
        <v>0</v>
      </c>
      <c r="BQ107" s="72">
        <v>82.586803996248307</v>
      </c>
    </row>
    <row r="108" spans="1:69" x14ac:dyDescent="0.2">
      <c r="A108" s="13"/>
      <c r="B108" s="64" t="s">
        <v>399</v>
      </c>
      <c r="C108" s="67">
        <v>870.54069868889997</v>
      </c>
      <c r="D108" s="67">
        <v>752.17442301299991</v>
      </c>
      <c r="E108" s="67">
        <v>455.80454743299998</v>
      </c>
      <c r="F108" s="67">
        <v>549.6128443714</v>
      </c>
      <c r="G108" s="67">
        <v>85.542126314699999</v>
      </c>
      <c r="H108" s="67">
        <v>84.814674153200002</v>
      </c>
      <c r="I108" s="67">
        <v>352.63170328149999</v>
      </c>
      <c r="J108" s="67">
        <v>379.77068627609998</v>
      </c>
      <c r="K108" s="67">
        <v>271.91976381899997</v>
      </c>
      <c r="L108" s="67">
        <v>189.71501849589998</v>
      </c>
      <c r="M108" s="67">
        <v>363.05404508999999</v>
      </c>
      <c r="N108" s="67">
        <v>0</v>
      </c>
      <c r="O108" s="67">
        <v>0</v>
      </c>
      <c r="P108" s="67">
        <v>0</v>
      </c>
      <c r="Q108" s="67">
        <v>0</v>
      </c>
      <c r="R108" s="67">
        <v>0</v>
      </c>
      <c r="S108" s="67">
        <v>0</v>
      </c>
      <c r="T108" s="67">
        <v>0</v>
      </c>
      <c r="U108" s="67">
        <v>0</v>
      </c>
      <c r="V108" s="67">
        <v>0</v>
      </c>
      <c r="W108" s="67">
        <v>4355.5805309366997</v>
      </c>
      <c r="Y108" s="42" t="s">
        <v>399</v>
      </c>
      <c r="Z108" s="69">
        <v>0.19986789189308912</v>
      </c>
      <c r="AA108" s="69">
        <v>0.1726921170830101</v>
      </c>
      <c r="AB108" s="69">
        <v>0.10464840316819395</v>
      </c>
      <c r="AC108" s="69">
        <v>0.126185898864141</v>
      </c>
      <c r="AD108" s="69">
        <v>1.9639661282144526E-2</v>
      </c>
      <c r="AE108" s="69">
        <v>1.9472645161943539E-2</v>
      </c>
      <c r="AF108" s="69">
        <v>8.0960896205875904E-2</v>
      </c>
      <c r="AG108" s="69">
        <v>8.7191749430110405E-2</v>
      </c>
      <c r="AH108" s="69">
        <v>6.2430200035934504E-2</v>
      </c>
      <c r="AI108" s="69">
        <v>4.3556769791856048E-2</v>
      </c>
      <c r="AJ108" s="69">
        <v>8.3353767083700903E-2</v>
      </c>
      <c r="AK108" s="69">
        <v>0</v>
      </c>
      <c r="AL108" s="69">
        <v>0</v>
      </c>
      <c r="AM108" s="69">
        <v>0</v>
      </c>
      <c r="AN108" s="69">
        <v>0</v>
      </c>
      <c r="AO108" s="69">
        <v>0</v>
      </c>
      <c r="AP108" s="69">
        <v>0</v>
      </c>
      <c r="AQ108" s="69">
        <v>0</v>
      </c>
      <c r="AR108" s="69">
        <v>0</v>
      </c>
      <c r="AS108" s="69">
        <v>0</v>
      </c>
      <c r="AT108" s="69"/>
      <c r="AV108" s="18" t="s">
        <v>399</v>
      </c>
      <c r="AW108" s="72">
        <v>38.748032166210592</v>
      </c>
      <c r="AX108" s="72">
        <v>43.472144993176471</v>
      </c>
      <c r="AY108" s="72">
        <v>42.015238997482271</v>
      </c>
      <c r="AZ108" s="72">
        <v>38.168504401965734</v>
      </c>
      <c r="BA108" s="72">
        <v>85.512354346852234</v>
      </c>
      <c r="BB108" s="72">
        <v>35.09647609895152</v>
      </c>
      <c r="BC108" s="72">
        <v>65.726073865079726</v>
      </c>
      <c r="BD108" s="72">
        <v>57.029815417557174</v>
      </c>
      <c r="BE108" s="72">
        <v>72.153444832415445</v>
      </c>
      <c r="BF108" s="72">
        <v>47.392465332296325</v>
      </c>
      <c r="BG108" s="72">
        <v>32.912925755115104</v>
      </c>
      <c r="BH108" s="72">
        <v>0</v>
      </c>
      <c r="BI108" s="72">
        <v>0</v>
      </c>
      <c r="BJ108" s="72">
        <v>0</v>
      </c>
      <c r="BK108" s="72">
        <v>0</v>
      </c>
      <c r="BL108" s="72">
        <v>0</v>
      </c>
      <c r="BM108" s="72">
        <v>0</v>
      </c>
      <c r="BN108" s="72">
        <v>0</v>
      </c>
      <c r="BO108" s="72">
        <v>0</v>
      </c>
      <c r="BP108" s="72">
        <v>0</v>
      </c>
      <c r="BQ108" s="72">
        <v>15.724930415153676</v>
      </c>
    </row>
    <row r="109" spans="1:69" x14ac:dyDescent="0.2">
      <c r="A109" s="13"/>
      <c r="B109" s="64" t="s">
        <v>400</v>
      </c>
      <c r="C109" s="67">
        <v>10119.022464665299</v>
      </c>
      <c r="D109" s="67">
        <v>7186.7863741809997</v>
      </c>
      <c r="E109" s="67">
        <v>3747.6853813842995</v>
      </c>
      <c r="F109" s="67">
        <v>2106.2008687289999</v>
      </c>
      <c r="G109" s="67">
        <v>1341.8919480899001</v>
      </c>
      <c r="H109" s="67">
        <v>1406.7888043483999</v>
      </c>
      <c r="I109" s="67">
        <v>1967.9588978115999</v>
      </c>
      <c r="J109" s="67">
        <v>1971.61907737</v>
      </c>
      <c r="K109" s="67">
        <v>1487.6749018599999</v>
      </c>
      <c r="L109" s="67">
        <v>3395.0641933659999</v>
      </c>
      <c r="M109" s="67">
        <v>4354.2144193279</v>
      </c>
      <c r="N109" s="67">
        <v>0</v>
      </c>
      <c r="O109" s="67">
        <v>0</v>
      </c>
      <c r="P109" s="67">
        <v>0</v>
      </c>
      <c r="Q109" s="67">
        <v>0</v>
      </c>
      <c r="R109" s="67">
        <v>0</v>
      </c>
      <c r="S109" s="67">
        <v>0</v>
      </c>
      <c r="T109" s="67">
        <v>0</v>
      </c>
      <c r="U109" s="67">
        <v>0</v>
      </c>
      <c r="V109" s="67">
        <v>0</v>
      </c>
      <c r="W109" s="67">
        <v>39084.907331133414</v>
      </c>
      <c r="Y109" s="42" t="s">
        <v>400</v>
      </c>
      <c r="Z109" s="69">
        <v>0.25889846377107578</v>
      </c>
      <c r="AA109" s="69">
        <v>0.18387625467020882</v>
      </c>
      <c r="AB109" s="69">
        <v>9.5885743047394889E-2</v>
      </c>
      <c r="AC109" s="69">
        <v>5.3887830688325256E-2</v>
      </c>
      <c r="AD109" s="69">
        <v>3.4332739661403898E-2</v>
      </c>
      <c r="AE109" s="69">
        <v>3.5993146726174027E-2</v>
      </c>
      <c r="AF109" s="69">
        <v>5.0350865134174326E-2</v>
      </c>
      <c r="AG109" s="69">
        <v>5.0444512012428139E-2</v>
      </c>
      <c r="AH109" s="69">
        <v>3.8062643701728308E-2</v>
      </c>
      <c r="AI109" s="69">
        <v>8.6863815861260407E-2</v>
      </c>
      <c r="AJ109" s="69">
        <v>0.1114039847258257</v>
      </c>
      <c r="AK109" s="69">
        <v>0</v>
      </c>
      <c r="AL109" s="69">
        <v>0</v>
      </c>
      <c r="AM109" s="69">
        <v>0</v>
      </c>
      <c r="AN109" s="69">
        <v>0</v>
      </c>
      <c r="AO109" s="69">
        <v>0</v>
      </c>
      <c r="AP109" s="69">
        <v>0</v>
      </c>
      <c r="AQ109" s="69">
        <v>0</v>
      </c>
      <c r="AR109" s="69">
        <v>0</v>
      </c>
      <c r="AS109" s="69">
        <v>0</v>
      </c>
      <c r="AT109" s="69"/>
      <c r="AV109" s="18" t="s">
        <v>400</v>
      </c>
      <c r="AW109" s="72">
        <v>11.313320324186895</v>
      </c>
      <c r="AX109" s="72">
        <v>13.769342157142315</v>
      </c>
      <c r="AY109" s="72">
        <v>19.258403451381255</v>
      </c>
      <c r="AZ109" s="72">
        <v>22.854249863677595</v>
      </c>
      <c r="BA109" s="72">
        <v>26.156618608026783</v>
      </c>
      <c r="BB109" s="72">
        <v>28.333117020494822</v>
      </c>
      <c r="BC109" s="72">
        <v>24.735404294662555</v>
      </c>
      <c r="BD109" s="72">
        <v>21.937935493158239</v>
      </c>
      <c r="BE109" s="72">
        <v>24.495786051188169</v>
      </c>
      <c r="BF109" s="72">
        <v>19.644394344452177</v>
      </c>
      <c r="BG109" s="72">
        <v>16.758526933099436</v>
      </c>
      <c r="BH109" s="72">
        <v>0</v>
      </c>
      <c r="BI109" s="72">
        <v>0</v>
      </c>
      <c r="BJ109" s="72">
        <v>0</v>
      </c>
      <c r="BK109" s="72">
        <v>0</v>
      </c>
      <c r="BL109" s="72">
        <v>0</v>
      </c>
      <c r="BM109" s="72">
        <v>0</v>
      </c>
      <c r="BN109" s="72">
        <v>0</v>
      </c>
      <c r="BO109" s="72">
        <v>0</v>
      </c>
      <c r="BP109" s="72">
        <v>0</v>
      </c>
      <c r="BQ109" s="72">
        <v>5.639587605639325</v>
      </c>
    </row>
    <row r="110" spans="1:69" x14ac:dyDescent="0.2">
      <c r="A110" s="13"/>
      <c r="B110" s="64" t="s">
        <v>151</v>
      </c>
      <c r="C110" s="67">
        <v>1543.7094071188001</v>
      </c>
      <c r="D110" s="67">
        <v>0</v>
      </c>
      <c r="E110" s="67">
        <v>8.6513214034000008</v>
      </c>
      <c r="F110" s="67">
        <v>309.60913304230002</v>
      </c>
      <c r="G110" s="67">
        <v>136.9385947392</v>
      </c>
      <c r="H110" s="67">
        <v>105.1123867883</v>
      </c>
      <c r="I110" s="67">
        <v>60.547532804700005</v>
      </c>
      <c r="J110" s="67">
        <v>0</v>
      </c>
      <c r="K110" s="67">
        <v>218.03508529000001</v>
      </c>
      <c r="L110" s="67">
        <v>218.14762848800001</v>
      </c>
      <c r="M110" s="67">
        <v>7.5841757240999996</v>
      </c>
      <c r="N110" s="67">
        <v>0</v>
      </c>
      <c r="O110" s="67">
        <v>0</v>
      </c>
      <c r="P110" s="67">
        <v>0</v>
      </c>
      <c r="Q110" s="67">
        <v>0</v>
      </c>
      <c r="R110" s="67">
        <v>0</v>
      </c>
      <c r="S110" s="67">
        <v>0</v>
      </c>
      <c r="T110" s="67">
        <v>0</v>
      </c>
      <c r="U110" s="67">
        <v>0</v>
      </c>
      <c r="V110" s="67">
        <v>0</v>
      </c>
      <c r="W110" s="67">
        <v>2608.3352653988004</v>
      </c>
      <c r="Y110" s="42" t="s">
        <v>151</v>
      </c>
      <c r="Z110" s="69">
        <v>0.59183703398756726</v>
      </c>
      <c r="AA110" s="69">
        <v>0</v>
      </c>
      <c r="AB110" s="69">
        <v>3.316798081199604E-3</v>
      </c>
      <c r="AC110" s="69">
        <v>0.11869989918453311</v>
      </c>
      <c r="AD110" s="69">
        <v>5.250038081981874E-2</v>
      </c>
      <c r="AE110" s="69">
        <v>4.0298648790545288E-2</v>
      </c>
      <c r="AF110" s="69">
        <v>2.3213094423826922E-2</v>
      </c>
      <c r="AG110" s="69">
        <v>0</v>
      </c>
      <c r="AH110" s="69">
        <v>8.3591664071092336E-2</v>
      </c>
      <c r="AI110" s="69">
        <v>8.3634811591080646E-2</v>
      </c>
      <c r="AJ110" s="69">
        <v>2.9076690503359887E-3</v>
      </c>
      <c r="AK110" s="69">
        <v>0</v>
      </c>
      <c r="AL110" s="69">
        <v>0</v>
      </c>
      <c r="AM110" s="69">
        <v>0</v>
      </c>
      <c r="AN110" s="69">
        <v>0</v>
      </c>
      <c r="AO110" s="69">
        <v>0</v>
      </c>
      <c r="AP110" s="69">
        <v>0</v>
      </c>
      <c r="AQ110" s="69">
        <v>0</v>
      </c>
      <c r="AR110" s="69">
        <v>0</v>
      </c>
      <c r="AS110" s="69">
        <v>0</v>
      </c>
      <c r="AT110" s="69"/>
      <c r="AV110" s="18" t="s">
        <v>151</v>
      </c>
      <c r="AW110" s="72">
        <v>28.445457037951648</v>
      </c>
      <c r="AX110" s="72">
        <v>0</v>
      </c>
      <c r="AY110" s="72">
        <v>92.915394325431905</v>
      </c>
      <c r="AZ110" s="72">
        <v>70.448327264993097</v>
      </c>
      <c r="BA110" s="72">
        <v>65.815305842581623</v>
      </c>
      <c r="BB110" s="72">
        <v>46.053993812677824</v>
      </c>
      <c r="BC110" s="72">
        <v>92.890403945867931</v>
      </c>
      <c r="BD110" s="72">
        <v>0</v>
      </c>
      <c r="BE110" s="72">
        <v>65.538816057726009</v>
      </c>
      <c r="BF110" s="72">
        <v>50.731519885646911</v>
      </c>
      <c r="BG110" s="72">
        <v>92.915394853604212</v>
      </c>
      <c r="BH110" s="72">
        <v>0</v>
      </c>
      <c r="BI110" s="72">
        <v>0</v>
      </c>
      <c r="BJ110" s="72">
        <v>0</v>
      </c>
      <c r="BK110" s="72">
        <v>0</v>
      </c>
      <c r="BL110" s="72">
        <v>0</v>
      </c>
      <c r="BM110" s="72">
        <v>0</v>
      </c>
      <c r="BN110" s="72">
        <v>0</v>
      </c>
      <c r="BO110" s="72">
        <v>0</v>
      </c>
      <c r="BP110" s="72">
        <v>0</v>
      </c>
      <c r="BQ110" s="72">
        <v>20.5320192497928</v>
      </c>
    </row>
    <row r="111" spans="1:69" x14ac:dyDescent="0.2">
      <c r="A111" s="13"/>
      <c r="B111" s="64" t="s">
        <v>373</v>
      </c>
      <c r="C111" s="67">
        <v>0</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171.28302659680003</v>
      </c>
      <c r="Y111" s="42" t="s">
        <v>373</v>
      </c>
      <c r="Z111" s="69">
        <v>0</v>
      </c>
      <c r="AA111" s="69">
        <v>0</v>
      </c>
      <c r="AB111" s="69">
        <v>0</v>
      </c>
      <c r="AC111" s="69">
        <v>0</v>
      </c>
      <c r="AD111" s="69">
        <v>0</v>
      </c>
      <c r="AE111" s="69">
        <v>0</v>
      </c>
      <c r="AF111" s="69">
        <v>0</v>
      </c>
      <c r="AG111" s="69">
        <v>0</v>
      </c>
      <c r="AH111" s="69">
        <v>0</v>
      </c>
      <c r="AI111" s="69">
        <v>0</v>
      </c>
      <c r="AJ111" s="69">
        <v>0</v>
      </c>
      <c r="AK111" s="69">
        <v>0</v>
      </c>
      <c r="AL111" s="69">
        <v>0</v>
      </c>
      <c r="AM111" s="69">
        <v>0</v>
      </c>
      <c r="AN111" s="69">
        <v>0</v>
      </c>
      <c r="AO111" s="69">
        <v>0</v>
      </c>
      <c r="AP111" s="69">
        <v>0</v>
      </c>
      <c r="AQ111" s="69">
        <v>0</v>
      </c>
      <c r="AR111" s="69">
        <v>0</v>
      </c>
      <c r="AS111" s="69">
        <v>0</v>
      </c>
      <c r="AT111" s="69"/>
      <c r="AV111" s="18" t="s">
        <v>373</v>
      </c>
      <c r="AW111" s="72">
        <v>0</v>
      </c>
      <c r="AX111" s="72">
        <v>0</v>
      </c>
      <c r="AY111" s="72">
        <v>0</v>
      </c>
      <c r="AZ111" s="72">
        <v>0</v>
      </c>
      <c r="BA111" s="72">
        <v>0</v>
      </c>
      <c r="BB111" s="72">
        <v>0</v>
      </c>
      <c r="BC111" s="72">
        <v>0</v>
      </c>
      <c r="BD111" s="72">
        <v>0</v>
      </c>
      <c r="BE111" s="72">
        <v>0</v>
      </c>
      <c r="BF111" s="72">
        <v>0</v>
      </c>
      <c r="BG111" s="72">
        <v>0</v>
      </c>
      <c r="BH111" s="72">
        <v>0</v>
      </c>
      <c r="BI111" s="72">
        <v>0</v>
      </c>
      <c r="BJ111" s="72">
        <v>0</v>
      </c>
      <c r="BK111" s="72">
        <v>0</v>
      </c>
      <c r="BL111" s="72">
        <v>0</v>
      </c>
      <c r="BM111" s="72">
        <v>0</v>
      </c>
      <c r="BN111" s="72">
        <v>0</v>
      </c>
      <c r="BO111" s="72">
        <v>0</v>
      </c>
      <c r="BP111" s="72">
        <v>0</v>
      </c>
      <c r="BQ111" s="72">
        <v>54.057390401909196</v>
      </c>
    </row>
    <row r="112" spans="1:69" x14ac:dyDescent="0.2">
      <c r="A112" s="13"/>
      <c r="B112" s="64" t="s">
        <v>374</v>
      </c>
      <c r="C112" s="67">
        <v>0</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Y112" s="42" t="s">
        <v>374</v>
      </c>
      <c r="Z112" s="69">
        <v>0</v>
      </c>
      <c r="AA112" s="69">
        <v>0</v>
      </c>
      <c r="AB112" s="69">
        <v>0</v>
      </c>
      <c r="AC112" s="69">
        <v>0</v>
      </c>
      <c r="AD112" s="69">
        <v>0</v>
      </c>
      <c r="AE112" s="69">
        <v>0</v>
      </c>
      <c r="AF112" s="69">
        <v>0</v>
      </c>
      <c r="AG112" s="69">
        <v>0</v>
      </c>
      <c r="AH112" s="69">
        <v>0</v>
      </c>
      <c r="AI112" s="69">
        <v>0</v>
      </c>
      <c r="AJ112" s="69">
        <v>0</v>
      </c>
      <c r="AK112" s="69">
        <v>0</v>
      </c>
      <c r="AL112" s="69">
        <v>0</v>
      </c>
      <c r="AM112" s="69">
        <v>0</v>
      </c>
      <c r="AN112" s="69">
        <v>0</v>
      </c>
      <c r="AO112" s="69">
        <v>0</v>
      </c>
      <c r="AP112" s="69">
        <v>0</v>
      </c>
      <c r="AQ112" s="69">
        <v>0</v>
      </c>
      <c r="AR112" s="69">
        <v>0</v>
      </c>
      <c r="AS112" s="69">
        <v>0</v>
      </c>
      <c r="AT112" s="69"/>
      <c r="AV112" s="18" t="s">
        <v>374</v>
      </c>
      <c r="AW112" s="72">
        <v>0</v>
      </c>
      <c r="AX112" s="72">
        <v>0</v>
      </c>
      <c r="AY112" s="72">
        <v>0</v>
      </c>
      <c r="AZ112" s="72">
        <v>0</v>
      </c>
      <c r="BA112" s="72">
        <v>0</v>
      </c>
      <c r="BB112" s="72">
        <v>0</v>
      </c>
      <c r="BC112" s="72">
        <v>0</v>
      </c>
      <c r="BD112" s="72">
        <v>0</v>
      </c>
      <c r="BE112" s="72">
        <v>0</v>
      </c>
      <c r="BF112" s="72">
        <v>0</v>
      </c>
      <c r="BG112" s="72">
        <v>0</v>
      </c>
      <c r="BH112" s="72">
        <v>0</v>
      </c>
      <c r="BI112" s="72">
        <v>0</v>
      </c>
      <c r="BJ112" s="72">
        <v>0</v>
      </c>
      <c r="BK112" s="72">
        <v>0</v>
      </c>
      <c r="BL112" s="72">
        <v>0</v>
      </c>
      <c r="BM112" s="72">
        <v>0</v>
      </c>
      <c r="BN112" s="72">
        <v>0</v>
      </c>
      <c r="BO112" s="72">
        <v>0</v>
      </c>
      <c r="BP112" s="72">
        <v>0</v>
      </c>
      <c r="BQ112" s="72">
        <v>0</v>
      </c>
    </row>
    <row r="113" spans="1:69" x14ac:dyDescent="0.2">
      <c r="A113" s="13"/>
      <c r="B113" s="64" t="s">
        <v>374</v>
      </c>
      <c r="C113" s="67">
        <v>0</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Y113" s="42" t="s">
        <v>374</v>
      </c>
      <c r="Z113" s="69">
        <v>0</v>
      </c>
      <c r="AA113" s="69">
        <v>0</v>
      </c>
      <c r="AB113" s="69">
        <v>0</v>
      </c>
      <c r="AC113" s="69">
        <v>0</v>
      </c>
      <c r="AD113" s="69">
        <v>0</v>
      </c>
      <c r="AE113" s="69">
        <v>0</v>
      </c>
      <c r="AF113" s="69">
        <v>0</v>
      </c>
      <c r="AG113" s="69">
        <v>0</v>
      </c>
      <c r="AH113" s="69">
        <v>0</v>
      </c>
      <c r="AI113" s="69">
        <v>0</v>
      </c>
      <c r="AJ113" s="69">
        <v>0</v>
      </c>
      <c r="AK113" s="69">
        <v>0</v>
      </c>
      <c r="AL113" s="69">
        <v>0</v>
      </c>
      <c r="AM113" s="69">
        <v>0</v>
      </c>
      <c r="AN113" s="69">
        <v>0</v>
      </c>
      <c r="AO113" s="69">
        <v>0</v>
      </c>
      <c r="AP113" s="69">
        <v>0</v>
      </c>
      <c r="AQ113" s="69">
        <v>0</v>
      </c>
      <c r="AR113" s="69">
        <v>0</v>
      </c>
      <c r="AS113" s="69">
        <v>0</v>
      </c>
      <c r="AT113" s="69"/>
      <c r="AV113" s="18" t="s">
        <v>374</v>
      </c>
      <c r="AW113" s="72">
        <v>0</v>
      </c>
      <c r="AX113" s="72">
        <v>0</v>
      </c>
      <c r="AY113" s="72">
        <v>0</v>
      </c>
      <c r="AZ113" s="72">
        <v>0</v>
      </c>
      <c r="BA113" s="72">
        <v>0</v>
      </c>
      <c r="BB113" s="72">
        <v>0</v>
      </c>
      <c r="BC113" s="72">
        <v>0</v>
      </c>
      <c r="BD113" s="72">
        <v>0</v>
      </c>
      <c r="BE113" s="72">
        <v>0</v>
      </c>
      <c r="BF113" s="72">
        <v>0</v>
      </c>
      <c r="BG113" s="72">
        <v>0</v>
      </c>
      <c r="BH113" s="72">
        <v>0</v>
      </c>
      <c r="BI113" s="72">
        <v>0</v>
      </c>
      <c r="BJ113" s="72">
        <v>0</v>
      </c>
      <c r="BK113" s="72">
        <v>0</v>
      </c>
      <c r="BL113" s="72">
        <v>0</v>
      </c>
      <c r="BM113" s="72">
        <v>0</v>
      </c>
      <c r="BN113" s="72">
        <v>0</v>
      </c>
      <c r="BO113" s="72">
        <v>0</v>
      </c>
      <c r="BP113" s="72">
        <v>0</v>
      </c>
      <c r="BQ113" s="72">
        <v>0</v>
      </c>
    </row>
    <row r="114" spans="1:69" x14ac:dyDescent="0.2">
      <c r="A114" s="13"/>
      <c r="B114" s="64" t="s">
        <v>374</v>
      </c>
      <c r="C114" s="67">
        <v>0</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Y114" s="42" t="s">
        <v>374</v>
      </c>
      <c r="Z114" s="69">
        <v>0</v>
      </c>
      <c r="AA114" s="69">
        <v>0</v>
      </c>
      <c r="AB114" s="69">
        <v>0</v>
      </c>
      <c r="AC114" s="69">
        <v>0</v>
      </c>
      <c r="AD114" s="69">
        <v>0</v>
      </c>
      <c r="AE114" s="69">
        <v>0</v>
      </c>
      <c r="AF114" s="69">
        <v>0</v>
      </c>
      <c r="AG114" s="69">
        <v>0</v>
      </c>
      <c r="AH114" s="69">
        <v>0</v>
      </c>
      <c r="AI114" s="69">
        <v>0</v>
      </c>
      <c r="AJ114" s="69">
        <v>0</v>
      </c>
      <c r="AK114" s="69">
        <v>0</v>
      </c>
      <c r="AL114" s="69">
        <v>0</v>
      </c>
      <c r="AM114" s="69">
        <v>0</v>
      </c>
      <c r="AN114" s="69">
        <v>0</v>
      </c>
      <c r="AO114" s="69">
        <v>0</v>
      </c>
      <c r="AP114" s="69">
        <v>0</v>
      </c>
      <c r="AQ114" s="69">
        <v>0</v>
      </c>
      <c r="AR114" s="69">
        <v>0</v>
      </c>
      <c r="AS114" s="69">
        <v>0</v>
      </c>
      <c r="AT114" s="69"/>
      <c r="AV114" s="18" t="s">
        <v>374</v>
      </c>
      <c r="AW114" s="72">
        <v>0</v>
      </c>
      <c r="AX114" s="72">
        <v>0</v>
      </c>
      <c r="AY114" s="72">
        <v>0</v>
      </c>
      <c r="AZ114" s="72">
        <v>0</v>
      </c>
      <c r="BA114" s="72">
        <v>0</v>
      </c>
      <c r="BB114" s="72">
        <v>0</v>
      </c>
      <c r="BC114" s="72">
        <v>0</v>
      </c>
      <c r="BD114" s="72">
        <v>0</v>
      </c>
      <c r="BE114" s="72">
        <v>0</v>
      </c>
      <c r="BF114" s="72">
        <v>0</v>
      </c>
      <c r="BG114" s="72">
        <v>0</v>
      </c>
      <c r="BH114" s="72">
        <v>0</v>
      </c>
      <c r="BI114" s="72">
        <v>0</v>
      </c>
      <c r="BJ114" s="72">
        <v>0</v>
      </c>
      <c r="BK114" s="72">
        <v>0</v>
      </c>
      <c r="BL114" s="72">
        <v>0</v>
      </c>
      <c r="BM114" s="72">
        <v>0</v>
      </c>
      <c r="BN114" s="72">
        <v>0</v>
      </c>
      <c r="BO114" s="72">
        <v>0</v>
      </c>
      <c r="BP114" s="72">
        <v>0</v>
      </c>
      <c r="BQ114" s="72">
        <v>0</v>
      </c>
    </row>
    <row r="115" spans="1:69" x14ac:dyDescent="0.2">
      <c r="A115" s="13"/>
      <c r="B115" s="64" t="s">
        <v>374</v>
      </c>
      <c r="C115" s="67">
        <v>0</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Y115" s="42" t="s">
        <v>374</v>
      </c>
      <c r="Z115" s="69">
        <v>0</v>
      </c>
      <c r="AA115" s="69">
        <v>0</v>
      </c>
      <c r="AB115" s="69">
        <v>0</v>
      </c>
      <c r="AC115" s="69">
        <v>0</v>
      </c>
      <c r="AD115" s="69">
        <v>0</v>
      </c>
      <c r="AE115" s="69">
        <v>0</v>
      </c>
      <c r="AF115" s="69">
        <v>0</v>
      </c>
      <c r="AG115" s="69">
        <v>0</v>
      </c>
      <c r="AH115" s="69">
        <v>0</v>
      </c>
      <c r="AI115" s="69">
        <v>0</v>
      </c>
      <c r="AJ115" s="69">
        <v>0</v>
      </c>
      <c r="AK115" s="69">
        <v>0</v>
      </c>
      <c r="AL115" s="69">
        <v>0</v>
      </c>
      <c r="AM115" s="69">
        <v>0</v>
      </c>
      <c r="AN115" s="69">
        <v>0</v>
      </c>
      <c r="AO115" s="69">
        <v>0</v>
      </c>
      <c r="AP115" s="69">
        <v>0</v>
      </c>
      <c r="AQ115" s="69">
        <v>0</v>
      </c>
      <c r="AR115" s="69">
        <v>0</v>
      </c>
      <c r="AS115" s="69">
        <v>0</v>
      </c>
      <c r="AT115" s="69"/>
      <c r="AV115" s="18" t="s">
        <v>374</v>
      </c>
      <c r="AW115" s="72">
        <v>0</v>
      </c>
      <c r="AX115" s="72">
        <v>0</v>
      </c>
      <c r="AY115" s="72">
        <v>0</v>
      </c>
      <c r="AZ115" s="72">
        <v>0</v>
      </c>
      <c r="BA115" s="72">
        <v>0</v>
      </c>
      <c r="BB115" s="72">
        <v>0</v>
      </c>
      <c r="BC115" s="72">
        <v>0</v>
      </c>
      <c r="BD115" s="72">
        <v>0</v>
      </c>
      <c r="BE115" s="72">
        <v>0</v>
      </c>
      <c r="BF115" s="72">
        <v>0</v>
      </c>
      <c r="BG115" s="72">
        <v>0</v>
      </c>
      <c r="BH115" s="72">
        <v>0</v>
      </c>
      <c r="BI115" s="72">
        <v>0</v>
      </c>
      <c r="BJ115" s="72">
        <v>0</v>
      </c>
      <c r="BK115" s="72">
        <v>0</v>
      </c>
      <c r="BL115" s="72">
        <v>0</v>
      </c>
      <c r="BM115" s="72">
        <v>0</v>
      </c>
      <c r="BN115" s="72">
        <v>0</v>
      </c>
      <c r="BO115" s="72">
        <v>0</v>
      </c>
      <c r="BP115" s="72">
        <v>0</v>
      </c>
      <c r="BQ115" s="72">
        <v>0</v>
      </c>
    </row>
    <row r="116" spans="1:69" s="20" customFormat="1" x14ac:dyDescent="0.2">
      <c r="A116" s="19"/>
      <c r="B116" s="64" t="s">
        <v>374</v>
      </c>
      <c r="C116" s="67">
        <v>0</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Y116" s="42" t="s">
        <v>374</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c r="AV116" s="18" t="s">
        <v>374</v>
      </c>
      <c r="AW116" s="72">
        <v>0</v>
      </c>
      <c r="AX116" s="72">
        <v>0</v>
      </c>
      <c r="AY116" s="72">
        <v>0</v>
      </c>
      <c r="AZ116" s="72">
        <v>0</v>
      </c>
      <c r="BA116" s="72">
        <v>0</v>
      </c>
      <c r="BB116" s="72">
        <v>0</v>
      </c>
      <c r="BC116" s="72">
        <v>0</v>
      </c>
      <c r="BD116" s="72">
        <v>0</v>
      </c>
      <c r="BE116" s="72">
        <v>0</v>
      </c>
      <c r="BF116" s="72">
        <v>0</v>
      </c>
      <c r="BG116" s="72">
        <v>0</v>
      </c>
      <c r="BH116" s="72">
        <v>0</v>
      </c>
      <c r="BI116" s="72">
        <v>0</v>
      </c>
      <c r="BJ116" s="72">
        <v>0</v>
      </c>
      <c r="BK116" s="72">
        <v>0</v>
      </c>
      <c r="BL116" s="72">
        <v>0</v>
      </c>
      <c r="BM116" s="72">
        <v>0</v>
      </c>
      <c r="BN116" s="72">
        <v>0</v>
      </c>
      <c r="BO116" s="72">
        <v>0</v>
      </c>
      <c r="BP116" s="72">
        <v>0</v>
      </c>
      <c r="BQ116" s="72">
        <v>0</v>
      </c>
    </row>
    <row r="117" spans="1:69" x14ac:dyDescent="0.2">
      <c r="A117" s="13"/>
      <c r="B117" s="65" t="s">
        <v>374</v>
      </c>
      <c r="C117" s="67">
        <v>0</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Y117" s="43" t="s">
        <v>374</v>
      </c>
      <c r="Z117" s="69">
        <v>0</v>
      </c>
      <c r="AA117" s="69">
        <v>0</v>
      </c>
      <c r="AB117" s="69">
        <v>0</v>
      </c>
      <c r="AC117" s="69">
        <v>0</v>
      </c>
      <c r="AD117" s="69">
        <v>0</v>
      </c>
      <c r="AE117" s="69">
        <v>0</v>
      </c>
      <c r="AF117" s="69">
        <v>0</v>
      </c>
      <c r="AG117" s="69">
        <v>0</v>
      </c>
      <c r="AH117" s="69">
        <v>0</v>
      </c>
      <c r="AI117" s="69">
        <v>0</v>
      </c>
      <c r="AJ117" s="69">
        <v>0</v>
      </c>
      <c r="AK117" s="69">
        <v>0</v>
      </c>
      <c r="AL117" s="69">
        <v>0</v>
      </c>
      <c r="AM117" s="69">
        <v>0</v>
      </c>
      <c r="AN117" s="69">
        <v>0</v>
      </c>
      <c r="AO117" s="69">
        <v>0</v>
      </c>
      <c r="AP117" s="69">
        <v>0</v>
      </c>
      <c r="AQ117" s="69">
        <v>0</v>
      </c>
      <c r="AR117" s="69">
        <v>0</v>
      </c>
      <c r="AS117" s="69">
        <v>0</v>
      </c>
      <c r="AT117" s="69"/>
      <c r="AV117" s="22" t="s">
        <v>374</v>
      </c>
      <c r="AW117" s="72">
        <v>0</v>
      </c>
      <c r="AX117" s="72">
        <v>0</v>
      </c>
      <c r="AY117" s="72">
        <v>0</v>
      </c>
      <c r="AZ117" s="72">
        <v>0</v>
      </c>
      <c r="BA117" s="72">
        <v>0</v>
      </c>
      <c r="BB117" s="72">
        <v>0</v>
      </c>
      <c r="BC117" s="72">
        <v>0</v>
      </c>
      <c r="BD117" s="72">
        <v>0</v>
      </c>
      <c r="BE117" s="72">
        <v>0</v>
      </c>
      <c r="BF117" s="72">
        <v>0</v>
      </c>
      <c r="BG117" s="72">
        <v>0</v>
      </c>
      <c r="BH117" s="72">
        <v>0</v>
      </c>
      <c r="BI117" s="72">
        <v>0</v>
      </c>
      <c r="BJ117" s="72">
        <v>0</v>
      </c>
      <c r="BK117" s="72">
        <v>0</v>
      </c>
      <c r="BL117" s="72">
        <v>0</v>
      </c>
      <c r="BM117" s="72">
        <v>0</v>
      </c>
      <c r="BN117" s="72">
        <v>0</v>
      </c>
      <c r="BO117" s="72">
        <v>0</v>
      </c>
      <c r="BP117" s="72">
        <v>0</v>
      </c>
      <c r="BQ117" s="72">
        <v>0</v>
      </c>
    </row>
    <row r="118" spans="1:69" x14ac:dyDescent="0.2">
      <c r="A118" s="13"/>
      <c r="B118" s="66" t="s">
        <v>194</v>
      </c>
      <c r="C118" s="67">
        <v>20361.8775048028</v>
      </c>
      <c r="D118" s="67">
        <v>12252.614859046</v>
      </c>
      <c r="E118" s="67">
        <v>7293.1091052024021</v>
      </c>
      <c r="F118" s="67">
        <v>8386.2452452922989</v>
      </c>
      <c r="G118" s="67">
        <v>8201.1708048033997</v>
      </c>
      <c r="H118" s="67">
        <v>7820.6494339971987</v>
      </c>
      <c r="I118" s="67">
        <v>8414.5614772953995</v>
      </c>
      <c r="J118" s="67">
        <v>8679.4575939552997</v>
      </c>
      <c r="K118" s="67">
        <v>11878.863801580997</v>
      </c>
      <c r="L118" s="67">
        <v>12031.887356381303</v>
      </c>
      <c r="M118" s="67">
        <v>16087.827609744403</v>
      </c>
      <c r="N118" s="67">
        <v>0</v>
      </c>
      <c r="O118" s="67">
        <v>0</v>
      </c>
      <c r="P118" s="67">
        <v>0</v>
      </c>
      <c r="Q118" s="67">
        <v>0</v>
      </c>
      <c r="R118" s="67">
        <v>0</v>
      </c>
      <c r="S118" s="67">
        <v>0</v>
      </c>
      <c r="T118" s="67">
        <v>0</v>
      </c>
      <c r="U118" s="67">
        <v>0</v>
      </c>
      <c r="V118" s="67">
        <v>0</v>
      </c>
      <c r="W118" s="67"/>
      <c r="Y118" s="44" t="s">
        <v>194</v>
      </c>
      <c r="Z118" s="70"/>
      <c r="AA118" s="70"/>
      <c r="AB118" s="70"/>
      <c r="AC118" s="70"/>
      <c r="AD118" s="70"/>
      <c r="AE118" s="70"/>
      <c r="AF118" s="70"/>
      <c r="AG118" s="70"/>
      <c r="AH118" s="70"/>
      <c r="AI118" s="70"/>
      <c r="AJ118" s="70"/>
      <c r="AK118" s="70"/>
      <c r="AL118" s="70"/>
      <c r="AM118" s="70"/>
      <c r="AN118" s="69"/>
      <c r="AO118" s="69"/>
      <c r="AP118" s="69"/>
      <c r="AQ118" s="69"/>
      <c r="AR118" s="69"/>
      <c r="AS118" s="69"/>
      <c r="AT118" s="70"/>
      <c r="AV118" s="24" t="s">
        <v>194</v>
      </c>
      <c r="AW118" s="72"/>
      <c r="AX118" s="72"/>
      <c r="AY118" s="72"/>
      <c r="AZ118" s="72"/>
      <c r="BA118" s="72"/>
      <c r="BB118" s="72"/>
      <c r="BC118" s="72"/>
      <c r="BD118" s="72"/>
      <c r="BE118" s="72"/>
      <c r="BF118" s="72"/>
      <c r="BG118" s="72"/>
      <c r="BH118" s="72"/>
      <c r="BI118" s="72"/>
      <c r="BJ118" s="72"/>
      <c r="BK118" s="72"/>
      <c r="BL118" s="72"/>
      <c r="BM118" s="72"/>
      <c r="BN118" s="72"/>
      <c r="BO118" s="72"/>
      <c r="BP118" s="72"/>
      <c r="BQ118" s="72"/>
    </row>
    <row r="121" spans="1:69" x14ac:dyDescent="0.2">
      <c r="A121" s="8" t="s">
        <v>140</v>
      </c>
      <c r="B121" s="14" t="s">
        <v>187</v>
      </c>
      <c r="C121" s="28" t="s">
        <v>8</v>
      </c>
      <c r="D121" s="28" t="s">
        <v>7</v>
      </c>
      <c r="E121" s="28" t="s">
        <v>6</v>
      </c>
      <c r="F121" s="28" t="s">
        <v>5</v>
      </c>
      <c r="G121" s="28" t="s">
        <v>4</v>
      </c>
      <c r="H121" s="28" t="s">
        <v>3</v>
      </c>
      <c r="I121" s="28" t="s">
        <v>2</v>
      </c>
      <c r="J121" s="28" t="s">
        <v>1</v>
      </c>
      <c r="K121" s="28" t="s">
        <v>0</v>
      </c>
      <c r="L121" s="28" t="s">
        <v>10</v>
      </c>
      <c r="M121" s="28" t="s">
        <v>38</v>
      </c>
      <c r="N121" s="28" t="s">
        <v>37</v>
      </c>
      <c r="O121" s="28" t="s">
        <v>36</v>
      </c>
      <c r="P121" s="28" t="s">
        <v>35</v>
      </c>
      <c r="Q121" s="28" t="s">
        <v>34</v>
      </c>
      <c r="R121" s="28" t="s">
        <v>33</v>
      </c>
      <c r="S121" s="28" t="s">
        <v>32</v>
      </c>
      <c r="T121" s="28" t="s">
        <v>31</v>
      </c>
      <c r="U121" s="28" t="s">
        <v>30</v>
      </c>
      <c r="V121" s="28" t="s">
        <v>29</v>
      </c>
      <c r="W121" s="28" t="s">
        <v>194</v>
      </c>
      <c r="Y121" s="41" t="s">
        <v>187</v>
      </c>
      <c r="Z121" s="68" t="s">
        <v>8</v>
      </c>
      <c r="AA121" s="68" t="s">
        <v>7</v>
      </c>
      <c r="AB121" s="68" t="s">
        <v>6</v>
      </c>
      <c r="AC121" s="68" t="s">
        <v>5</v>
      </c>
      <c r="AD121" s="68" t="s">
        <v>4</v>
      </c>
      <c r="AE121" s="68" t="s">
        <v>3</v>
      </c>
      <c r="AF121" s="68" t="s">
        <v>2</v>
      </c>
      <c r="AG121" s="68" t="s">
        <v>1</v>
      </c>
      <c r="AH121" s="68" t="s">
        <v>0</v>
      </c>
      <c r="AI121" s="68" t="s">
        <v>10</v>
      </c>
      <c r="AJ121" s="68" t="s">
        <v>38</v>
      </c>
      <c r="AK121" s="68" t="s">
        <v>37</v>
      </c>
      <c r="AL121" s="68" t="s">
        <v>36</v>
      </c>
      <c r="AM121" s="68" t="s">
        <v>35</v>
      </c>
      <c r="AN121" s="68" t="s">
        <v>34</v>
      </c>
      <c r="AO121" s="68" t="s">
        <v>33</v>
      </c>
      <c r="AP121" s="68" t="s">
        <v>32</v>
      </c>
      <c r="AQ121" s="68" t="s">
        <v>31</v>
      </c>
      <c r="AR121" s="68" t="s">
        <v>30</v>
      </c>
      <c r="AS121" s="68" t="s">
        <v>29</v>
      </c>
      <c r="AT121" s="68" t="s">
        <v>194</v>
      </c>
      <c r="AV121" s="16" t="s">
        <v>187</v>
      </c>
      <c r="AW121" s="71" t="s">
        <v>8</v>
      </c>
      <c r="AX121" s="71" t="s">
        <v>7</v>
      </c>
      <c r="AY121" s="71" t="s">
        <v>6</v>
      </c>
      <c r="AZ121" s="71" t="s">
        <v>5</v>
      </c>
      <c r="BA121" s="71" t="s">
        <v>4</v>
      </c>
      <c r="BB121" s="71" t="s">
        <v>3</v>
      </c>
      <c r="BC121" s="71" t="s">
        <v>2</v>
      </c>
      <c r="BD121" s="71" t="s">
        <v>1</v>
      </c>
      <c r="BE121" s="71" t="s">
        <v>0</v>
      </c>
      <c r="BF121" s="71" t="s">
        <v>10</v>
      </c>
      <c r="BG121" s="71" t="s">
        <v>38</v>
      </c>
      <c r="BH121" s="71" t="s">
        <v>37</v>
      </c>
      <c r="BI121" s="71" t="s">
        <v>36</v>
      </c>
      <c r="BJ121" s="71" t="s">
        <v>35</v>
      </c>
      <c r="BK121" s="71" t="s">
        <v>34</v>
      </c>
      <c r="BL121" s="71" t="s">
        <v>33</v>
      </c>
      <c r="BM121" s="71" t="s">
        <v>32</v>
      </c>
      <c r="BN121" s="71" t="s">
        <v>31</v>
      </c>
      <c r="BO121" s="71" t="s">
        <v>30</v>
      </c>
      <c r="BP121" s="71" t="s">
        <v>29</v>
      </c>
      <c r="BQ121" s="71" t="s">
        <v>194</v>
      </c>
    </row>
    <row r="122" spans="1:69" x14ac:dyDescent="0.2">
      <c r="A122" s="13"/>
      <c r="B122" s="64" t="s">
        <v>177</v>
      </c>
      <c r="C122" s="67">
        <v>7.7293298153999999</v>
      </c>
      <c r="D122" s="67">
        <v>231.74484654899999</v>
      </c>
      <c r="E122" s="67">
        <v>80.633552878100005</v>
      </c>
      <c r="F122" s="67">
        <v>159.70223488999997</v>
      </c>
      <c r="G122" s="67">
        <v>386.4278519092</v>
      </c>
      <c r="H122" s="67">
        <v>109.3325285941</v>
      </c>
      <c r="I122" s="67">
        <v>51.164059918</v>
      </c>
      <c r="J122" s="67">
        <v>0</v>
      </c>
      <c r="K122" s="67">
        <v>12.394707194</v>
      </c>
      <c r="L122" s="67">
        <v>215.3288978965</v>
      </c>
      <c r="M122" s="67">
        <v>154.60578913520001</v>
      </c>
      <c r="N122" s="67">
        <v>0</v>
      </c>
      <c r="O122" s="67">
        <v>0</v>
      </c>
      <c r="P122" s="67">
        <v>0</v>
      </c>
      <c r="Q122" s="67">
        <v>0</v>
      </c>
      <c r="R122" s="67">
        <v>0</v>
      </c>
      <c r="S122" s="67">
        <v>0</v>
      </c>
      <c r="T122" s="67">
        <v>0</v>
      </c>
      <c r="U122" s="67">
        <v>0</v>
      </c>
      <c r="V122" s="67">
        <v>0</v>
      </c>
      <c r="W122" s="67">
        <v>1409.0637987794998</v>
      </c>
      <c r="Y122" s="42" t="s">
        <v>177</v>
      </c>
      <c r="Z122" s="69">
        <v>5.4854363742046141E-3</v>
      </c>
      <c r="AA122" s="69">
        <v>0.16446724892778616</v>
      </c>
      <c r="AB122" s="69">
        <v>5.7224912702989759E-2</v>
      </c>
      <c r="AC122" s="69">
        <v>0.11333925052104138</v>
      </c>
      <c r="AD122" s="69">
        <v>0.27424439705563036</v>
      </c>
      <c r="AE122" s="69">
        <v>7.7592319587517208E-2</v>
      </c>
      <c r="AF122" s="69">
        <v>3.6310676608338942E-2</v>
      </c>
      <c r="AG122" s="69">
        <v>0</v>
      </c>
      <c r="AH122" s="69">
        <v>8.7964130543528429E-3</v>
      </c>
      <c r="AI122" s="69">
        <v>0.15281699670590726</v>
      </c>
      <c r="AJ122" s="69">
        <v>0.10972234846223156</v>
      </c>
      <c r="AK122" s="69">
        <v>0</v>
      </c>
      <c r="AL122" s="69">
        <v>0</v>
      </c>
      <c r="AM122" s="69">
        <v>0</v>
      </c>
      <c r="AN122" s="69">
        <v>0</v>
      </c>
      <c r="AO122" s="69">
        <v>0</v>
      </c>
      <c r="AP122" s="69">
        <v>0</v>
      </c>
      <c r="AQ122" s="69">
        <v>0</v>
      </c>
      <c r="AR122" s="69">
        <v>0</v>
      </c>
      <c r="AS122" s="69">
        <v>0</v>
      </c>
      <c r="AT122" s="69"/>
      <c r="AV122" s="18" t="s">
        <v>177</v>
      </c>
      <c r="AW122" s="72">
        <v>142.41266622286247</v>
      </c>
      <c r="AX122" s="72">
        <v>67.616624766279003</v>
      </c>
      <c r="AY122" s="72">
        <v>63.147988649202865</v>
      </c>
      <c r="AZ122" s="72">
        <v>49.588707044973084</v>
      </c>
      <c r="BA122" s="72">
        <v>59.84074353799663</v>
      </c>
      <c r="BB122" s="72">
        <v>64.805730535115572</v>
      </c>
      <c r="BC122" s="72">
        <v>112.38187799324852</v>
      </c>
      <c r="BD122" s="72">
        <v>0</v>
      </c>
      <c r="BE122" s="72">
        <v>112.38187916533902</v>
      </c>
      <c r="BF122" s="72">
        <v>62.746451904060734</v>
      </c>
      <c r="BG122" s="72">
        <v>86.532788635665028</v>
      </c>
      <c r="BH122" s="72">
        <v>0</v>
      </c>
      <c r="BI122" s="72">
        <v>0</v>
      </c>
      <c r="BJ122" s="72">
        <v>0</v>
      </c>
      <c r="BK122" s="72">
        <v>0</v>
      </c>
      <c r="BL122" s="72">
        <v>0</v>
      </c>
      <c r="BM122" s="72">
        <v>0</v>
      </c>
      <c r="BN122" s="72">
        <v>0</v>
      </c>
      <c r="BO122" s="72">
        <v>0</v>
      </c>
      <c r="BP122" s="72">
        <v>0</v>
      </c>
      <c r="BQ122" s="72">
        <v>25.753693675958008</v>
      </c>
    </row>
    <row r="123" spans="1:69" x14ac:dyDescent="0.2">
      <c r="A123" s="13"/>
      <c r="B123" s="64" t="s">
        <v>371</v>
      </c>
      <c r="C123" s="67">
        <v>1012.039324327</v>
      </c>
      <c r="D123" s="67">
        <v>2010.6136817175</v>
      </c>
      <c r="E123" s="67">
        <v>1499.3371902164001</v>
      </c>
      <c r="F123" s="67">
        <v>1749.8714956700001</v>
      </c>
      <c r="G123" s="67">
        <v>1937.1635862269998</v>
      </c>
      <c r="H123" s="67">
        <v>1157.3366735029999</v>
      </c>
      <c r="I123" s="67">
        <v>1528.4335138179999</v>
      </c>
      <c r="J123" s="67">
        <v>2372.6817942016</v>
      </c>
      <c r="K123" s="67">
        <v>1865.56277258</v>
      </c>
      <c r="L123" s="67">
        <v>2847.1593593477</v>
      </c>
      <c r="M123" s="67">
        <v>5513.6935821090001</v>
      </c>
      <c r="N123" s="67">
        <v>0</v>
      </c>
      <c r="O123" s="67">
        <v>0</v>
      </c>
      <c r="P123" s="67">
        <v>0</v>
      </c>
      <c r="Q123" s="67">
        <v>0</v>
      </c>
      <c r="R123" s="67">
        <v>0</v>
      </c>
      <c r="S123" s="67">
        <v>0</v>
      </c>
      <c r="T123" s="67">
        <v>0</v>
      </c>
      <c r="U123" s="67">
        <v>0</v>
      </c>
      <c r="V123" s="67">
        <v>0</v>
      </c>
      <c r="W123" s="67">
        <v>23493.892973717207</v>
      </c>
      <c r="Y123" s="42" t="s">
        <v>371</v>
      </c>
      <c r="Z123" s="69">
        <v>4.3076697653265723E-2</v>
      </c>
      <c r="AA123" s="69">
        <v>8.5580269049781929E-2</v>
      </c>
      <c r="AB123" s="69">
        <v>6.381816721024991E-2</v>
      </c>
      <c r="AC123" s="69">
        <v>7.4481972724894693E-2</v>
      </c>
      <c r="AD123" s="69">
        <v>8.2453920616481866E-2</v>
      </c>
      <c r="AE123" s="69">
        <v>4.9261170756065037E-2</v>
      </c>
      <c r="AF123" s="69">
        <v>6.5056630483839778E-2</v>
      </c>
      <c r="AG123" s="69">
        <v>0.10099142772361894</v>
      </c>
      <c r="AH123" s="69">
        <v>7.940628548308358E-2</v>
      </c>
      <c r="AI123" s="69">
        <v>0.12118721075867836</v>
      </c>
      <c r="AJ123" s="69">
        <v>0.23468624754003989</v>
      </c>
      <c r="AK123" s="69">
        <v>0</v>
      </c>
      <c r="AL123" s="69">
        <v>0</v>
      </c>
      <c r="AM123" s="69">
        <v>0</v>
      </c>
      <c r="AN123" s="69">
        <v>0</v>
      </c>
      <c r="AO123" s="69">
        <v>0</v>
      </c>
      <c r="AP123" s="69">
        <v>0</v>
      </c>
      <c r="AQ123" s="69">
        <v>0</v>
      </c>
      <c r="AR123" s="69">
        <v>0</v>
      </c>
      <c r="AS123" s="69">
        <v>0</v>
      </c>
      <c r="AT123" s="69"/>
      <c r="AV123" s="18" t="s">
        <v>371</v>
      </c>
      <c r="AW123" s="72">
        <v>36.792839915813218</v>
      </c>
      <c r="AX123" s="72">
        <v>24.106225864898256</v>
      </c>
      <c r="AY123" s="72">
        <v>31.196616573090679</v>
      </c>
      <c r="AZ123" s="72">
        <v>29.208461189769004</v>
      </c>
      <c r="BA123" s="72">
        <v>24.668187610634135</v>
      </c>
      <c r="BB123" s="72">
        <v>32.715882741405686</v>
      </c>
      <c r="BC123" s="72">
        <v>29.361613721472121</v>
      </c>
      <c r="BD123" s="72">
        <v>23.991352877192387</v>
      </c>
      <c r="BE123" s="72">
        <v>26.852947087195933</v>
      </c>
      <c r="BF123" s="72">
        <v>20.324903123405154</v>
      </c>
      <c r="BG123" s="72">
        <v>23.78125387455988</v>
      </c>
      <c r="BH123" s="72">
        <v>0</v>
      </c>
      <c r="BI123" s="72">
        <v>0</v>
      </c>
      <c r="BJ123" s="72">
        <v>0</v>
      </c>
      <c r="BK123" s="72">
        <v>0</v>
      </c>
      <c r="BL123" s="72">
        <v>0</v>
      </c>
      <c r="BM123" s="72">
        <v>0</v>
      </c>
      <c r="BN123" s="72">
        <v>0</v>
      </c>
      <c r="BO123" s="72">
        <v>0</v>
      </c>
      <c r="BP123" s="72">
        <v>0</v>
      </c>
      <c r="BQ123" s="72">
        <v>8.5721020184227523</v>
      </c>
    </row>
    <row r="124" spans="1:69" x14ac:dyDescent="0.2">
      <c r="A124" s="13"/>
      <c r="B124" s="64" t="s">
        <v>165</v>
      </c>
      <c r="C124" s="67">
        <v>0</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Y124" s="42" t="s">
        <v>165</v>
      </c>
      <c r="Z124" s="69">
        <v>0</v>
      </c>
      <c r="AA124" s="69">
        <v>0</v>
      </c>
      <c r="AB124" s="69">
        <v>0</v>
      </c>
      <c r="AC124" s="69">
        <v>0</v>
      </c>
      <c r="AD124" s="69">
        <v>0</v>
      </c>
      <c r="AE124" s="69">
        <v>0</v>
      </c>
      <c r="AF124" s="69">
        <v>0</v>
      </c>
      <c r="AG124" s="69">
        <v>0</v>
      </c>
      <c r="AH124" s="69">
        <v>0</v>
      </c>
      <c r="AI124" s="69">
        <v>0</v>
      </c>
      <c r="AJ124" s="69">
        <v>0</v>
      </c>
      <c r="AK124" s="69">
        <v>0</v>
      </c>
      <c r="AL124" s="69">
        <v>0</v>
      </c>
      <c r="AM124" s="69">
        <v>0</v>
      </c>
      <c r="AN124" s="69">
        <v>0</v>
      </c>
      <c r="AO124" s="69">
        <v>0</v>
      </c>
      <c r="AP124" s="69">
        <v>0</v>
      </c>
      <c r="AQ124" s="69">
        <v>0</v>
      </c>
      <c r="AR124" s="69">
        <v>0</v>
      </c>
      <c r="AS124" s="69">
        <v>0</v>
      </c>
      <c r="AT124" s="69"/>
      <c r="AV124" s="18" t="s">
        <v>165</v>
      </c>
      <c r="AW124" s="72">
        <v>0</v>
      </c>
      <c r="AX124" s="72">
        <v>0</v>
      </c>
      <c r="AY124" s="72">
        <v>0</v>
      </c>
      <c r="AZ124" s="72">
        <v>0</v>
      </c>
      <c r="BA124" s="72">
        <v>0</v>
      </c>
      <c r="BB124" s="72">
        <v>0</v>
      </c>
      <c r="BC124" s="72">
        <v>0</v>
      </c>
      <c r="BD124" s="72">
        <v>0</v>
      </c>
      <c r="BE124" s="72">
        <v>0</v>
      </c>
      <c r="BF124" s="72">
        <v>0</v>
      </c>
      <c r="BG124" s="72">
        <v>0</v>
      </c>
      <c r="BH124" s="72">
        <v>0</v>
      </c>
      <c r="BI124" s="72">
        <v>0</v>
      </c>
      <c r="BJ124" s="72">
        <v>0</v>
      </c>
      <c r="BK124" s="72">
        <v>0</v>
      </c>
      <c r="BL124" s="72">
        <v>0</v>
      </c>
      <c r="BM124" s="72">
        <v>0</v>
      </c>
      <c r="BN124" s="72">
        <v>0</v>
      </c>
      <c r="BO124" s="72">
        <v>0</v>
      </c>
      <c r="BP124" s="72">
        <v>0</v>
      </c>
      <c r="BQ124" s="72">
        <v>0</v>
      </c>
    </row>
    <row r="125" spans="1:69" x14ac:dyDescent="0.2">
      <c r="A125" s="13"/>
      <c r="B125" s="64" t="s">
        <v>422</v>
      </c>
      <c r="C125" s="67">
        <v>0</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Y125" s="42" t="s">
        <v>422</v>
      </c>
      <c r="Z125" s="69">
        <v>0</v>
      </c>
      <c r="AA125" s="69">
        <v>0</v>
      </c>
      <c r="AB125" s="69">
        <v>0</v>
      </c>
      <c r="AC125" s="69">
        <v>0</v>
      </c>
      <c r="AD125" s="69">
        <v>0</v>
      </c>
      <c r="AE125" s="69">
        <v>0</v>
      </c>
      <c r="AF125" s="69">
        <v>0</v>
      </c>
      <c r="AG125" s="69">
        <v>0</v>
      </c>
      <c r="AH125" s="69">
        <v>0</v>
      </c>
      <c r="AI125" s="69">
        <v>0</v>
      </c>
      <c r="AJ125" s="69">
        <v>0</v>
      </c>
      <c r="AK125" s="69">
        <v>0</v>
      </c>
      <c r="AL125" s="69">
        <v>0</v>
      </c>
      <c r="AM125" s="69">
        <v>0</v>
      </c>
      <c r="AN125" s="69">
        <v>0</v>
      </c>
      <c r="AO125" s="69">
        <v>0</v>
      </c>
      <c r="AP125" s="69">
        <v>0</v>
      </c>
      <c r="AQ125" s="69">
        <v>0</v>
      </c>
      <c r="AR125" s="69">
        <v>0</v>
      </c>
      <c r="AS125" s="69">
        <v>0</v>
      </c>
      <c r="AT125" s="69"/>
      <c r="AV125" s="18" t="s">
        <v>422</v>
      </c>
      <c r="AW125" s="72">
        <v>0</v>
      </c>
      <c r="AX125" s="72">
        <v>0</v>
      </c>
      <c r="AY125" s="72">
        <v>0</v>
      </c>
      <c r="AZ125" s="72">
        <v>0</v>
      </c>
      <c r="BA125" s="72">
        <v>0</v>
      </c>
      <c r="BB125" s="72">
        <v>0</v>
      </c>
      <c r="BC125" s="72">
        <v>0</v>
      </c>
      <c r="BD125" s="72">
        <v>0</v>
      </c>
      <c r="BE125" s="72">
        <v>0</v>
      </c>
      <c r="BF125" s="72">
        <v>0</v>
      </c>
      <c r="BG125" s="72">
        <v>0</v>
      </c>
      <c r="BH125" s="72">
        <v>0</v>
      </c>
      <c r="BI125" s="72">
        <v>0</v>
      </c>
      <c r="BJ125" s="72">
        <v>0</v>
      </c>
      <c r="BK125" s="72">
        <v>0</v>
      </c>
      <c r="BL125" s="72">
        <v>0</v>
      </c>
      <c r="BM125" s="72">
        <v>0</v>
      </c>
      <c r="BN125" s="72">
        <v>0</v>
      </c>
      <c r="BO125" s="72">
        <v>0</v>
      </c>
      <c r="BP125" s="72">
        <v>0</v>
      </c>
      <c r="BQ125" s="72">
        <v>0</v>
      </c>
    </row>
    <row r="126" spans="1:69" x14ac:dyDescent="0.2">
      <c r="A126" s="13"/>
      <c r="B126" s="64" t="s">
        <v>423</v>
      </c>
      <c r="C126" s="67">
        <v>48.410988616000004</v>
      </c>
      <c r="D126" s="67">
        <v>435.74389580049996</v>
      </c>
      <c r="E126" s="67">
        <v>165.293639195</v>
      </c>
      <c r="F126" s="67">
        <v>0</v>
      </c>
      <c r="G126" s="67">
        <v>22.958057232000002</v>
      </c>
      <c r="H126" s="67">
        <v>41.7080912224</v>
      </c>
      <c r="I126" s="67">
        <v>435.97246210779991</v>
      </c>
      <c r="J126" s="67">
        <v>384.01433531499998</v>
      </c>
      <c r="K126" s="67">
        <v>659.29521508929997</v>
      </c>
      <c r="L126" s="67">
        <v>481.17012468550001</v>
      </c>
      <c r="M126" s="67">
        <v>953.04175502169994</v>
      </c>
      <c r="N126" s="67">
        <v>0</v>
      </c>
      <c r="O126" s="67">
        <v>0</v>
      </c>
      <c r="P126" s="67">
        <v>0</v>
      </c>
      <c r="Q126" s="67">
        <v>0</v>
      </c>
      <c r="R126" s="67">
        <v>0</v>
      </c>
      <c r="S126" s="67">
        <v>0</v>
      </c>
      <c r="T126" s="67">
        <v>0</v>
      </c>
      <c r="U126" s="67">
        <v>0</v>
      </c>
      <c r="V126" s="67">
        <v>0</v>
      </c>
      <c r="W126" s="67">
        <v>3627.6085642851995</v>
      </c>
      <c r="Y126" s="42" t="s">
        <v>423</v>
      </c>
      <c r="Z126" s="69">
        <v>1.334515225612252E-2</v>
      </c>
      <c r="AA126" s="69">
        <v>0.12011877469099562</v>
      </c>
      <c r="AB126" s="69">
        <v>4.5565456213319477E-2</v>
      </c>
      <c r="AC126" s="69">
        <v>0</v>
      </c>
      <c r="AD126" s="69">
        <v>6.3287030078240433E-3</v>
      </c>
      <c r="AE126" s="69">
        <v>1.149740675800239E-2</v>
      </c>
      <c r="AF126" s="69">
        <v>0.12018178212502537</v>
      </c>
      <c r="AG126" s="69">
        <v>0.10585881263368004</v>
      </c>
      <c r="AH126" s="69">
        <v>0.18174375856872818</v>
      </c>
      <c r="AI126" s="69">
        <v>0.13264113703522254</v>
      </c>
      <c r="AJ126" s="69">
        <v>0.26271901671107989</v>
      </c>
      <c r="AK126" s="69">
        <v>0</v>
      </c>
      <c r="AL126" s="69">
        <v>0</v>
      </c>
      <c r="AM126" s="69">
        <v>0</v>
      </c>
      <c r="AN126" s="69">
        <v>0</v>
      </c>
      <c r="AO126" s="69">
        <v>0</v>
      </c>
      <c r="AP126" s="69">
        <v>0</v>
      </c>
      <c r="AQ126" s="69">
        <v>0</v>
      </c>
      <c r="AR126" s="69">
        <v>0</v>
      </c>
      <c r="AS126" s="69">
        <v>0</v>
      </c>
      <c r="AT126" s="69"/>
      <c r="AV126" s="18" t="s">
        <v>423</v>
      </c>
      <c r="AW126" s="72">
        <v>120.45683801039577</v>
      </c>
      <c r="AX126" s="72">
        <v>64.736466935257326</v>
      </c>
      <c r="AY126" s="72">
        <v>77.195952982859779</v>
      </c>
      <c r="AZ126" s="72">
        <v>0</v>
      </c>
      <c r="BA126" s="72">
        <v>58.741930822594078</v>
      </c>
      <c r="BB126" s="72">
        <v>75.182567738298232</v>
      </c>
      <c r="BC126" s="72">
        <v>35.928462693701007</v>
      </c>
      <c r="BD126" s="72">
        <v>56.965982944825328</v>
      </c>
      <c r="BE126" s="72">
        <v>37.155449067354617</v>
      </c>
      <c r="BF126" s="72">
        <v>48.158418378411504</v>
      </c>
      <c r="BG126" s="72">
        <v>32.499289984242729</v>
      </c>
      <c r="BH126" s="72">
        <v>0</v>
      </c>
      <c r="BI126" s="72">
        <v>0</v>
      </c>
      <c r="BJ126" s="72">
        <v>0</v>
      </c>
      <c r="BK126" s="72">
        <v>0</v>
      </c>
      <c r="BL126" s="72">
        <v>0</v>
      </c>
      <c r="BM126" s="72">
        <v>0</v>
      </c>
      <c r="BN126" s="72">
        <v>0</v>
      </c>
      <c r="BO126" s="72">
        <v>0</v>
      </c>
      <c r="BP126" s="72">
        <v>0</v>
      </c>
      <c r="BQ126" s="72">
        <v>17.047679230230433</v>
      </c>
    </row>
    <row r="127" spans="1:69" x14ac:dyDescent="0.2">
      <c r="A127" s="13"/>
      <c r="B127" s="64" t="s">
        <v>173</v>
      </c>
      <c r="C127" s="67">
        <v>0</v>
      </c>
      <c r="D127" s="67">
        <v>345.41073718199999</v>
      </c>
      <c r="E127" s="67">
        <v>100.58039864690001</v>
      </c>
      <c r="F127" s="67">
        <v>740.54124346499998</v>
      </c>
      <c r="G127" s="67">
        <v>425.94901116419999</v>
      </c>
      <c r="H127" s="67">
        <v>446.14029743340001</v>
      </c>
      <c r="I127" s="67">
        <v>808.56418230769998</v>
      </c>
      <c r="J127" s="67">
        <v>293.22174784289996</v>
      </c>
      <c r="K127" s="67">
        <v>782.66461786600007</v>
      </c>
      <c r="L127" s="67">
        <v>282.71014375380003</v>
      </c>
      <c r="M127" s="67">
        <v>739.5470066769999</v>
      </c>
      <c r="N127" s="67">
        <v>0</v>
      </c>
      <c r="O127" s="67">
        <v>0</v>
      </c>
      <c r="P127" s="67">
        <v>0</v>
      </c>
      <c r="Q127" s="67">
        <v>0</v>
      </c>
      <c r="R127" s="67">
        <v>0</v>
      </c>
      <c r="S127" s="67">
        <v>0</v>
      </c>
      <c r="T127" s="67">
        <v>0</v>
      </c>
      <c r="U127" s="67">
        <v>0</v>
      </c>
      <c r="V127" s="67">
        <v>0</v>
      </c>
      <c r="W127" s="67">
        <v>4965.3293863389008</v>
      </c>
      <c r="Y127" s="42" t="s">
        <v>173</v>
      </c>
      <c r="Z127" s="69">
        <v>0</v>
      </c>
      <c r="AA127" s="69">
        <v>6.9564516330442805E-2</v>
      </c>
      <c r="AB127" s="69">
        <v>2.0256541071298637E-2</v>
      </c>
      <c r="AC127" s="69">
        <v>0.14914242054161592</v>
      </c>
      <c r="AD127" s="69">
        <v>8.5784643479264941E-2</v>
      </c>
      <c r="AE127" s="69">
        <v>8.9851098028031082E-2</v>
      </c>
      <c r="AF127" s="69">
        <v>0.16284200289557843</v>
      </c>
      <c r="AG127" s="69">
        <v>5.9053836116016847E-2</v>
      </c>
      <c r="AH127" s="69">
        <v>0.1576259210555786</v>
      </c>
      <c r="AI127" s="69">
        <v>5.6936835757889451E-2</v>
      </c>
      <c r="AJ127" s="69">
        <v>0.14894218472428311</v>
      </c>
      <c r="AK127" s="69">
        <v>0</v>
      </c>
      <c r="AL127" s="69">
        <v>0</v>
      </c>
      <c r="AM127" s="69">
        <v>0</v>
      </c>
      <c r="AN127" s="69">
        <v>0</v>
      </c>
      <c r="AO127" s="69">
        <v>0</v>
      </c>
      <c r="AP127" s="69">
        <v>0</v>
      </c>
      <c r="AQ127" s="69">
        <v>0</v>
      </c>
      <c r="AR127" s="69">
        <v>0</v>
      </c>
      <c r="AS127" s="69">
        <v>0</v>
      </c>
      <c r="AT127" s="69"/>
      <c r="AV127" s="18" t="s">
        <v>173</v>
      </c>
      <c r="AW127" s="72">
        <v>0</v>
      </c>
      <c r="AX127" s="72">
        <v>66.210005714575189</v>
      </c>
      <c r="AY127" s="72">
        <v>69.496001302066958</v>
      </c>
      <c r="AZ127" s="72">
        <v>43.504895726801834</v>
      </c>
      <c r="BA127" s="72">
        <v>51.421601807818718</v>
      </c>
      <c r="BB127" s="72">
        <v>56.360345622772591</v>
      </c>
      <c r="BC127" s="72">
        <v>44.73449742650012</v>
      </c>
      <c r="BD127" s="72">
        <v>53.702697442600567</v>
      </c>
      <c r="BE127" s="72">
        <v>54.696656178204748</v>
      </c>
      <c r="BF127" s="72">
        <v>65.811451603488166</v>
      </c>
      <c r="BG127" s="72">
        <v>57.093181306799465</v>
      </c>
      <c r="BH127" s="72">
        <v>0</v>
      </c>
      <c r="BI127" s="72">
        <v>0</v>
      </c>
      <c r="BJ127" s="72">
        <v>0</v>
      </c>
      <c r="BK127" s="72">
        <v>0</v>
      </c>
      <c r="BL127" s="72">
        <v>0</v>
      </c>
      <c r="BM127" s="72">
        <v>0</v>
      </c>
      <c r="BN127" s="72">
        <v>0</v>
      </c>
      <c r="BO127" s="72">
        <v>0</v>
      </c>
      <c r="BP127" s="72">
        <v>0</v>
      </c>
      <c r="BQ127" s="72">
        <v>18.281300683709055</v>
      </c>
    </row>
    <row r="128" spans="1:69" x14ac:dyDescent="0.2">
      <c r="A128" s="13"/>
      <c r="B128" s="64" t="s">
        <v>181</v>
      </c>
      <c r="C128" s="67">
        <v>0</v>
      </c>
      <c r="D128" s="67">
        <v>0</v>
      </c>
      <c r="E128" s="67">
        <v>205.24693119399998</v>
      </c>
      <c r="F128" s="67">
        <v>202.5132914568</v>
      </c>
      <c r="G128" s="67">
        <v>17.767900129000001</v>
      </c>
      <c r="H128" s="67">
        <v>181.43939527109998</v>
      </c>
      <c r="I128" s="67">
        <v>0</v>
      </c>
      <c r="J128" s="67">
        <v>0</v>
      </c>
      <c r="K128" s="67">
        <v>113.55567641</v>
      </c>
      <c r="L128" s="67">
        <v>426.23440701000004</v>
      </c>
      <c r="M128" s="67">
        <v>366.29277052199996</v>
      </c>
      <c r="N128" s="67">
        <v>0</v>
      </c>
      <c r="O128" s="67">
        <v>0</v>
      </c>
      <c r="P128" s="67">
        <v>0</v>
      </c>
      <c r="Q128" s="67">
        <v>0</v>
      </c>
      <c r="R128" s="67">
        <v>0</v>
      </c>
      <c r="S128" s="67">
        <v>0</v>
      </c>
      <c r="T128" s="67">
        <v>0</v>
      </c>
      <c r="U128" s="67">
        <v>0</v>
      </c>
      <c r="V128" s="67">
        <v>0</v>
      </c>
      <c r="W128" s="67">
        <v>1513.0503719929002</v>
      </c>
      <c r="Y128" s="42" t="s">
        <v>181</v>
      </c>
      <c r="Z128" s="69">
        <v>0</v>
      </c>
      <c r="AA128" s="69">
        <v>0</v>
      </c>
      <c r="AB128" s="69">
        <v>0.13565108934454106</v>
      </c>
      <c r="AC128" s="69">
        <v>0.13384438165800225</v>
      </c>
      <c r="AD128" s="69">
        <v>1.1743098880176195E-2</v>
      </c>
      <c r="AE128" s="69">
        <v>0.11991629533927464</v>
      </c>
      <c r="AF128" s="69">
        <v>0</v>
      </c>
      <c r="AG128" s="69">
        <v>0</v>
      </c>
      <c r="AH128" s="69">
        <v>7.5050823496663366E-2</v>
      </c>
      <c r="AI128" s="69">
        <v>0.2817053648046029</v>
      </c>
      <c r="AJ128" s="69">
        <v>0.24208894647673948</v>
      </c>
      <c r="AK128" s="69">
        <v>0</v>
      </c>
      <c r="AL128" s="69">
        <v>0</v>
      </c>
      <c r="AM128" s="69">
        <v>0</v>
      </c>
      <c r="AN128" s="69">
        <v>0</v>
      </c>
      <c r="AO128" s="69">
        <v>0</v>
      </c>
      <c r="AP128" s="69">
        <v>0</v>
      </c>
      <c r="AQ128" s="69">
        <v>0</v>
      </c>
      <c r="AR128" s="69">
        <v>0</v>
      </c>
      <c r="AS128" s="69">
        <v>0</v>
      </c>
      <c r="AT128" s="69"/>
      <c r="AV128" s="18" t="s">
        <v>181</v>
      </c>
      <c r="AW128" s="72">
        <v>0</v>
      </c>
      <c r="AX128" s="72">
        <v>0</v>
      </c>
      <c r="AY128" s="72">
        <v>59.515436841312727</v>
      </c>
      <c r="AZ128" s="72">
        <v>93.336640244130237</v>
      </c>
      <c r="BA128" s="72">
        <v>112.52817526942601</v>
      </c>
      <c r="BB128" s="72">
        <v>83.275151827113163</v>
      </c>
      <c r="BC128" s="72">
        <v>0</v>
      </c>
      <c r="BD128" s="72">
        <v>0</v>
      </c>
      <c r="BE128" s="72">
        <v>93.499042432755445</v>
      </c>
      <c r="BF128" s="72">
        <v>59.755044430690091</v>
      </c>
      <c r="BG128" s="72">
        <v>69.212258222857827</v>
      </c>
      <c r="BH128" s="72">
        <v>0</v>
      </c>
      <c r="BI128" s="72">
        <v>0</v>
      </c>
      <c r="BJ128" s="72">
        <v>0</v>
      </c>
      <c r="BK128" s="72">
        <v>0</v>
      </c>
      <c r="BL128" s="72">
        <v>0</v>
      </c>
      <c r="BM128" s="72">
        <v>0</v>
      </c>
      <c r="BN128" s="72">
        <v>0</v>
      </c>
      <c r="BO128" s="72">
        <v>0</v>
      </c>
      <c r="BP128" s="72">
        <v>0</v>
      </c>
      <c r="BQ128" s="72">
        <v>30.595091533195653</v>
      </c>
    </row>
    <row r="129" spans="1:69" x14ac:dyDescent="0.2">
      <c r="A129" s="13"/>
      <c r="B129" s="64" t="s">
        <v>169</v>
      </c>
      <c r="C129" s="67">
        <v>74.463992920999999</v>
      </c>
      <c r="D129" s="67">
        <v>682.03759597600003</v>
      </c>
      <c r="E129" s="67">
        <v>465.11891337000003</v>
      </c>
      <c r="F129" s="67">
        <v>201.97247828369999</v>
      </c>
      <c r="G129" s="67">
        <v>154.73341961450001</v>
      </c>
      <c r="H129" s="67">
        <v>376.7372890149</v>
      </c>
      <c r="I129" s="67">
        <v>375.899535485</v>
      </c>
      <c r="J129" s="67">
        <v>812.70414354060006</v>
      </c>
      <c r="K129" s="67">
        <v>487.89133832870004</v>
      </c>
      <c r="L129" s="67">
        <v>611.39287957699992</v>
      </c>
      <c r="M129" s="67">
        <v>765.22849421559999</v>
      </c>
      <c r="N129" s="67">
        <v>0</v>
      </c>
      <c r="O129" s="67">
        <v>0</v>
      </c>
      <c r="P129" s="67">
        <v>0</v>
      </c>
      <c r="Q129" s="67">
        <v>0</v>
      </c>
      <c r="R129" s="67">
        <v>0</v>
      </c>
      <c r="S129" s="67">
        <v>0</v>
      </c>
      <c r="T129" s="67">
        <v>0</v>
      </c>
      <c r="U129" s="67">
        <v>0</v>
      </c>
      <c r="V129" s="67">
        <v>0</v>
      </c>
      <c r="W129" s="67">
        <v>5008.1800803270007</v>
      </c>
      <c r="Y129" s="42" t="s">
        <v>169</v>
      </c>
      <c r="Z129" s="69">
        <v>1.4868473522648969E-2</v>
      </c>
      <c r="AA129" s="69">
        <v>0.13618471880736915</v>
      </c>
      <c r="AB129" s="69">
        <v>9.2871842847078862E-2</v>
      </c>
      <c r="AC129" s="69">
        <v>4.0328517554127676E-2</v>
      </c>
      <c r="AD129" s="69">
        <v>3.0896137345843393E-2</v>
      </c>
      <c r="AE129" s="69">
        <v>7.5224389493259117E-2</v>
      </c>
      <c r="AF129" s="69">
        <v>7.5057112455200747E-2</v>
      </c>
      <c r="AG129" s="69">
        <v>0.16227534363890841</v>
      </c>
      <c r="AH129" s="69">
        <v>9.7418888798592077E-2</v>
      </c>
      <c r="AI129" s="69">
        <v>0.12207885295072697</v>
      </c>
      <c r="AJ129" s="69">
        <v>0.15279572258624449</v>
      </c>
      <c r="AK129" s="69">
        <v>0</v>
      </c>
      <c r="AL129" s="69">
        <v>0</v>
      </c>
      <c r="AM129" s="69">
        <v>0</v>
      </c>
      <c r="AN129" s="69">
        <v>0</v>
      </c>
      <c r="AO129" s="69">
        <v>0</v>
      </c>
      <c r="AP129" s="69">
        <v>0</v>
      </c>
      <c r="AQ129" s="69">
        <v>0</v>
      </c>
      <c r="AR129" s="69">
        <v>0</v>
      </c>
      <c r="AS129" s="69">
        <v>0</v>
      </c>
      <c r="AT129" s="69"/>
      <c r="AV129" s="18" t="s">
        <v>169</v>
      </c>
      <c r="AW129" s="72">
        <v>42.817047722904945</v>
      </c>
      <c r="AX129" s="72">
        <v>39.391645345521439</v>
      </c>
      <c r="AY129" s="72">
        <v>43.708658853703511</v>
      </c>
      <c r="AZ129" s="72">
        <v>64.225368375601406</v>
      </c>
      <c r="BA129" s="72">
        <v>65.054898351505216</v>
      </c>
      <c r="BB129" s="72">
        <v>37.937049418285859</v>
      </c>
      <c r="BC129" s="72">
        <v>57.18137296795868</v>
      </c>
      <c r="BD129" s="72">
        <v>42.209353953330286</v>
      </c>
      <c r="BE129" s="72">
        <v>45.059310399452499</v>
      </c>
      <c r="BF129" s="72">
        <v>38.572000432668226</v>
      </c>
      <c r="BG129" s="72">
        <v>28.566444316163267</v>
      </c>
      <c r="BH129" s="72">
        <v>0</v>
      </c>
      <c r="BI129" s="72">
        <v>0</v>
      </c>
      <c r="BJ129" s="72">
        <v>0</v>
      </c>
      <c r="BK129" s="72">
        <v>0</v>
      </c>
      <c r="BL129" s="72">
        <v>0</v>
      </c>
      <c r="BM129" s="72">
        <v>0</v>
      </c>
      <c r="BN129" s="72">
        <v>0</v>
      </c>
      <c r="BO129" s="72">
        <v>0</v>
      </c>
      <c r="BP129" s="72">
        <v>0</v>
      </c>
      <c r="BQ129" s="72">
        <v>13.797975916880473</v>
      </c>
    </row>
    <row r="130" spans="1:69" x14ac:dyDescent="0.2">
      <c r="A130" s="13"/>
      <c r="B130" s="64" t="s">
        <v>372</v>
      </c>
      <c r="C130" s="67">
        <v>0</v>
      </c>
      <c r="D130" s="67">
        <v>14.846853101400001</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14.846853101400001</v>
      </c>
      <c r="Y130" s="42" t="s">
        <v>372</v>
      </c>
      <c r="Z130" s="69">
        <v>0</v>
      </c>
      <c r="AA130" s="69">
        <v>1</v>
      </c>
      <c r="AB130" s="69">
        <v>0</v>
      </c>
      <c r="AC130" s="69">
        <v>0</v>
      </c>
      <c r="AD130" s="69">
        <v>0</v>
      </c>
      <c r="AE130" s="69">
        <v>0</v>
      </c>
      <c r="AF130" s="69">
        <v>0</v>
      </c>
      <c r="AG130" s="69">
        <v>0</v>
      </c>
      <c r="AH130" s="69">
        <v>0</v>
      </c>
      <c r="AI130" s="69">
        <v>0</v>
      </c>
      <c r="AJ130" s="69">
        <v>0</v>
      </c>
      <c r="AK130" s="69">
        <v>0</v>
      </c>
      <c r="AL130" s="69">
        <v>0</v>
      </c>
      <c r="AM130" s="69">
        <v>0</v>
      </c>
      <c r="AN130" s="69">
        <v>0</v>
      </c>
      <c r="AO130" s="69">
        <v>0</v>
      </c>
      <c r="AP130" s="69">
        <v>0</v>
      </c>
      <c r="AQ130" s="69">
        <v>0</v>
      </c>
      <c r="AR130" s="69">
        <v>0</v>
      </c>
      <c r="AS130" s="69">
        <v>0</v>
      </c>
      <c r="AT130" s="69"/>
      <c r="AV130" s="18" t="s">
        <v>372</v>
      </c>
      <c r="AW130" s="72">
        <v>0</v>
      </c>
      <c r="AX130" s="72">
        <v>108.89561961960489</v>
      </c>
      <c r="AY130" s="72">
        <v>0</v>
      </c>
      <c r="AZ130" s="72">
        <v>0</v>
      </c>
      <c r="BA130" s="72">
        <v>0</v>
      </c>
      <c r="BB130" s="72">
        <v>0</v>
      </c>
      <c r="BC130" s="72">
        <v>0</v>
      </c>
      <c r="BD130" s="72">
        <v>0</v>
      </c>
      <c r="BE130" s="72">
        <v>0</v>
      </c>
      <c r="BF130" s="72">
        <v>0</v>
      </c>
      <c r="BG130" s="72">
        <v>0</v>
      </c>
      <c r="BH130" s="72">
        <v>0</v>
      </c>
      <c r="BI130" s="72">
        <v>0</v>
      </c>
      <c r="BJ130" s="72">
        <v>0</v>
      </c>
      <c r="BK130" s="72">
        <v>0</v>
      </c>
      <c r="BL130" s="72">
        <v>0</v>
      </c>
      <c r="BM130" s="72">
        <v>0</v>
      </c>
      <c r="BN130" s="72">
        <v>0</v>
      </c>
      <c r="BO130" s="72">
        <v>0</v>
      </c>
      <c r="BP130" s="72">
        <v>0</v>
      </c>
      <c r="BQ130" s="72">
        <v>108.89561961960489</v>
      </c>
    </row>
    <row r="131" spans="1:69" x14ac:dyDescent="0.2">
      <c r="A131" s="13"/>
      <c r="B131" s="64" t="s">
        <v>399</v>
      </c>
      <c r="C131" s="67">
        <v>339.72153205860002</v>
      </c>
      <c r="D131" s="67">
        <v>174.6982131801</v>
      </c>
      <c r="E131" s="67">
        <v>209.4504536115</v>
      </c>
      <c r="F131" s="67">
        <v>139.27521655999999</v>
      </c>
      <c r="G131" s="67">
        <v>0.57718630059999998</v>
      </c>
      <c r="H131" s="67">
        <v>268.00845857820002</v>
      </c>
      <c r="I131" s="67">
        <v>91.673681673600001</v>
      </c>
      <c r="J131" s="67">
        <v>202.67061718660003</v>
      </c>
      <c r="K131" s="67">
        <v>237.32028720879998</v>
      </c>
      <c r="L131" s="67">
        <v>223.92730195359997</v>
      </c>
      <c r="M131" s="67">
        <v>170.29724496239999</v>
      </c>
      <c r="N131" s="67">
        <v>0</v>
      </c>
      <c r="O131" s="67">
        <v>0</v>
      </c>
      <c r="P131" s="67">
        <v>0</v>
      </c>
      <c r="Q131" s="67">
        <v>0</v>
      </c>
      <c r="R131" s="67">
        <v>0</v>
      </c>
      <c r="S131" s="67">
        <v>0</v>
      </c>
      <c r="T131" s="67">
        <v>0</v>
      </c>
      <c r="U131" s="67">
        <v>0</v>
      </c>
      <c r="V131" s="67">
        <v>0</v>
      </c>
      <c r="W131" s="67">
        <v>2057.620193274</v>
      </c>
      <c r="Y131" s="42" t="s">
        <v>399</v>
      </c>
      <c r="Z131" s="69">
        <v>0.16510410092644415</v>
      </c>
      <c r="AA131" s="69">
        <v>8.4903041752388442E-2</v>
      </c>
      <c r="AB131" s="69">
        <v>0.10179257294235196</v>
      </c>
      <c r="AC131" s="69">
        <v>6.7687524167611826E-2</v>
      </c>
      <c r="AD131" s="69">
        <v>2.8051158444435999E-4</v>
      </c>
      <c r="AE131" s="69">
        <v>0.13025166619878281</v>
      </c>
      <c r="AF131" s="69">
        <v>4.4553257191616416E-2</v>
      </c>
      <c r="AG131" s="69">
        <v>9.8497583688717083E-2</v>
      </c>
      <c r="AH131" s="69">
        <v>0.1153372658299906</v>
      </c>
      <c r="AI131" s="69">
        <v>0.10882829721713419</v>
      </c>
      <c r="AJ131" s="69">
        <v>8.2764178500518149E-2</v>
      </c>
      <c r="AK131" s="69">
        <v>0</v>
      </c>
      <c r="AL131" s="69">
        <v>0</v>
      </c>
      <c r="AM131" s="69">
        <v>0</v>
      </c>
      <c r="AN131" s="69">
        <v>0</v>
      </c>
      <c r="AO131" s="69">
        <v>0</v>
      </c>
      <c r="AP131" s="69">
        <v>0</v>
      </c>
      <c r="AQ131" s="69">
        <v>0</v>
      </c>
      <c r="AR131" s="69">
        <v>0</v>
      </c>
      <c r="AS131" s="69">
        <v>0</v>
      </c>
      <c r="AT131" s="69"/>
      <c r="AV131" s="18" t="s">
        <v>399</v>
      </c>
      <c r="AW131" s="72">
        <v>73.067402422374244</v>
      </c>
      <c r="AX131" s="72">
        <v>48.934266372035964</v>
      </c>
      <c r="AY131" s="72">
        <v>55.727657943384834</v>
      </c>
      <c r="AZ131" s="72">
        <v>112.38188045823443</v>
      </c>
      <c r="BA131" s="72">
        <v>64.948639886422015</v>
      </c>
      <c r="BB131" s="72">
        <v>53.427275256017779</v>
      </c>
      <c r="BC131" s="72">
        <v>40.079862976918164</v>
      </c>
      <c r="BD131" s="72">
        <v>100.75161357996573</v>
      </c>
      <c r="BE131" s="72">
        <v>48.130563508235383</v>
      </c>
      <c r="BF131" s="72">
        <v>46.939205480381929</v>
      </c>
      <c r="BG131" s="72">
        <v>44.753800024106255</v>
      </c>
      <c r="BH131" s="72">
        <v>0</v>
      </c>
      <c r="BI131" s="72">
        <v>0</v>
      </c>
      <c r="BJ131" s="72">
        <v>0</v>
      </c>
      <c r="BK131" s="72">
        <v>0</v>
      </c>
      <c r="BL131" s="72">
        <v>0</v>
      </c>
      <c r="BM131" s="72">
        <v>0</v>
      </c>
      <c r="BN131" s="72">
        <v>0</v>
      </c>
      <c r="BO131" s="72">
        <v>0</v>
      </c>
      <c r="BP131" s="72">
        <v>0</v>
      </c>
      <c r="BQ131" s="72">
        <v>21.761598964539285</v>
      </c>
    </row>
    <row r="132" spans="1:69" x14ac:dyDescent="0.2">
      <c r="A132" s="13"/>
      <c r="B132" s="64" t="s">
        <v>400</v>
      </c>
      <c r="C132" s="67">
        <v>13497.661963840897</v>
      </c>
      <c r="D132" s="67">
        <v>18732.732019807601</v>
      </c>
      <c r="E132" s="67">
        <v>9548.2159389925</v>
      </c>
      <c r="F132" s="67">
        <v>3273.3676222013</v>
      </c>
      <c r="G132" s="67">
        <v>3992.3278181553001</v>
      </c>
      <c r="H132" s="67">
        <v>3518.4565547883003</v>
      </c>
      <c r="I132" s="67">
        <v>3332.2746610741997</v>
      </c>
      <c r="J132" s="67">
        <v>4026.3164740084003</v>
      </c>
      <c r="K132" s="67">
        <v>4200.913948978</v>
      </c>
      <c r="L132" s="67">
        <v>5116.5020696747997</v>
      </c>
      <c r="M132" s="67">
        <v>4656.6342371104993</v>
      </c>
      <c r="N132" s="67">
        <v>0</v>
      </c>
      <c r="O132" s="67">
        <v>0</v>
      </c>
      <c r="P132" s="67">
        <v>0</v>
      </c>
      <c r="Q132" s="67">
        <v>0</v>
      </c>
      <c r="R132" s="67">
        <v>0</v>
      </c>
      <c r="S132" s="67">
        <v>0</v>
      </c>
      <c r="T132" s="67">
        <v>0</v>
      </c>
      <c r="U132" s="67">
        <v>0</v>
      </c>
      <c r="V132" s="67">
        <v>0</v>
      </c>
      <c r="W132" s="67">
        <v>73895.403308631765</v>
      </c>
      <c r="Y132" s="42" t="s">
        <v>400</v>
      </c>
      <c r="Z132" s="69">
        <v>0.18265902017567348</v>
      </c>
      <c r="AA132" s="69">
        <v>0.25350334636605765</v>
      </c>
      <c r="AB132" s="69">
        <v>0.12921258307656017</v>
      </c>
      <c r="AC132" s="69">
        <v>4.4297310463679899E-2</v>
      </c>
      <c r="AD132" s="69">
        <v>5.4026741033957576E-2</v>
      </c>
      <c r="AE132" s="69">
        <v>4.7614011119109859E-2</v>
      </c>
      <c r="AF132" s="69">
        <v>4.5094478301398684E-2</v>
      </c>
      <c r="AG132" s="69">
        <v>5.448669732800665E-2</v>
      </c>
      <c r="AH132" s="69">
        <v>5.6849462360093632E-2</v>
      </c>
      <c r="AI132" s="69">
        <v>6.9239788140883426E-2</v>
      </c>
      <c r="AJ132" s="69">
        <v>6.3016561634579443E-2</v>
      </c>
      <c r="AK132" s="69">
        <v>0</v>
      </c>
      <c r="AL132" s="69">
        <v>0</v>
      </c>
      <c r="AM132" s="69">
        <v>0</v>
      </c>
      <c r="AN132" s="69">
        <v>0</v>
      </c>
      <c r="AO132" s="69">
        <v>0</v>
      </c>
      <c r="AP132" s="69">
        <v>0</v>
      </c>
      <c r="AQ132" s="69">
        <v>0</v>
      </c>
      <c r="AR132" s="69">
        <v>0</v>
      </c>
      <c r="AS132" s="69">
        <v>0</v>
      </c>
      <c r="AT132" s="69"/>
      <c r="AV132" s="18" t="s">
        <v>400</v>
      </c>
      <c r="AW132" s="72">
        <v>11.086091952274032</v>
      </c>
      <c r="AX132" s="72">
        <v>8.4141739642196747</v>
      </c>
      <c r="AY132" s="72">
        <v>11.516283490250338</v>
      </c>
      <c r="AZ132" s="72">
        <v>19.120869213323935</v>
      </c>
      <c r="BA132" s="72">
        <v>15.311762570621607</v>
      </c>
      <c r="BB132" s="72">
        <v>15.395150628433361</v>
      </c>
      <c r="BC132" s="72">
        <v>19.26735431056046</v>
      </c>
      <c r="BD132" s="72">
        <v>14.910917665889661</v>
      </c>
      <c r="BE132" s="72">
        <v>16.53129073295743</v>
      </c>
      <c r="BF132" s="72">
        <v>14.688791344602944</v>
      </c>
      <c r="BG132" s="72">
        <v>15.372517435720511</v>
      </c>
      <c r="BH132" s="72">
        <v>0</v>
      </c>
      <c r="BI132" s="72">
        <v>0</v>
      </c>
      <c r="BJ132" s="72">
        <v>0</v>
      </c>
      <c r="BK132" s="72">
        <v>0</v>
      </c>
      <c r="BL132" s="72">
        <v>0</v>
      </c>
      <c r="BM132" s="72">
        <v>0</v>
      </c>
      <c r="BN132" s="72">
        <v>0</v>
      </c>
      <c r="BO132" s="72">
        <v>0</v>
      </c>
      <c r="BP132" s="72">
        <v>0</v>
      </c>
      <c r="BQ132" s="72">
        <v>4.1321500754197515</v>
      </c>
    </row>
    <row r="133" spans="1:69" x14ac:dyDescent="0.2">
      <c r="A133" s="13"/>
      <c r="B133" s="64" t="s">
        <v>151</v>
      </c>
      <c r="C133" s="67">
        <v>671.66474332630003</v>
      </c>
      <c r="D133" s="67">
        <v>129.99747729800001</v>
      </c>
      <c r="E133" s="67">
        <v>0</v>
      </c>
      <c r="F133" s="67">
        <v>47.246955303999997</v>
      </c>
      <c r="G133" s="67">
        <v>0</v>
      </c>
      <c r="H133" s="67">
        <v>0</v>
      </c>
      <c r="I133" s="67">
        <v>52.211267031999995</v>
      </c>
      <c r="J133" s="67">
        <v>13.422256644599999</v>
      </c>
      <c r="K133" s="67">
        <v>230.21440780529997</v>
      </c>
      <c r="L133" s="67">
        <v>126.31528702049999</v>
      </c>
      <c r="M133" s="67">
        <v>247.15521069290003</v>
      </c>
      <c r="N133" s="67">
        <v>0</v>
      </c>
      <c r="O133" s="67">
        <v>0</v>
      </c>
      <c r="P133" s="67">
        <v>0</v>
      </c>
      <c r="Q133" s="67">
        <v>0</v>
      </c>
      <c r="R133" s="67">
        <v>0</v>
      </c>
      <c r="S133" s="67">
        <v>0</v>
      </c>
      <c r="T133" s="67">
        <v>0</v>
      </c>
      <c r="U133" s="67">
        <v>0</v>
      </c>
      <c r="V133" s="67">
        <v>0</v>
      </c>
      <c r="W133" s="67">
        <v>1518.2276051235999</v>
      </c>
      <c r="Y133" s="42" t="s">
        <v>151</v>
      </c>
      <c r="Z133" s="69">
        <v>0.44240056040320735</v>
      </c>
      <c r="AA133" s="69">
        <v>8.5624498500287E-2</v>
      </c>
      <c r="AB133" s="69">
        <v>0</v>
      </c>
      <c r="AC133" s="69">
        <v>3.1119810458296593E-2</v>
      </c>
      <c r="AD133" s="69">
        <v>0</v>
      </c>
      <c r="AE133" s="69">
        <v>0</v>
      </c>
      <c r="AF133" s="69">
        <v>3.4389617772593091E-2</v>
      </c>
      <c r="AG133" s="69">
        <v>8.8407407422336284E-3</v>
      </c>
      <c r="AH133" s="69">
        <v>0.15163365955696614</v>
      </c>
      <c r="AI133" s="69">
        <v>8.3199176852153583E-2</v>
      </c>
      <c r="AJ133" s="69">
        <v>0.16279193571426265</v>
      </c>
      <c r="AK133" s="69">
        <v>0</v>
      </c>
      <c r="AL133" s="69">
        <v>0</v>
      </c>
      <c r="AM133" s="69">
        <v>0</v>
      </c>
      <c r="AN133" s="69">
        <v>0</v>
      </c>
      <c r="AO133" s="69">
        <v>0</v>
      </c>
      <c r="AP133" s="69">
        <v>0</v>
      </c>
      <c r="AQ133" s="69">
        <v>0</v>
      </c>
      <c r="AR133" s="69">
        <v>0</v>
      </c>
      <c r="AS133" s="69">
        <v>0</v>
      </c>
      <c r="AT133" s="69"/>
      <c r="AV133" s="18" t="s">
        <v>151</v>
      </c>
      <c r="AW133" s="72">
        <v>30.715276709526833</v>
      </c>
      <c r="AX133" s="72">
        <v>86.329390470533994</v>
      </c>
      <c r="AY133" s="72">
        <v>0</v>
      </c>
      <c r="AZ133" s="72">
        <v>192.74161728440316</v>
      </c>
      <c r="BA133" s="72">
        <v>0</v>
      </c>
      <c r="BB133" s="72">
        <v>0</v>
      </c>
      <c r="BC133" s="72">
        <v>66.255914979136932</v>
      </c>
      <c r="BD133" s="72">
        <v>57.876574720990654</v>
      </c>
      <c r="BE133" s="72">
        <v>92.241775937203798</v>
      </c>
      <c r="BF133" s="72">
        <v>55.829494723299028</v>
      </c>
      <c r="BG133" s="72">
        <v>50.643092362036391</v>
      </c>
      <c r="BH133" s="72">
        <v>0</v>
      </c>
      <c r="BI133" s="72">
        <v>0</v>
      </c>
      <c r="BJ133" s="72">
        <v>0</v>
      </c>
      <c r="BK133" s="72">
        <v>0</v>
      </c>
      <c r="BL133" s="72">
        <v>0</v>
      </c>
      <c r="BM133" s="72">
        <v>0</v>
      </c>
      <c r="BN133" s="72">
        <v>0</v>
      </c>
      <c r="BO133" s="72">
        <v>0</v>
      </c>
      <c r="BP133" s="72">
        <v>0</v>
      </c>
      <c r="BQ133" s="72">
        <v>23.788566566497153</v>
      </c>
    </row>
    <row r="134" spans="1:69" x14ac:dyDescent="0.2">
      <c r="A134" s="13"/>
      <c r="B134" s="64" t="s">
        <v>373</v>
      </c>
      <c r="C134" s="67">
        <v>0</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23.385999426000005</v>
      </c>
      <c r="Y134" s="42" t="s">
        <v>373</v>
      </c>
      <c r="Z134" s="69">
        <v>0</v>
      </c>
      <c r="AA134" s="69">
        <v>0</v>
      </c>
      <c r="AB134" s="69">
        <v>0</v>
      </c>
      <c r="AC134" s="69">
        <v>0</v>
      </c>
      <c r="AD134" s="69">
        <v>0</v>
      </c>
      <c r="AE134" s="69">
        <v>0</v>
      </c>
      <c r="AF134" s="69">
        <v>0</v>
      </c>
      <c r="AG134" s="69">
        <v>0</v>
      </c>
      <c r="AH134" s="69">
        <v>0</v>
      </c>
      <c r="AI134" s="69">
        <v>0</v>
      </c>
      <c r="AJ134" s="69">
        <v>0</v>
      </c>
      <c r="AK134" s="69">
        <v>0</v>
      </c>
      <c r="AL134" s="69">
        <v>0</v>
      </c>
      <c r="AM134" s="69">
        <v>0</v>
      </c>
      <c r="AN134" s="69">
        <v>0</v>
      </c>
      <c r="AO134" s="69">
        <v>0</v>
      </c>
      <c r="AP134" s="69">
        <v>0</v>
      </c>
      <c r="AQ134" s="69">
        <v>0</v>
      </c>
      <c r="AR134" s="69">
        <v>0</v>
      </c>
      <c r="AS134" s="69">
        <v>0</v>
      </c>
      <c r="AT134" s="69"/>
      <c r="AV134" s="18" t="s">
        <v>373</v>
      </c>
      <c r="AW134" s="72">
        <v>0</v>
      </c>
      <c r="AX134" s="72">
        <v>0</v>
      </c>
      <c r="AY134" s="72">
        <v>0</v>
      </c>
      <c r="AZ134" s="72">
        <v>0</v>
      </c>
      <c r="BA134" s="72">
        <v>0</v>
      </c>
      <c r="BB134" s="72">
        <v>0</v>
      </c>
      <c r="BC134" s="72">
        <v>0</v>
      </c>
      <c r="BD134" s="72">
        <v>0</v>
      </c>
      <c r="BE134" s="72">
        <v>0</v>
      </c>
      <c r="BF134" s="72">
        <v>0</v>
      </c>
      <c r="BG134" s="72">
        <v>0</v>
      </c>
      <c r="BH134" s="72">
        <v>0</v>
      </c>
      <c r="BI134" s="72">
        <v>0</v>
      </c>
      <c r="BJ134" s="72">
        <v>0</v>
      </c>
      <c r="BK134" s="72">
        <v>0</v>
      </c>
      <c r="BL134" s="72">
        <v>0</v>
      </c>
      <c r="BM134" s="72">
        <v>0</v>
      </c>
      <c r="BN134" s="72">
        <v>0</v>
      </c>
      <c r="BO134" s="72">
        <v>0</v>
      </c>
      <c r="BP134" s="72">
        <v>0</v>
      </c>
      <c r="BQ134" s="72">
        <v>44.00385013560723</v>
      </c>
    </row>
    <row r="135" spans="1:69" x14ac:dyDescent="0.2">
      <c r="A135" s="13"/>
      <c r="B135" s="64" t="s">
        <v>374</v>
      </c>
      <c r="C135" s="67">
        <v>0</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Y135" s="42" t="s">
        <v>374</v>
      </c>
      <c r="Z135" s="69">
        <v>0</v>
      </c>
      <c r="AA135" s="69">
        <v>0</v>
      </c>
      <c r="AB135" s="69">
        <v>0</v>
      </c>
      <c r="AC135" s="69">
        <v>0</v>
      </c>
      <c r="AD135" s="69">
        <v>0</v>
      </c>
      <c r="AE135" s="69">
        <v>0</v>
      </c>
      <c r="AF135" s="69">
        <v>0</v>
      </c>
      <c r="AG135" s="69">
        <v>0</v>
      </c>
      <c r="AH135" s="69">
        <v>0</v>
      </c>
      <c r="AI135" s="69">
        <v>0</v>
      </c>
      <c r="AJ135" s="69">
        <v>0</v>
      </c>
      <c r="AK135" s="69">
        <v>0</v>
      </c>
      <c r="AL135" s="69">
        <v>0</v>
      </c>
      <c r="AM135" s="69">
        <v>0</v>
      </c>
      <c r="AN135" s="69">
        <v>0</v>
      </c>
      <c r="AO135" s="69">
        <v>0</v>
      </c>
      <c r="AP135" s="69">
        <v>0</v>
      </c>
      <c r="AQ135" s="69">
        <v>0</v>
      </c>
      <c r="AR135" s="69">
        <v>0</v>
      </c>
      <c r="AS135" s="69">
        <v>0</v>
      </c>
      <c r="AT135" s="69"/>
      <c r="AV135" s="18" t="s">
        <v>374</v>
      </c>
      <c r="AW135" s="72">
        <v>0</v>
      </c>
      <c r="AX135" s="72">
        <v>0</v>
      </c>
      <c r="AY135" s="72">
        <v>0</v>
      </c>
      <c r="AZ135" s="72">
        <v>0</v>
      </c>
      <c r="BA135" s="72">
        <v>0</v>
      </c>
      <c r="BB135" s="72">
        <v>0</v>
      </c>
      <c r="BC135" s="72">
        <v>0</v>
      </c>
      <c r="BD135" s="72">
        <v>0</v>
      </c>
      <c r="BE135" s="72">
        <v>0</v>
      </c>
      <c r="BF135" s="72">
        <v>0</v>
      </c>
      <c r="BG135" s="72">
        <v>0</v>
      </c>
      <c r="BH135" s="72">
        <v>0</v>
      </c>
      <c r="BI135" s="72">
        <v>0</v>
      </c>
      <c r="BJ135" s="72">
        <v>0</v>
      </c>
      <c r="BK135" s="72">
        <v>0</v>
      </c>
      <c r="BL135" s="72">
        <v>0</v>
      </c>
      <c r="BM135" s="72">
        <v>0</v>
      </c>
      <c r="BN135" s="72">
        <v>0</v>
      </c>
      <c r="BO135" s="72">
        <v>0</v>
      </c>
      <c r="BP135" s="72">
        <v>0</v>
      </c>
      <c r="BQ135" s="72">
        <v>0</v>
      </c>
    </row>
    <row r="136" spans="1:69" x14ac:dyDescent="0.2">
      <c r="A136" s="13"/>
      <c r="B136" s="64" t="s">
        <v>374</v>
      </c>
      <c r="C136" s="67">
        <v>0</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Y136" s="42" t="s">
        <v>374</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0</v>
      </c>
      <c r="AT136" s="69"/>
      <c r="AV136" s="18" t="s">
        <v>374</v>
      </c>
      <c r="AW136" s="72">
        <v>0</v>
      </c>
      <c r="AX136" s="72">
        <v>0</v>
      </c>
      <c r="AY136" s="72">
        <v>0</v>
      </c>
      <c r="AZ136" s="72">
        <v>0</v>
      </c>
      <c r="BA136" s="72">
        <v>0</v>
      </c>
      <c r="BB136" s="72">
        <v>0</v>
      </c>
      <c r="BC136" s="72">
        <v>0</v>
      </c>
      <c r="BD136" s="72">
        <v>0</v>
      </c>
      <c r="BE136" s="72">
        <v>0</v>
      </c>
      <c r="BF136" s="72">
        <v>0</v>
      </c>
      <c r="BG136" s="72">
        <v>0</v>
      </c>
      <c r="BH136" s="72">
        <v>0</v>
      </c>
      <c r="BI136" s="72">
        <v>0</v>
      </c>
      <c r="BJ136" s="72">
        <v>0</v>
      </c>
      <c r="BK136" s="72">
        <v>0</v>
      </c>
      <c r="BL136" s="72">
        <v>0</v>
      </c>
      <c r="BM136" s="72">
        <v>0</v>
      </c>
      <c r="BN136" s="72">
        <v>0</v>
      </c>
      <c r="BO136" s="72">
        <v>0</v>
      </c>
      <c r="BP136" s="72">
        <v>0</v>
      </c>
      <c r="BQ136" s="72">
        <v>0</v>
      </c>
    </row>
    <row r="137" spans="1:69" x14ac:dyDescent="0.2">
      <c r="A137" s="13"/>
      <c r="B137" s="64" t="s">
        <v>374</v>
      </c>
      <c r="C137" s="67">
        <v>0</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Y137" s="42" t="s">
        <v>374</v>
      </c>
      <c r="Z137" s="69">
        <v>0</v>
      </c>
      <c r="AA137" s="69">
        <v>0</v>
      </c>
      <c r="AB137" s="69">
        <v>0</v>
      </c>
      <c r="AC137" s="69">
        <v>0</v>
      </c>
      <c r="AD137" s="69">
        <v>0</v>
      </c>
      <c r="AE137" s="69">
        <v>0</v>
      </c>
      <c r="AF137" s="69">
        <v>0</v>
      </c>
      <c r="AG137" s="69">
        <v>0</v>
      </c>
      <c r="AH137" s="69">
        <v>0</v>
      </c>
      <c r="AI137" s="69">
        <v>0</v>
      </c>
      <c r="AJ137" s="69">
        <v>0</v>
      </c>
      <c r="AK137" s="69">
        <v>0</v>
      </c>
      <c r="AL137" s="69">
        <v>0</v>
      </c>
      <c r="AM137" s="69">
        <v>0</v>
      </c>
      <c r="AN137" s="69">
        <v>0</v>
      </c>
      <c r="AO137" s="69">
        <v>0</v>
      </c>
      <c r="AP137" s="69">
        <v>0</v>
      </c>
      <c r="AQ137" s="69">
        <v>0</v>
      </c>
      <c r="AR137" s="69">
        <v>0</v>
      </c>
      <c r="AS137" s="69">
        <v>0</v>
      </c>
      <c r="AT137" s="69"/>
      <c r="AV137" s="18" t="s">
        <v>374</v>
      </c>
      <c r="AW137" s="72">
        <v>0</v>
      </c>
      <c r="AX137" s="72">
        <v>0</v>
      </c>
      <c r="AY137" s="72">
        <v>0</v>
      </c>
      <c r="AZ137" s="72">
        <v>0</v>
      </c>
      <c r="BA137" s="72">
        <v>0</v>
      </c>
      <c r="BB137" s="72">
        <v>0</v>
      </c>
      <c r="BC137" s="72">
        <v>0</v>
      </c>
      <c r="BD137" s="72">
        <v>0</v>
      </c>
      <c r="BE137" s="72">
        <v>0</v>
      </c>
      <c r="BF137" s="72">
        <v>0</v>
      </c>
      <c r="BG137" s="72">
        <v>0</v>
      </c>
      <c r="BH137" s="72">
        <v>0</v>
      </c>
      <c r="BI137" s="72">
        <v>0</v>
      </c>
      <c r="BJ137" s="72">
        <v>0</v>
      </c>
      <c r="BK137" s="72">
        <v>0</v>
      </c>
      <c r="BL137" s="72">
        <v>0</v>
      </c>
      <c r="BM137" s="72">
        <v>0</v>
      </c>
      <c r="BN137" s="72">
        <v>0</v>
      </c>
      <c r="BO137" s="72">
        <v>0</v>
      </c>
      <c r="BP137" s="72">
        <v>0</v>
      </c>
      <c r="BQ137" s="72">
        <v>0</v>
      </c>
    </row>
    <row r="138" spans="1:69" x14ac:dyDescent="0.2">
      <c r="A138" s="13"/>
      <c r="B138" s="64" t="s">
        <v>374</v>
      </c>
      <c r="C138" s="67">
        <v>0</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Y138" s="42" t="s">
        <v>374</v>
      </c>
      <c r="Z138" s="69">
        <v>0</v>
      </c>
      <c r="AA138" s="69">
        <v>0</v>
      </c>
      <c r="AB138" s="69">
        <v>0</v>
      </c>
      <c r="AC138" s="69">
        <v>0</v>
      </c>
      <c r="AD138" s="69">
        <v>0</v>
      </c>
      <c r="AE138" s="69">
        <v>0</v>
      </c>
      <c r="AF138" s="69">
        <v>0</v>
      </c>
      <c r="AG138" s="69">
        <v>0</v>
      </c>
      <c r="AH138" s="69">
        <v>0</v>
      </c>
      <c r="AI138" s="69">
        <v>0</v>
      </c>
      <c r="AJ138" s="69">
        <v>0</v>
      </c>
      <c r="AK138" s="69">
        <v>0</v>
      </c>
      <c r="AL138" s="69">
        <v>0</v>
      </c>
      <c r="AM138" s="69">
        <v>0</v>
      </c>
      <c r="AN138" s="69">
        <v>0</v>
      </c>
      <c r="AO138" s="69">
        <v>0</v>
      </c>
      <c r="AP138" s="69">
        <v>0</v>
      </c>
      <c r="AQ138" s="69">
        <v>0</v>
      </c>
      <c r="AR138" s="69">
        <v>0</v>
      </c>
      <c r="AS138" s="69">
        <v>0</v>
      </c>
      <c r="AT138" s="69"/>
      <c r="AV138" s="18" t="s">
        <v>374</v>
      </c>
      <c r="AW138" s="72">
        <v>0</v>
      </c>
      <c r="AX138" s="72">
        <v>0</v>
      </c>
      <c r="AY138" s="72">
        <v>0</v>
      </c>
      <c r="AZ138" s="72">
        <v>0</v>
      </c>
      <c r="BA138" s="72">
        <v>0</v>
      </c>
      <c r="BB138" s="72">
        <v>0</v>
      </c>
      <c r="BC138" s="72">
        <v>0</v>
      </c>
      <c r="BD138" s="72">
        <v>0</v>
      </c>
      <c r="BE138" s="72">
        <v>0</v>
      </c>
      <c r="BF138" s="72">
        <v>0</v>
      </c>
      <c r="BG138" s="72">
        <v>0</v>
      </c>
      <c r="BH138" s="72">
        <v>0</v>
      </c>
      <c r="BI138" s="72">
        <v>0</v>
      </c>
      <c r="BJ138" s="72">
        <v>0</v>
      </c>
      <c r="BK138" s="72">
        <v>0</v>
      </c>
      <c r="BL138" s="72">
        <v>0</v>
      </c>
      <c r="BM138" s="72">
        <v>0</v>
      </c>
      <c r="BN138" s="72">
        <v>0</v>
      </c>
      <c r="BO138" s="72">
        <v>0</v>
      </c>
      <c r="BP138" s="72">
        <v>0</v>
      </c>
      <c r="BQ138" s="72">
        <v>0</v>
      </c>
    </row>
    <row r="139" spans="1:69" s="20" customFormat="1" x14ac:dyDescent="0.2">
      <c r="A139" s="19"/>
      <c r="B139" s="64" t="s">
        <v>374</v>
      </c>
      <c r="C139" s="67">
        <v>0</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Y139" s="42" t="s">
        <v>374</v>
      </c>
      <c r="Z139" s="69">
        <v>0</v>
      </c>
      <c r="AA139" s="69">
        <v>0</v>
      </c>
      <c r="AB139" s="69">
        <v>0</v>
      </c>
      <c r="AC139" s="69">
        <v>0</v>
      </c>
      <c r="AD139" s="69">
        <v>0</v>
      </c>
      <c r="AE139" s="69">
        <v>0</v>
      </c>
      <c r="AF139" s="69">
        <v>0</v>
      </c>
      <c r="AG139" s="69">
        <v>0</v>
      </c>
      <c r="AH139" s="69">
        <v>0</v>
      </c>
      <c r="AI139" s="69">
        <v>0</v>
      </c>
      <c r="AJ139" s="69">
        <v>0</v>
      </c>
      <c r="AK139" s="69">
        <v>0</v>
      </c>
      <c r="AL139" s="69">
        <v>0</v>
      </c>
      <c r="AM139" s="69">
        <v>0</v>
      </c>
      <c r="AN139" s="69">
        <v>0</v>
      </c>
      <c r="AO139" s="69">
        <v>0</v>
      </c>
      <c r="AP139" s="69">
        <v>0</v>
      </c>
      <c r="AQ139" s="69">
        <v>0</v>
      </c>
      <c r="AR139" s="69">
        <v>0</v>
      </c>
      <c r="AS139" s="69">
        <v>0</v>
      </c>
      <c r="AT139" s="69"/>
      <c r="AV139" s="18" t="s">
        <v>374</v>
      </c>
      <c r="AW139" s="72">
        <v>0</v>
      </c>
      <c r="AX139" s="72">
        <v>0</v>
      </c>
      <c r="AY139" s="72">
        <v>0</v>
      </c>
      <c r="AZ139" s="72">
        <v>0</v>
      </c>
      <c r="BA139" s="72">
        <v>0</v>
      </c>
      <c r="BB139" s="72">
        <v>0</v>
      </c>
      <c r="BC139" s="72">
        <v>0</v>
      </c>
      <c r="BD139" s="72">
        <v>0</v>
      </c>
      <c r="BE139" s="72">
        <v>0</v>
      </c>
      <c r="BF139" s="72">
        <v>0</v>
      </c>
      <c r="BG139" s="72">
        <v>0</v>
      </c>
      <c r="BH139" s="72">
        <v>0</v>
      </c>
      <c r="BI139" s="72">
        <v>0</v>
      </c>
      <c r="BJ139" s="72">
        <v>0</v>
      </c>
      <c r="BK139" s="72">
        <v>0</v>
      </c>
      <c r="BL139" s="72">
        <v>0</v>
      </c>
      <c r="BM139" s="72">
        <v>0</v>
      </c>
      <c r="BN139" s="72">
        <v>0</v>
      </c>
      <c r="BO139" s="72">
        <v>0</v>
      </c>
      <c r="BP139" s="72">
        <v>0</v>
      </c>
      <c r="BQ139" s="72">
        <v>0</v>
      </c>
    </row>
    <row r="140" spans="1:69" x14ac:dyDescent="0.2">
      <c r="A140" s="13"/>
      <c r="B140" s="65" t="s">
        <v>374</v>
      </c>
      <c r="C140" s="67">
        <v>0</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Y140" s="43" t="s">
        <v>374</v>
      </c>
      <c r="Z140" s="69">
        <v>0</v>
      </c>
      <c r="AA140" s="69">
        <v>0</v>
      </c>
      <c r="AB140" s="69">
        <v>0</v>
      </c>
      <c r="AC140" s="69">
        <v>0</v>
      </c>
      <c r="AD140" s="69">
        <v>0</v>
      </c>
      <c r="AE140" s="69">
        <v>0</v>
      </c>
      <c r="AF140" s="69">
        <v>0</v>
      </c>
      <c r="AG140" s="69">
        <v>0</v>
      </c>
      <c r="AH140" s="69">
        <v>0</v>
      </c>
      <c r="AI140" s="69">
        <v>0</v>
      </c>
      <c r="AJ140" s="69">
        <v>0</v>
      </c>
      <c r="AK140" s="69">
        <v>0</v>
      </c>
      <c r="AL140" s="69">
        <v>0</v>
      </c>
      <c r="AM140" s="69">
        <v>0</v>
      </c>
      <c r="AN140" s="69">
        <v>0</v>
      </c>
      <c r="AO140" s="69">
        <v>0</v>
      </c>
      <c r="AP140" s="69">
        <v>0</v>
      </c>
      <c r="AQ140" s="69">
        <v>0</v>
      </c>
      <c r="AR140" s="69">
        <v>0</v>
      </c>
      <c r="AS140" s="69">
        <v>0</v>
      </c>
      <c r="AT140" s="69"/>
      <c r="AV140" s="22" t="s">
        <v>374</v>
      </c>
      <c r="AW140" s="72">
        <v>0</v>
      </c>
      <c r="AX140" s="72">
        <v>0</v>
      </c>
      <c r="AY140" s="72">
        <v>0</v>
      </c>
      <c r="AZ140" s="72">
        <v>0</v>
      </c>
      <c r="BA140" s="72">
        <v>0</v>
      </c>
      <c r="BB140" s="72">
        <v>0</v>
      </c>
      <c r="BC140" s="72">
        <v>0</v>
      </c>
      <c r="BD140" s="72">
        <v>0</v>
      </c>
      <c r="BE140" s="72">
        <v>0</v>
      </c>
      <c r="BF140" s="72">
        <v>0</v>
      </c>
      <c r="BG140" s="72">
        <v>0</v>
      </c>
      <c r="BH140" s="72">
        <v>0</v>
      </c>
      <c r="BI140" s="72">
        <v>0</v>
      </c>
      <c r="BJ140" s="72">
        <v>0</v>
      </c>
      <c r="BK140" s="72">
        <v>0</v>
      </c>
      <c r="BL140" s="72">
        <v>0</v>
      </c>
      <c r="BM140" s="72">
        <v>0</v>
      </c>
      <c r="BN140" s="72">
        <v>0</v>
      </c>
      <c r="BO140" s="72">
        <v>0</v>
      </c>
      <c r="BP140" s="72">
        <v>0</v>
      </c>
      <c r="BQ140" s="72">
        <v>0</v>
      </c>
    </row>
    <row r="141" spans="1:69" x14ac:dyDescent="0.2">
      <c r="A141" s="13"/>
      <c r="B141" s="66" t="s">
        <v>194</v>
      </c>
      <c r="C141" s="67">
        <v>15651.6918749052</v>
      </c>
      <c r="D141" s="67">
        <v>22757.825320612104</v>
      </c>
      <c r="E141" s="67">
        <v>12273.877018104402</v>
      </c>
      <c r="F141" s="67">
        <v>6514.4905378308031</v>
      </c>
      <c r="G141" s="67">
        <v>6937.9048307318008</v>
      </c>
      <c r="H141" s="67">
        <v>6099.1592884054007</v>
      </c>
      <c r="I141" s="67">
        <v>6676.1933634162988</v>
      </c>
      <c r="J141" s="67">
        <v>8105.0313687396983</v>
      </c>
      <c r="K141" s="67">
        <v>8589.8129714601</v>
      </c>
      <c r="L141" s="67">
        <v>10330.740470919402</v>
      </c>
      <c r="M141" s="67">
        <v>13566.496090446299</v>
      </c>
      <c r="N141" s="67">
        <v>0</v>
      </c>
      <c r="O141" s="67">
        <v>0</v>
      </c>
      <c r="P141" s="67">
        <v>0</v>
      </c>
      <c r="Q141" s="67">
        <v>0</v>
      </c>
      <c r="R141" s="67">
        <v>0</v>
      </c>
      <c r="S141" s="67">
        <v>0</v>
      </c>
      <c r="T141" s="67">
        <v>0</v>
      </c>
      <c r="U141" s="67">
        <v>0</v>
      </c>
      <c r="V141" s="67">
        <v>0</v>
      </c>
      <c r="W141" s="67"/>
      <c r="Y141" s="44" t="s">
        <v>194</v>
      </c>
      <c r="Z141" s="70"/>
      <c r="AA141" s="70"/>
      <c r="AB141" s="70"/>
      <c r="AC141" s="70"/>
      <c r="AD141" s="70"/>
      <c r="AE141" s="70"/>
      <c r="AF141" s="70"/>
      <c r="AG141" s="70"/>
      <c r="AH141" s="70"/>
      <c r="AI141" s="70"/>
      <c r="AJ141" s="70"/>
      <c r="AK141" s="70"/>
      <c r="AL141" s="70"/>
      <c r="AM141" s="70"/>
      <c r="AN141" s="69"/>
      <c r="AO141" s="69"/>
      <c r="AP141" s="69"/>
      <c r="AQ141" s="69"/>
      <c r="AR141" s="69"/>
      <c r="AS141" s="69"/>
      <c r="AT141" s="70"/>
      <c r="AV141" s="24" t="s">
        <v>194</v>
      </c>
      <c r="AW141" s="72"/>
      <c r="AX141" s="72"/>
      <c r="AY141" s="72"/>
      <c r="AZ141" s="72"/>
      <c r="BA141" s="72"/>
      <c r="BB141" s="72"/>
      <c r="BC141" s="72"/>
      <c r="BD141" s="72"/>
      <c r="BE141" s="72"/>
      <c r="BF141" s="72"/>
      <c r="BG141" s="72"/>
      <c r="BH141" s="72"/>
      <c r="BI141" s="72"/>
      <c r="BJ141" s="72"/>
      <c r="BK141" s="72"/>
      <c r="BL141" s="72"/>
      <c r="BM141" s="72"/>
      <c r="BN141" s="72"/>
      <c r="BO141" s="72"/>
      <c r="BP141" s="72"/>
      <c r="BQ141" s="72"/>
    </row>
    <row r="144" spans="1:69" x14ac:dyDescent="0.2">
      <c r="A144" s="8" t="s">
        <v>138</v>
      </c>
      <c r="B144" s="14" t="s">
        <v>187</v>
      </c>
      <c r="C144" s="28" t="s">
        <v>8</v>
      </c>
      <c r="D144" s="28" t="s">
        <v>7</v>
      </c>
      <c r="E144" s="28" t="s">
        <v>6</v>
      </c>
      <c r="F144" s="28" t="s">
        <v>5</v>
      </c>
      <c r="G144" s="28" t="s">
        <v>4</v>
      </c>
      <c r="H144" s="28" t="s">
        <v>3</v>
      </c>
      <c r="I144" s="28" t="s">
        <v>2</v>
      </c>
      <c r="J144" s="28" t="s">
        <v>1</v>
      </c>
      <c r="K144" s="28" t="s">
        <v>0</v>
      </c>
      <c r="L144" s="28" t="s">
        <v>10</v>
      </c>
      <c r="M144" s="28" t="s">
        <v>38</v>
      </c>
      <c r="N144" s="28" t="s">
        <v>37</v>
      </c>
      <c r="O144" s="28" t="s">
        <v>36</v>
      </c>
      <c r="P144" s="28" t="s">
        <v>35</v>
      </c>
      <c r="Q144" s="28" t="s">
        <v>34</v>
      </c>
      <c r="R144" s="28" t="s">
        <v>33</v>
      </c>
      <c r="S144" s="28" t="s">
        <v>32</v>
      </c>
      <c r="T144" s="28" t="s">
        <v>31</v>
      </c>
      <c r="U144" s="28" t="s">
        <v>30</v>
      </c>
      <c r="V144" s="28" t="s">
        <v>29</v>
      </c>
      <c r="W144" s="28" t="s">
        <v>194</v>
      </c>
      <c r="Y144" s="41" t="s">
        <v>187</v>
      </c>
      <c r="Z144" s="68" t="s">
        <v>8</v>
      </c>
      <c r="AA144" s="68" t="s">
        <v>7</v>
      </c>
      <c r="AB144" s="68" t="s">
        <v>6</v>
      </c>
      <c r="AC144" s="68" t="s">
        <v>5</v>
      </c>
      <c r="AD144" s="68" t="s">
        <v>4</v>
      </c>
      <c r="AE144" s="68" t="s">
        <v>3</v>
      </c>
      <c r="AF144" s="68" t="s">
        <v>2</v>
      </c>
      <c r="AG144" s="68" t="s">
        <v>1</v>
      </c>
      <c r="AH144" s="68" t="s">
        <v>0</v>
      </c>
      <c r="AI144" s="68" t="s">
        <v>10</v>
      </c>
      <c r="AJ144" s="68" t="s">
        <v>38</v>
      </c>
      <c r="AK144" s="68" t="s">
        <v>37</v>
      </c>
      <c r="AL144" s="68" t="s">
        <v>36</v>
      </c>
      <c r="AM144" s="68" t="s">
        <v>35</v>
      </c>
      <c r="AN144" s="68" t="s">
        <v>34</v>
      </c>
      <c r="AO144" s="68" t="s">
        <v>33</v>
      </c>
      <c r="AP144" s="68" t="s">
        <v>32</v>
      </c>
      <c r="AQ144" s="68" t="s">
        <v>31</v>
      </c>
      <c r="AR144" s="68" t="s">
        <v>30</v>
      </c>
      <c r="AS144" s="68" t="s">
        <v>29</v>
      </c>
      <c r="AT144" s="68" t="s">
        <v>194</v>
      </c>
      <c r="AV144" s="16" t="s">
        <v>187</v>
      </c>
      <c r="AW144" s="71" t="s">
        <v>8</v>
      </c>
      <c r="AX144" s="71" t="s">
        <v>7</v>
      </c>
      <c r="AY144" s="71" t="s">
        <v>6</v>
      </c>
      <c r="AZ144" s="71" t="s">
        <v>5</v>
      </c>
      <c r="BA144" s="71" t="s">
        <v>4</v>
      </c>
      <c r="BB144" s="71" t="s">
        <v>3</v>
      </c>
      <c r="BC144" s="71" t="s">
        <v>2</v>
      </c>
      <c r="BD144" s="71" t="s">
        <v>1</v>
      </c>
      <c r="BE144" s="71" t="s">
        <v>0</v>
      </c>
      <c r="BF144" s="71" t="s">
        <v>10</v>
      </c>
      <c r="BG144" s="71" t="s">
        <v>38</v>
      </c>
      <c r="BH144" s="71" t="s">
        <v>37</v>
      </c>
      <c r="BI144" s="71" t="s">
        <v>36</v>
      </c>
      <c r="BJ144" s="71" t="s">
        <v>35</v>
      </c>
      <c r="BK144" s="71" t="s">
        <v>34</v>
      </c>
      <c r="BL144" s="71" t="s">
        <v>33</v>
      </c>
      <c r="BM144" s="71" t="s">
        <v>32</v>
      </c>
      <c r="BN144" s="71" t="s">
        <v>31</v>
      </c>
      <c r="BO144" s="71" t="s">
        <v>30</v>
      </c>
      <c r="BP144" s="71" t="s">
        <v>29</v>
      </c>
      <c r="BQ144" s="71" t="s">
        <v>194</v>
      </c>
    </row>
    <row r="145" spans="1:69" x14ac:dyDescent="0.2">
      <c r="A145" s="13"/>
      <c r="B145" s="64" t="s">
        <v>177</v>
      </c>
      <c r="C145" s="67">
        <v>672.8313365539999</v>
      </c>
      <c r="D145" s="67">
        <v>310.79889652580005</v>
      </c>
      <c r="E145" s="67">
        <v>496.17848464570005</v>
      </c>
      <c r="F145" s="67">
        <v>555.88392921529999</v>
      </c>
      <c r="G145" s="67">
        <v>146.85510147100001</v>
      </c>
      <c r="H145" s="67">
        <v>377.15141398280002</v>
      </c>
      <c r="I145" s="67">
        <v>144.45574563</v>
      </c>
      <c r="J145" s="67">
        <v>199.312178751</v>
      </c>
      <c r="K145" s="67">
        <v>42.953710260999998</v>
      </c>
      <c r="L145" s="67">
        <v>363.658069877</v>
      </c>
      <c r="M145" s="67">
        <v>370.01748329599997</v>
      </c>
      <c r="N145" s="67">
        <v>0</v>
      </c>
      <c r="O145" s="67">
        <v>0</v>
      </c>
      <c r="P145" s="67">
        <v>0</v>
      </c>
      <c r="Q145" s="67">
        <v>0</v>
      </c>
      <c r="R145" s="67">
        <v>0</v>
      </c>
      <c r="S145" s="67">
        <v>0</v>
      </c>
      <c r="T145" s="67">
        <v>0</v>
      </c>
      <c r="U145" s="67">
        <v>0</v>
      </c>
      <c r="V145" s="67">
        <v>0</v>
      </c>
      <c r="W145" s="67">
        <v>3680.0963502096001</v>
      </c>
      <c r="Y145" s="42" t="s">
        <v>177</v>
      </c>
      <c r="Z145" s="69">
        <v>0.18282981545189128</v>
      </c>
      <c r="AA145" s="69">
        <v>8.4454010696784737E-2</v>
      </c>
      <c r="AB145" s="69">
        <v>0.13482757988590169</v>
      </c>
      <c r="AC145" s="69">
        <v>0.15105146069983727</v>
      </c>
      <c r="AD145" s="69">
        <v>3.9905232769961545E-2</v>
      </c>
      <c r="AE145" s="69">
        <v>0.10248411402634046</v>
      </c>
      <c r="AF145" s="69">
        <v>3.9253250970391715E-2</v>
      </c>
      <c r="AG145" s="69">
        <v>5.4159500128209463E-2</v>
      </c>
      <c r="AH145" s="69">
        <v>1.1671898280204965E-2</v>
      </c>
      <c r="AI145" s="69">
        <v>9.8817540431050899E-2</v>
      </c>
      <c r="AJ145" s="69">
        <v>0.10054559665942595</v>
      </c>
      <c r="AK145" s="69">
        <v>0</v>
      </c>
      <c r="AL145" s="69">
        <v>0</v>
      </c>
      <c r="AM145" s="69">
        <v>0</v>
      </c>
      <c r="AN145" s="69">
        <v>0</v>
      </c>
      <c r="AO145" s="69">
        <v>0</v>
      </c>
      <c r="AP145" s="69">
        <v>0</v>
      </c>
      <c r="AQ145" s="69">
        <v>0</v>
      </c>
      <c r="AR145" s="69">
        <v>0</v>
      </c>
      <c r="AS145" s="69">
        <v>0</v>
      </c>
      <c r="AT145" s="69"/>
      <c r="AV145" s="18" t="s">
        <v>177</v>
      </c>
      <c r="AW145" s="72">
        <v>31.886658421996366</v>
      </c>
      <c r="AX145" s="72">
        <v>33.084706754885815</v>
      </c>
      <c r="AY145" s="72">
        <v>30.754098694586073</v>
      </c>
      <c r="AZ145" s="72">
        <v>38.182906993930231</v>
      </c>
      <c r="BA145" s="72">
        <v>60.431343296553734</v>
      </c>
      <c r="BB145" s="72">
        <v>43.507655115256377</v>
      </c>
      <c r="BC145" s="72">
        <v>86.789885784689773</v>
      </c>
      <c r="BD145" s="72">
        <v>68.192468603339904</v>
      </c>
      <c r="BE145" s="72">
        <v>86.566014486924914</v>
      </c>
      <c r="BF145" s="72">
        <v>52.172406559604795</v>
      </c>
      <c r="BG145" s="72">
        <v>51.180276229836394</v>
      </c>
      <c r="BH145" s="72">
        <v>0</v>
      </c>
      <c r="BI145" s="72">
        <v>0</v>
      </c>
      <c r="BJ145" s="72">
        <v>0</v>
      </c>
      <c r="BK145" s="72">
        <v>0</v>
      </c>
      <c r="BL145" s="72">
        <v>0</v>
      </c>
      <c r="BM145" s="72">
        <v>0</v>
      </c>
      <c r="BN145" s="72">
        <v>0</v>
      </c>
      <c r="BO145" s="72">
        <v>0</v>
      </c>
      <c r="BP145" s="72">
        <v>0</v>
      </c>
      <c r="BQ145" s="72">
        <v>14.045539918268727</v>
      </c>
    </row>
    <row r="146" spans="1:69" x14ac:dyDescent="0.2">
      <c r="A146" s="13"/>
      <c r="B146" s="64" t="s">
        <v>371</v>
      </c>
      <c r="C146" s="67">
        <v>4469.607542535</v>
      </c>
      <c r="D146" s="67">
        <v>4582.2117688799999</v>
      </c>
      <c r="E146" s="67">
        <v>4478.5631396200006</v>
      </c>
      <c r="F146" s="67">
        <v>3286.3367838122003</v>
      </c>
      <c r="G146" s="67">
        <v>4034.1548490167006</v>
      </c>
      <c r="H146" s="67">
        <v>4077.4081305383002</v>
      </c>
      <c r="I146" s="67">
        <v>4915.4307713569997</v>
      </c>
      <c r="J146" s="67">
        <v>5393.721060511999</v>
      </c>
      <c r="K146" s="67">
        <v>6230.772691913</v>
      </c>
      <c r="L146" s="67">
        <v>8525.3538119890018</v>
      </c>
      <c r="M146" s="67">
        <v>9879.4132041189987</v>
      </c>
      <c r="N146" s="67">
        <v>0</v>
      </c>
      <c r="O146" s="67">
        <v>0</v>
      </c>
      <c r="P146" s="67">
        <v>0</v>
      </c>
      <c r="Q146" s="67">
        <v>0</v>
      </c>
      <c r="R146" s="67">
        <v>0</v>
      </c>
      <c r="S146" s="67">
        <v>0</v>
      </c>
      <c r="T146" s="67">
        <v>0</v>
      </c>
      <c r="U146" s="67">
        <v>0</v>
      </c>
      <c r="V146" s="67">
        <v>0</v>
      </c>
      <c r="W146" s="67">
        <v>59872.973754292201</v>
      </c>
      <c r="Y146" s="42" t="s">
        <v>371</v>
      </c>
      <c r="Z146" s="69">
        <v>7.4651504047175882E-2</v>
      </c>
      <c r="AA146" s="69">
        <v>7.6532222830363567E-2</v>
      </c>
      <c r="AB146" s="69">
        <v>7.4801080667868766E-2</v>
      </c>
      <c r="AC146" s="69">
        <v>5.4888484365228439E-2</v>
      </c>
      <c r="AD146" s="69">
        <v>6.737856157892104E-2</v>
      </c>
      <c r="AE146" s="69">
        <v>6.8100979037240439E-2</v>
      </c>
      <c r="AF146" s="69">
        <v>8.2097655471883427E-2</v>
      </c>
      <c r="AG146" s="69">
        <v>9.0086072601752665E-2</v>
      </c>
      <c r="AH146" s="69">
        <v>0.10406653121127669</v>
      </c>
      <c r="AI146" s="69">
        <v>0.14239068610447686</v>
      </c>
      <c r="AJ146" s="69">
        <v>0.16500622208381222</v>
      </c>
      <c r="AK146" s="69">
        <v>0</v>
      </c>
      <c r="AL146" s="69">
        <v>0</v>
      </c>
      <c r="AM146" s="69">
        <v>0</v>
      </c>
      <c r="AN146" s="69">
        <v>0</v>
      </c>
      <c r="AO146" s="69">
        <v>0</v>
      </c>
      <c r="AP146" s="69">
        <v>0</v>
      </c>
      <c r="AQ146" s="69">
        <v>0</v>
      </c>
      <c r="AR146" s="69">
        <v>0</v>
      </c>
      <c r="AS146" s="69">
        <v>0</v>
      </c>
      <c r="AT146" s="69"/>
      <c r="AV146" s="18" t="s">
        <v>371</v>
      </c>
      <c r="AW146" s="72">
        <v>13.599357759919574</v>
      </c>
      <c r="AX146" s="72">
        <v>14.084626528444176</v>
      </c>
      <c r="AY146" s="72">
        <v>13.892793844096778</v>
      </c>
      <c r="AZ146" s="72">
        <v>15.743700734436809</v>
      </c>
      <c r="BA146" s="72">
        <v>14.89040316893812</v>
      </c>
      <c r="BB146" s="72">
        <v>14.359151764793141</v>
      </c>
      <c r="BC146" s="72">
        <v>12.916209736876819</v>
      </c>
      <c r="BD146" s="72">
        <v>12.038762068890478</v>
      </c>
      <c r="BE146" s="72">
        <v>11.66092495007543</v>
      </c>
      <c r="BF146" s="72">
        <v>12.7127967953978</v>
      </c>
      <c r="BG146" s="72">
        <v>8.4368908526069646</v>
      </c>
      <c r="BH146" s="72">
        <v>0</v>
      </c>
      <c r="BI146" s="72">
        <v>0</v>
      </c>
      <c r="BJ146" s="72">
        <v>0</v>
      </c>
      <c r="BK146" s="72">
        <v>0</v>
      </c>
      <c r="BL146" s="72">
        <v>0</v>
      </c>
      <c r="BM146" s="72">
        <v>0</v>
      </c>
      <c r="BN146" s="72">
        <v>0</v>
      </c>
      <c r="BO146" s="72">
        <v>0</v>
      </c>
      <c r="BP146" s="72">
        <v>0</v>
      </c>
      <c r="BQ146" s="72">
        <v>3.8691276820431746</v>
      </c>
    </row>
    <row r="147" spans="1:69" x14ac:dyDescent="0.2">
      <c r="A147" s="13"/>
      <c r="B147" s="64" t="s">
        <v>165</v>
      </c>
      <c r="C147" s="67">
        <v>0</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Y147" s="42" t="s">
        <v>165</v>
      </c>
      <c r="Z147" s="69">
        <v>0</v>
      </c>
      <c r="AA147" s="69">
        <v>0</v>
      </c>
      <c r="AB147" s="69">
        <v>0</v>
      </c>
      <c r="AC147" s="69">
        <v>0</v>
      </c>
      <c r="AD147" s="69">
        <v>0</v>
      </c>
      <c r="AE147" s="69">
        <v>0</v>
      </c>
      <c r="AF147" s="69">
        <v>0</v>
      </c>
      <c r="AG147" s="69">
        <v>0</v>
      </c>
      <c r="AH147" s="69">
        <v>0</v>
      </c>
      <c r="AI147" s="69">
        <v>0</v>
      </c>
      <c r="AJ147" s="69">
        <v>0</v>
      </c>
      <c r="AK147" s="69">
        <v>0</v>
      </c>
      <c r="AL147" s="69">
        <v>0</v>
      </c>
      <c r="AM147" s="69">
        <v>0</v>
      </c>
      <c r="AN147" s="69">
        <v>0</v>
      </c>
      <c r="AO147" s="69">
        <v>0</v>
      </c>
      <c r="AP147" s="69">
        <v>0</v>
      </c>
      <c r="AQ147" s="69">
        <v>0</v>
      </c>
      <c r="AR147" s="69">
        <v>0</v>
      </c>
      <c r="AS147" s="69">
        <v>0</v>
      </c>
      <c r="AT147" s="69"/>
      <c r="AV147" s="18" t="s">
        <v>165</v>
      </c>
      <c r="AW147" s="72">
        <v>0</v>
      </c>
      <c r="AX147" s="72">
        <v>0</v>
      </c>
      <c r="AY147" s="72">
        <v>0</v>
      </c>
      <c r="AZ147" s="72">
        <v>0</v>
      </c>
      <c r="BA147" s="72">
        <v>0</v>
      </c>
      <c r="BB147" s="72">
        <v>0</v>
      </c>
      <c r="BC147" s="72">
        <v>0</v>
      </c>
      <c r="BD147" s="72">
        <v>0</v>
      </c>
      <c r="BE147" s="72">
        <v>0</v>
      </c>
      <c r="BF147" s="72">
        <v>0</v>
      </c>
      <c r="BG147" s="72">
        <v>0</v>
      </c>
      <c r="BH147" s="72">
        <v>0</v>
      </c>
      <c r="BI147" s="72">
        <v>0</v>
      </c>
      <c r="BJ147" s="72">
        <v>0</v>
      </c>
      <c r="BK147" s="72">
        <v>0</v>
      </c>
      <c r="BL147" s="72">
        <v>0</v>
      </c>
      <c r="BM147" s="72">
        <v>0</v>
      </c>
      <c r="BN147" s="72">
        <v>0</v>
      </c>
      <c r="BO147" s="72">
        <v>0</v>
      </c>
      <c r="BP147" s="72">
        <v>0</v>
      </c>
      <c r="BQ147" s="72">
        <v>0</v>
      </c>
    </row>
    <row r="148" spans="1:69" x14ac:dyDescent="0.2">
      <c r="A148" s="13"/>
      <c r="B148" s="64" t="s">
        <v>422</v>
      </c>
      <c r="C148" s="67">
        <v>0</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Y148" s="42" t="s">
        <v>422</v>
      </c>
      <c r="Z148" s="69">
        <v>0</v>
      </c>
      <c r="AA148" s="69">
        <v>0</v>
      </c>
      <c r="AB148" s="69">
        <v>0</v>
      </c>
      <c r="AC148" s="69">
        <v>0</v>
      </c>
      <c r="AD148" s="69">
        <v>0</v>
      </c>
      <c r="AE148" s="69">
        <v>0</v>
      </c>
      <c r="AF148" s="69">
        <v>0</v>
      </c>
      <c r="AG148" s="69">
        <v>0</v>
      </c>
      <c r="AH148" s="69">
        <v>0</v>
      </c>
      <c r="AI148" s="69">
        <v>0</v>
      </c>
      <c r="AJ148" s="69">
        <v>0</v>
      </c>
      <c r="AK148" s="69">
        <v>0</v>
      </c>
      <c r="AL148" s="69">
        <v>0</v>
      </c>
      <c r="AM148" s="69">
        <v>0</v>
      </c>
      <c r="AN148" s="69">
        <v>0</v>
      </c>
      <c r="AO148" s="69">
        <v>0</v>
      </c>
      <c r="AP148" s="69">
        <v>0</v>
      </c>
      <c r="AQ148" s="69">
        <v>0</v>
      </c>
      <c r="AR148" s="69">
        <v>0</v>
      </c>
      <c r="AS148" s="69">
        <v>0</v>
      </c>
      <c r="AT148" s="69"/>
      <c r="AV148" s="18" t="s">
        <v>422</v>
      </c>
      <c r="AW148" s="72">
        <v>0</v>
      </c>
      <c r="AX148" s="72">
        <v>0</v>
      </c>
      <c r="AY148" s="72">
        <v>0</v>
      </c>
      <c r="AZ148" s="72">
        <v>0</v>
      </c>
      <c r="BA148" s="72">
        <v>0</v>
      </c>
      <c r="BB148" s="72">
        <v>0</v>
      </c>
      <c r="BC148" s="72">
        <v>0</v>
      </c>
      <c r="BD148" s="72">
        <v>0</v>
      </c>
      <c r="BE148" s="72">
        <v>0</v>
      </c>
      <c r="BF148" s="72">
        <v>0</v>
      </c>
      <c r="BG148" s="72">
        <v>0</v>
      </c>
      <c r="BH148" s="72">
        <v>0</v>
      </c>
      <c r="BI148" s="72">
        <v>0</v>
      </c>
      <c r="BJ148" s="72">
        <v>0</v>
      </c>
      <c r="BK148" s="72">
        <v>0</v>
      </c>
      <c r="BL148" s="72">
        <v>0</v>
      </c>
      <c r="BM148" s="72">
        <v>0</v>
      </c>
      <c r="BN148" s="72">
        <v>0</v>
      </c>
      <c r="BO148" s="72">
        <v>0</v>
      </c>
      <c r="BP148" s="72">
        <v>0</v>
      </c>
      <c r="BQ148" s="72">
        <v>0</v>
      </c>
    </row>
    <row r="149" spans="1:69" x14ac:dyDescent="0.2">
      <c r="A149" s="13"/>
      <c r="B149" s="64" t="s">
        <v>423</v>
      </c>
      <c r="C149" s="67">
        <v>148.71463425600001</v>
      </c>
      <c r="D149" s="67">
        <v>29.704148502999999</v>
      </c>
      <c r="E149" s="67">
        <v>0</v>
      </c>
      <c r="F149" s="67">
        <v>146.9925489435</v>
      </c>
      <c r="G149" s="67">
        <v>29.616395597</v>
      </c>
      <c r="H149" s="67">
        <v>87.659500126099999</v>
      </c>
      <c r="I149" s="67">
        <v>70.567509751199992</v>
      </c>
      <c r="J149" s="67">
        <v>150.41240817080001</v>
      </c>
      <c r="K149" s="67">
        <v>359.98013225900002</v>
      </c>
      <c r="L149" s="67">
        <v>230.49327008029996</v>
      </c>
      <c r="M149" s="67">
        <v>166.8675448537</v>
      </c>
      <c r="N149" s="67">
        <v>0</v>
      </c>
      <c r="O149" s="67">
        <v>0</v>
      </c>
      <c r="P149" s="67">
        <v>0</v>
      </c>
      <c r="Q149" s="67">
        <v>0</v>
      </c>
      <c r="R149" s="67">
        <v>0</v>
      </c>
      <c r="S149" s="67">
        <v>0</v>
      </c>
      <c r="T149" s="67">
        <v>0</v>
      </c>
      <c r="U149" s="67">
        <v>0</v>
      </c>
      <c r="V149" s="67">
        <v>0</v>
      </c>
      <c r="W149" s="67">
        <v>1421.0080925406</v>
      </c>
      <c r="Y149" s="42" t="s">
        <v>423</v>
      </c>
      <c r="Z149" s="69">
        <v>0.10465431902651254</v>
      </c>
      <c r="AA149" s="69">
        <v>2.0903574482740894E-2</v>
      </c>
      <c r="AB149" s="69">
        <v>0</v>
      </c>
      <c r="AC149" s="69">
        <v>0.10344244323105446</v>
      </c>
      <c r="AD149" s="69">
        <v>2.0841820502266999E-2</v>
      </c>
      <c r="AE149" s="69">
        <v>6.1688248354289689E-2</v>
      </c>
      <c r="AF149" s="69">
        <v>4.9660174436468793E-2</v>
      </c>
      <c r="AG149" s="69">
        <v>0.10584908626514562</v>
      </c>
      <c r="AH149" s="69">
        <v>0.25332729218691269</v>
      </c>
      <c r="AI149" s="69">
        <v>0.16220405168010293</v>
      </c>
      <c r="AJ149" s="69">
        <v>0.11742898983450538</v>
      </c>
      <c r="AK149" s="69">
        <v>0</v>
      </c>
      <c r="AL149" s="69">
        <v>0</v>
      </c>
      <c r="AM149" s="69">
        <v>0</v>
      </c>
      <c r="AN149" s="69">
        <v>0</v>
      </c>
      <c r="AO149" s="69">
        <v>0</v>
      </c>
      <c r="AP149" s="69">
        <v>0</v>
      </c>
      <c r="AQ149" s="69">
        <v>0</v>
      </c>
      <c r="AR149" s="69">
        <v>0</v>
      </c>
      <c r="AS149" s="69">
        <v>0</v>
      </c>
      <c r="AT149" s="69"/>
      <c r="AV149" s="18" t="s">
        <v>423</v>
      </c>
      <c r="AW149" s="72">
        <v>84.427443153706079</v>
      </c>
      <c r="AX149" s="72">
        <v>96.415294209990407</v>
      </c>
      <c r="AY149" s="72">
        <v>0</v>
      </c>
      <c r="AZ149" s="72">
        <v>85.41567108806467</v>
      </c>
      <c r="BA149" s="72">
        <v>68.612345962931968</v>
      </c>
      <c r="BB149" s="72">
        <v>65.546661143761767</v>
      </c>
      <c r="BC149" s="72">
        <v>96.106163675807025</v>
      </c>
      <c r="BD149" s="72">
        <v>84.10963758068678</v>
      </c>
      <c r="BE149" s="72">
        <v>50.507303387612822</v>
      </c>
      <c r="BF149" s="72">
        <v>61.785042706866612</v>
      </c>
      <c r="BG149" s="72">
        <v>56.36034501120502</v>
      </c>
      <c r="BH149" s="72">
        <v>0</v>
      </c>
      <c r="BI149" s="72">
        <v>0</v>
      </c>
      <c r="BJ149" s="72">
        <v>0</v>
      </c>
      <c r="BK149" s="72">
        <v>0</v>
      </c>
      <c r="BL149" s="72">
        <v>0</v>
      </c>
      <c r="BM149" s="72">
        <v>0</v>
      </c>
      <c r="BN149" s="72">
        <v>0</v>
      </c>
      <c r="BO149" s="72">
        <v>0</v>
      </c>
      <c r="BP149" s="72">
        <v>0</v>
      </c>
      <c r="BQ149" s="72">
        <v>24.260701934632351</v>
      </c>
    </row>
    <row r="150" spans="1:69" x14ac:dyDescent="0.2">
      <c r="A150" s="13"/>
      <c r="B150" s="64" t="s">
        <v>173</v>
      </c>
      <c r="C150" s="67">
        <v>341.574096661</v>
      </c>
      <c r="D150" s="67">
        <v>315.75447839930001</v>
      </c>
      <c r="E150" s="67">
        <v>34.955515000700004</v>
      </c>
      <c r="F150" s="67">
        <v>143.6057316564</v>
      </c>
      <c r="G150" s="67">
        <v>568.45870874000002</v>
      </c>
      <c r="H150" s="67">
        <v>161.68847443280001</v>
      </c>
      <c r="I150" s="67">
        <v>189.14417973299999</v>
      </c>
      <c r="J150" s="67">
        <v>398.28703832900004</v>
      </c>
      <c r="K150" s="67">
        <v>225.31698094800001</v>
      </c>
      <c r="L150" s="67">
        <v>317.41711257680004</v>
      </c>
      <c r="M150" s="67">
        <v>544.69967658499991</v>
      </c>
      <c r="N150" s="67">
        <v>0</v>
      </c>
      <c r="O150" s="67">
        <v>0</v>
      </c>
      <c r="P150" s="67">
        <v>0</v>
      </c>
      <c r="Q150" s="67">
        <v>0</v>
      </c>
      <c r="R150" s="67">
        <v>0</v>
      </c>
      <c r="S150" s="67">
        <v>0</v>
      </c>
      <c r="T150" s="67">
        <v>0</v>
      </c>
      <c r="U150" s="67">
        <v>0</v>
      </c>
      <c r="V150" s="67">
        <v>0</v>
      </c>
      <c r="W150" s="67">
        <v>3240.9019930619993</v>
      </c>
      <c r="Y150" s="42" t="s">
        <v>173</v>
      </c>
      <c r="Z150" s="69">
        <v>0.10539476275192182</v>
      </c>
      <c r="AA150" s="69">
        <v>9.7427962670656287E-2</v>
      </c>
      <c r="AB150" s="69">
        <v>1.0785736525057361E-2</v>
      </c>
      <c r="AC150" s="69">
        <v>4.4310420976575574E-2</v>
      </c>
      <c r="AD150" s="69">
        <v>0.17540138824220386</v>
      </c>
      <c r="AE150" s="69">
        <v>4.9889961121606451E-2</v>
      </c>
      <c r="AF150" s="69">
        <v>5.8361585798618013E-2</v>
      </c>
      <c r="AG150" s="69">
        <v>0.12289388546202196</v>
      </c>
      <c r="AH150" s="69">
        <v>6.9522923380697751E-2</v>
      </c>
      <c r="AI150" s="69">
        <v>9.7940978547427421E-2</v>
      </c>
      <c r="AJ150" s="69">
        <v>0.16807039452321373</v>
      </c>
      <c r="AK150" s="69">
        <v>0</v>
      </c>
      <c r="AL150" s="69">
        <v>0</v>
      </c>
      <c r="AM150" s="69">
        <v>0</v>
      </c>
      <c r="AN150" s="69">
        <v>0</v>
      </c>
      <c r="AO150" s="69">
        <v>0</v>
      </c>
      <c r="AP150" s="69">
        <v>0</v>
      </c>
      <c r="AQ150" s="69">
        <v>0</v>
      </c>
      <c r="AR150" s="69">
        <v>0</v>
      </c>
      <c r="AS150" s="69">
        <v>0</v>
      </c>
      <c r="AT150" s="69"/>
      <c r="AV150" s="18" t="s">
        <v>173</v>
      </c>
      <c r="AW150" s="72">
        <v>55.703341688074765</v>
      </c>
      <c r="AX150" s="72">
        <v>56.607209506188454</v>
      </c>
      <c r="AY150" s="72">
        <v>49.32632286402017</v>
      </c>
      <c r="AZ150" s="72">
        <v>79.459761540914585</v>
      </c>
      <c r="BA150" s="72">
        <v>39.578089616935408</v>
      </c>
      <c r="BB150" s="72">
        <v>66.219170769578582</v>
      </c>
      <c r="BC150" s="72">
        <v>42.461484132490838</v>
      </c>
      <c r="BD150" s="72">
        <v>43.0956430647311</v>
      </c>
      <c r="BE150" s="72">
        <v>58.878468084864814</v>
      </c>
      <c r="BF150" s="72">
        <v>46.336695637191283</v>
      </c>
      <c r="BG150" s="72">
        <v>43.31811859272284</v>
      </c>
      <c r="BH150" s="72">
        <v>0</v>
      </c>
      <c r="BI150" s="72">
        <v>0</v>
      </c>
      <c r="BJ150" s="72">
        <v>0</v>
      </c>
      <c r="BK150" s="72">
        <v>0</v>
      </c>
      <c r="BL150" s="72">
        <v>0</v>
      </c>
      <c r="BM150" s="72">
        <v>0</v>
      </c>
      <c r="BN150" s="72">
        <v>0</v>
      </c>
      <c r="BO150" s="72">
        <v>0</v>
      </c>
      <c r="BP150" s="72">
        <v>0</v>
      </c>
      <c r="BQ150" s="72">
        <v>16.16222508250701</v>
      </c>
    </row>
    <row r="151" spans="1:69" x14ac:dyDescent="0.2">
      <c r="A151" s="13"/>
      <c r="B151" s="64" t="s">
        <v>181</v>
      </c>
      <c r="C151" s="67">
        <v>394.57936963400005</v>
      </c>
      <c r="D151" s="67">
        <v>335.74213668599998</v>
      </c>
      <c r="E151" s="67">
        <v>158.63115629909998</v>
      </c>
      <c r="F151" s="67">
        <v>358.74174409399996</v>
      </c>
      <c r="G151" s="67">
        <v>149.99429002299999</v>
      </c>
      <c r="H151" s="67">
        <v>277.28438134700002</v>
      </c>
      <c r="I151" s="67">
        <v>274.60351855830004</v>
      </c>
      <c r="J151" s="67">
        <v>466.15069089140002</v>
      </c>
      <c r="K151" s="67">
        <v>596.60682093960008</v>
      </c>
      <c r="L151" s="67">
        <v>1373.6368218299999</v>
      </c>
      <c r="M151" s="67">
        <v>806.17958974140026</v>
      </c>
      <c r="N151" s="67">
        <v>0</v>
      </c>
      <c r="O151" s="67">
        <v>0</v>
      </c>
      <c r="P151" s="67">
        <v>0</v>
      </c>
      <c r="Q151" s="67">
        <v>0</v>
      </c>
      <c r="R151" s="67">
        <v>0</v>
      </c>
      <c r="S151" s="67">
        <v>0</v>
      </c>
      <c r="T151" s="67">
        <v>0</v>
      </c>
      <c r="U151" s="67">
        <v>0</v>
      </c>
      <c r="V151" s="67">
        <v>0</v>
      </c>
      <c r="W151" s="67">
        <v>5192.1505200437996</v>
      </c>
      <c r="Y151" s="42" t="s">
        <v>181</v>
      </c>
      <c r="Z151" s="69">
        <v>7.599536417728342E-2</v>
      </c>
      <c r="AA151" s="69">
        <v>6.4663405922054773E-2</v>
      </c>
      <c r="AB151" s="69">
        <v>3.0552110476520202E-2</v>
      </c>
      <c r="AC151" s="69">
        <v>6.9093094028979285E-2</v>
      </c>
      <c r="AD151" s="69">
        <v>2.8888663655639683E-2</v>
      </c>
      <c r="AE151" s="69">
        <v>5.3404534455727015E-2</v>
      </c>
      <c r="AF151" s="69">
        <v>5.2888204511448475E-2</v>
      </c>
      <c r="AG151" s="69">
        <v>8.9779887753999033E-2</v>
      </c>
      <c r="AH151" s="69">
        <v>0.11490553261821987</v>
      </c>
      <c r="AI151" s="69">
        <v>0.26456028509327811</v>
      </c>
      <c r="AJ151" s="69">
        <v>0.15526891730685025</v>
      </c>
      <c r="AK151" s="69">
        <v>0</v>
      </c>
      <c r="AL151" s="69">
        <v>0</v>
      </c>
      <c r="AM151" s="69">
        <v>0</v>
      </c>
      <c r="AN151" s="69">
        <v>0</v>
      </c>
      <c r="AO151" s="69">
        <v>0</v>
      </c>
      <c r="AP151" s="69">
        <v>0</v>
      </c>
      <c r="AQ151" s="69">
        <v>0</v>
      </c>
      <c r="AR151" s="69">
        <v>0</v>
      </c>
      <c r="AS151" s="69">
        <v>0</v>
      </c>
      <c r="AT151" s="69"/>
      <c r="AV151" s="18" t="s">
        <v>181</v>
      </c>
      <c r="AW151" s="72">
        <v>48.548167881875031</v>
      </c>
      <c r="AX151" s="72">
        <v>46.158529421336134</v>
      </c>
      <c r="AY151" s="72">
        <v>79.23719076620813</v>
      </c>
      <c r="AZ151" s="72">
        <v>47.233102827097142</v>
      </c>
      <c r="BA151" s="72">
        <v>87.954311238648202</v>
      </c>
      <c r="BB151" s="72">
        <v>44.857531525068644</v>
      </c>
      <c r="BC151" s="72">
        <v>48.515864066365474</v>
      </c>
      <c r="BD151" s="72">
        <v>39.821887647491295</v>
      </c>
      <c r="BE151" s="72">
        <v>42.740063969895701</v>
      </c>
      <c r="BF151" s="72">
        <v>41.965727308182885</v>
      </c>
      <c r="BG151" s="72">
        <v>28.727538183105509</v>
      </c>
      <c r="BH151" s="72">
        <v>0</v>
      </c>
      <c r="BI151" s="72">
        <v>0</v>
      </c>
      <c r="BJ151" s="72">
        <v>0</v>
      </c>
      <c r="BK151" s="72">
        <v>0</v>
      </c>
      <c r="BL151" s="72">
        <v>0</v>
      </c>
      <c r="BM151" s="72">
        <v>0</v>
      </c>
      <c r="BN151" s="72">
        <v>0</v>
      </c>
      <c r="BO151" s="72">
        <v>0</v>
      </c>
      <c r="BP151" s="72">
        <v>0</v>
      </c>
      <c r="BQ151" s="72">
        <v>15.423098868909332</v>
      </c>
    </row>
    <row r="152" spans="1:69" x14ac:dyDescent="0.2">
      <c r="A152" s="13"/>
      <c r="B152" s="64" t="s">
        <v>169</v>
      </c>
      <c r="C152" s="67">
        <v>154.999178457</v>
      </c>
      <c r="D152" s="67">
        <v>0</v>
      </c>
      <c r="E152" s="67">
        <v>208.49301527130001</v>
      </c>
      <c r="F152" s="67">
        <v>538.78964272999997</v>
      </c>
      <c r="G152" s="67">
        <v>300.68393156339999</v>
      </c>
      <c r="H152" s="67">
        <v>318.15909117960001</v>
      </c>
      <c r="I152" s="67">
        <v>601.0479139869999</v>
      </c>
      <c r="J152" s="67">
        <v>334.18634291230001</v>
      </c>
      <c r="K152" s="67">
        <v>644.72113571969999</v>
      </c>
      <c r="L152" s="67">
        <v>819.73123167300014</v>
      </c>
      <c r="M152" s="67">
        <v>1783.4484390539001</v>
      </c>
      <c r="N152" s="67">
        <v>0</v>
      </c>
      <c r="O152" s="67">
        <v>0</v>
      </c>
      <c r="P152" s="67">
        <v>0</v>
      </c>
      <c r="Q152" s="67">
        <v>0</v>
      </c>
      <c r="R152" s="67">
        <v>0</v>
      </c>
      <c r="S152" s="67">
        <v>0</v>
      </c>
      <c r="T152" s="67">
        <v>0</v>
      </c>
      <c r="U152" s="67">
        <v>0</v>
      </c>
      <c r="V152" s="67">
        <v>0</v>
      </c>
      <c r="W152" s="67">
        <v>5704.2599225472013</v>
      </c>
      <c r="Y152" s="42" t="s">
        <v>169</v>
      </c>
      <c r="Z152" s="69">
        <v>2.7172530803572865E-2</v>
      </c>
      <c r="AA152" s="69">
        <v>0</v>
      </c>
      <c r="AB152" s="69">
        <v>3.6550405854962997E-2</v>
      </c>
      <c r="AC152" s="69">
        <v>9.4453908139832246E-2</v>
      </c>
      <c r="AD152" s="69">
        <v>5.2712172244270994E-2</v>
      </c>
      <c r="AE152" s="69">
        <v>5.5775700178390203E-2</v>
      </c>
      <c r="AF152" s="69">
        <v>0.10536825497927271</v>
      </c>
      <c r="AG152" s="69">
        <v>5.8585398886078673E-2</v>
      </c>
      <c r="AH152" s="69">
        <v>0.11302450177126638</v>
      </c>
      <c r="AI152" s="69">
        <v>0.14370509808517884</v>
      </c>
      <c r="AJ152" s="69">
        <v>0.31265202905717387</v>
      </c>
      <c r="AK152" s="69">
        <v>0</v>
      </c>
      <c r="AL152" s="69">
        <v>0</v>
      </c>
      <c r="AM152" s="69">
        <v>0</v>
      </c>
      <c r="AN152" s="69">
        <v>0</v>
      </c>
      <c r="AO152" s="69">
        <v>0</v>
      </c>
      <c r="AP152" s="69">
        <v>0</v>
      </c>
      <c r="AQ152" s="69">
        <v>0</v>
      </c>
      <c r="AR152" s="69">
        <v>0</v>
      </c>
      <c r="AS152" s="69">
        <v>0</v>
      </c>
      <c r="AT152" s="69"/>
      <c r="AV152" s="18" t="s">
        <v>169</v>
      </c>
      <c r="AW152" s="72">
        <v>50.217736716247657</v>
      </c>
      <c r="AX152" s="72">
        <v>0</v>
      </c>
      <c r="AY152" s="72">
        <v>48.316826479550421</v>
      </c>
      <c r="AZ152" s="72">
        <v>41.637995993480544</v>
      </c>
      <c r="BA152" s="72">
        <v>56.254096273136192</v>
      </c>
      <c r="BB152" s="72">
        <v>42.971859086006589</v>
      </c>
      <c r="BC152" s="72">
        <v>44.775669160791189</v>
      </c>
      <c r="BD152" s="72">
        <v>30.656141297246077</v>
      </c>
      <c r="BE152" s="72">
        <v>54.094060527347835</v>
      </c>
      <c r="BF152" s="72">
        <v>30.004117876894416</v>
      </c>
      <c r="BG152" s="72">
        <v>20.35726546768197</v>
      </c>
      <c r="BH152" s="72">
        <v>0</v>
      </c>
      <c r="BI152" s="72">
        <v>0</v>
      </c>
      <c r="BJ152" s="72">
        <v>0</v>
      </c>
      <c r="BK152" s="72">
        <v>0</v>
      </c>
      <c r="BL152" s="72">
        <v>0</v>
      </c>
      <c r="BM152" s="72">
        <v>0</v>
      </c>
      <c r="BN152" s="72">
        <v>0</v>
      </c>
      <c r="BO152" s="72">
        <v>0</v>
      </c>
      <c r="BP152" s="72">
        <v>0</v>
      </c>
      <c r="BQ152" s="72">
        <v>12.528035582435049</v>
      </c>
    </row>
    <row r="153" spans="1:69" x14ac:dyDescent="0.2">
      <c r="A153" s="13"/>
      <c r="B153" s="64" t="s">
        <v>372</v>
      </c>
      <c r="C153" s="67">
        <v>129.16639175</v>
      </c>
      <c r="D153" s="67">
        <v>0</v>
      </c>
      <c r="E153" s="67">
        <v>22.3404082821</v>
      </c>
      <c r="F153" s="67">
        <v>0</v>
      </c>
      <c r="G153" s="67">
        <v>0</v>
      </c>
      <c r="H153" s="67">
        <v>0</v>
      </c>
      <c r="I153" s="67">
        <v>0</v>
      </c>
      <c r="J153" s="67">
        <v>0</v>
      </c>
      <c r="K153" s="67">
        <v>0</v>
      </c>
      <c r="L153" s="67">
        <v>0</v>
      </c>
      <c r="M153" s="67">
        <v>128.14684216449999</v>
      </c>
      <c r="N153" s="67">
        <v>0</v>
      </c>
      <c r="O153" s="67">
        <v>0</v>
      </c>
      <c r="P153" s="67">
        <v>0</v>
      </c>
      <c r="Q153" s="67">
        <v>0</v>
      </c>
      <c r="R153" s="67">
        <v>0</v>
      </c>
      <c r="S153" s="67">
        <v>0</v>
      </c>
      <c r="T153" s="67">
        <v>0</v>
      </c>
      <c r="U153" s="67">
        <v>0</v>
      </c>
      <c r="V153" s="67">
        <v>0</v>
      </c>
      <c r="W153" s="67">
        <v>279.6536421966</v>
      </c>
      <c r="Y153" s="42" t="s">
        <v>372</v>
      </c>
      <c r="Z153" s="69">
        <v>0.46187988375704547</v>
      </c>
      <c r="AA153" s="69">
        <v>0</v>
      </c>
      <c r="AB153" s="69">
        <v>7.9885990779960642E-2</v>
      </c>
      <c r="AC153" s="69">
        <v>0</v>
      </c>
      <c r="AD153" s="69">
        <v>0</v>
      </c>
      <c r="AE153" s="69">
        <v>0</v>
      </c>
      <c r="AF153" s="69">
        <v>0</v>
      </c>
      <c r="AG153" s="69">
        <v>0</v>
      </c>
      <c r="AH153" s="69">
        <v>0</v>
      </c>
      <c r="AI153" s="69">
        <v>0</v>
      </c>
      <c r="AJ153" s="69">
        <v>0.4582341254629938</v>
      </c>
      <c r="AK153" s="69">
        <v>0</v>
      </c>
      <c r="AL153" s="69">
        <v>0</v>
      </c>
      <c r="AM153" s="69">
        <v>0</v>
      </c>
      <c r="AN153" s="69">
        <v>0</v>
      </c>
      <c r="AO153" s="69">
        <v>0</v>
      </c>
      <c r="AP153" s="69">
        <v>0</v>
      </c>
      <c r="AQ153" s="69">
        <v>0</v>
      </c>
      <c r="AR153" s="69">
        <v>0</v>
      </c>
      <c r="AS153" s="69">
        <v>0</v>
      </c>
      <c r="AT153" s="69"/>
      <c r="AV153" s="18" t="s">
        <v>372</v>
      </c>
      <c r="AW153" s="72">
        <v>96.415294150238509</v>
      </c>
      <c r="AX153" s="72">
        <v>0</v>
      </c>
      <c r="AY153" s="72">
        <v>95.298621993676164</v>
      </c>
      <c r="AZ153" s="72">
        <v>0</v>
      </c>
      <c r="BA153" s="72">
        <v>0</v>
      </c>
      <c r="BB153" s="72">
        <v>0</v>
      </c>
      <c r="BC153" s="72">
        <v>0</v>
      </c>
      <c r="BD153" s="72">
        <v>0</v>
      </c>
      <c r="BE153" s="72">
        <v>0</v>
      </c>
      <c r="BF153" s="72">
        <v>0</v>
      </c>
      <c r="BG153" s="72">
        <v>94.794823869194303</v>
      </c>
      <c r="BH153" s="72">
        <v>0</v>
      </c>
      <c r="BI153" s="72">
        <v>0</v>
      </c>
      <c r="BJ153" s="72">
        <v>0</v>
      </c>
      <c r="BK153" s="72">
        <v>0</v>
      </c>
      <c r="BL153" s="72">
        <v>0</v>
      </c>
      <c r="BM153" s="72">
        <v>0</v>
      </c>
      <c r="BN153" s="72">
        <v>0</v>
      </c>
      <c r="BO153" s="72">
        <v>0</v>
      </c>
      <c r="BP153" s="72">
        <v>0</v>
      </c>
      <c r="BQ153" s="72">
        <v>62.673453531348322</v>
      </c>
    </row>
    <row r="154" spans="1:69" x14ac:dyDescent="0.2">
      <c r="A154" s="13"/>
      <c r="B154" s="64" t="s">
        <v>399</v>
      </c>
      <c r="C154" s="67">
        <v>620.25090521560003</v>
      </c>
      <c r="D154" s="67">
        <v>392.60482607429992</v>
      </c>
      <c r="E154" s="67">
        <v>304.38370976740003</v>
      </c>
      <c r="F154" s="67">
        <v>26.956507408</v>
      </c>
      <c r="G154" s="67">
        <v>274.61992269479998</v>
      </c>
      <c r="H154" s="67">
        <v>247.18925409650004</v>
      </c>
      <c r="I154" s="67">
        <v>220.60597838939998</v>
      </c>
      <c r="J154" s="67">
        <v>49.940642452699997</v>
      </c>
      <c r="K154" s="67">
        <v>398.51915166699996</v>
      </c>
      <c r="L154" s="67">
        <v>368.25396919479999</v>
      </c>
      <c r="M154" s="67">
        <v>943.91979951240012</v>
      </c>
      <c r="N154" s="67">
        <v>0</v>
      </c>
      <c r="O154" s="67">
        <v>0</v>
      </c>
      <c r="P154" s="67">
        <v>0</v>
      </c>
      <c r="Q154" s="67">
        <v>0</v>
      </c>
      <c r="R154" s="67">
        <v>0</v>
      </c>
      <c r="S154" s="67">
        <v>0</v>
      </c>
      <c r="T154" s="67">
        <v>0</v>
      </c>
      <c r="U154" s="67">
        <v>0</v>
      </c>
      <c r="V154" s="67">
        <v>0</v>
      </c>
      <c r="W154" s="67">
        <v>3847.2446664728996</v>
      </c>
      <c r="Y154" s="42" t="s">
        <v>399</v>
      </c>
      <c r="Z154" s="69">
        <v>0.16121951136116264</v>
      </c>
      <c r="AA154" s="69">
        <v>0.1020483125223836</v>
      </c>
      <c r="AB154" s="69">
        <v>7.9117325815011075E-2</v>
      </c>
      <c r="AC154" s="69">
        <v>7.0067047315483973E-3</v>
      </c>
      <c r="AD154" s="69">
        <v>7.1380935319241792E-2</v>
      </c>
      <c r="AE154" s="69">
        <v>6.4250983632688927E-2</v>
      </c>
      <c r="AF154" s="69">
        <v>5.7341291629276196E-2</v>
      </c>
      <c r="AG154" s="69">
        <v>1.2980885486153624E-2</v>
      </c>
      <c r="AH154" s="69">
        <v>0.1035856011810023</v>
      </c>
      <c r="AI154" s="69">
        <v>9.5718884843476848E-2</v>
      </c>
      <c r="AJ154" s="69">
        <v>0.24534956347805473</v>
      </c>
      <c r="AK154" s="69">
        <v>0</v>
      </c>
      <c r="AL154" s="69">
        <v>0</v>
      </c>
      <c r="AM154" s="69">
        <v>0</v>
      </c>
      <c r="AN154" s="69">
        <v>0</v>
      </c>
      <c r="AO154" s="69">
        <v>0</v>
      </c>
      <c r="AP154" s="69">
        <v>0</v>
      </c>
      <c r="AQ154" s="69">
        <v>0</v>
      </c>
      <c r="AR154" s="69">
        <v>0</v>
      </c>
      <c r="AS154" s="69">
        <v>0</v>
      </c>
      <c r="AT154" s="69"/>
      <c r="AV154" s="18" t="s">
        <v>399</v>
      </c>
      <c r="AW154" s="72">
        <v>34.764050109334917</v>
      </c>
      <c r="AX154" s="72">
        <v>30.258187909963496</v>
      </c>
      <c r="AY154" s="72">
        <v>50.879804315514136</v>
      </c>
      <c r="AZ154" s="72">
        <v>38.499470972805199</v>
      </c>
      <c r="BA154" s="72">
        <v>57.274624253838503</v>
      </c>
      <c r="BB154" s="72">
        <v>49.94452552223072</v>
      </c>
      <c r="BC154" s="72">
        <v>60.972095562912394</v>
      </c>
      <c r="BD154" s="72">
        <v>42.043292678982787</v>
      </c>
      <c r="BE154" s="72">
        <v>43.576400671789813</v>
      </c>
      <c r="BF154" s="72">
        <v>25.014000256303163</v>
      </c>
      <c r="BG154" s="72">
        <v>27.901398196896739</v>
      </c>
      <c r="BH154" s="72">
        <v>0</v>
      </c>
      <c r="BI154" s="72">
        <v>0</v>
      </c>
      <c r="BJ154" s="72">
        <v>0</v>
      </c>
      <c r="BK154" s="72">
        <v>0</v>
      </c>
      <c r="BL154" s="72">
        <v>0</v>
      </c>
      <c r="BM154" s="72">
        <v>0</v>
      </c>
      <c r="BN154" s="72">
        <v>0</v>
      </c>
      <c r="BO154" s="72">
        <v>0</v>
      </c>
      <c r="BP154" s="72">
        <v>0</v>
      </c>
      <c r="BQ154" s="72">
        <v>13.027936598926946</v>
      </c>
    </row>
    <row r="155" spans="1:69" x14ac:dyDescent="0.2">
      <c r="A155" s="13"/>
      <c r="B155" s="64" t="s">
        <v>400</v>
      </c>
      <c r="C155" s="67">
        <v>6557.7923104810006</v>
      </c>
      <c r="D155" s="67">
        <v>4182.9466524211994</v>
      </c>
      <c r="E155" s="67">
        <v>2981.6926394975003</v>
      </c>
      <c r="F155" s="67">
        <v>3196.2051451459997</v>
      </c>
      <c r="G155" s="67">
        <v>2032.6902947085</v>
      </c>
      <c r="H155" s="67">
        <v>1633.8781108187</v>
      </c>
      <c r="I155" s="67">
        <v>1347.2603044822001</v>
      </c>
      <c r="J155" s="67">
        <v>2240.0530329960002</v>
      </c>
      <c r="K155" s="67">
        <v>2483.3243797628998</v>
      </c>
      <c r="L155" s="67">
        <v>2777.1942860890999</v>
      </c>
      <c r="M155" s="67">
        <v>6077.9340386866998</v>
      </c>
      <c r="N155" s="67">
        <v>0</v>
      </c>
      <c r="O155" s="67">
        <v>0</v>
      </c>
      <c r="P155" s="67">
        <v>0</v>
      </c>
      <c r="Q155" s="67">
        <v>0</v>
      </c>
      <c r="R155" s="67">
        <v>0</v>
      </c>
      <c r="S155" s="67">
        <v>0</v>
      </c>
      <c r="T155" s="67">
        <v>0</v>
      </c>
      <c r="U155" s="67">
        <v>0</v>
      </c>
      <c r="V155" s="67">
        <v>0</v>
      </c>
      <c r="W155" s="67">
        <v>35510.971195089791</v>
      </c>
      <c r="Y155" s="42" t="s">
        <v>400</v>
      </c>
      <c r="Z155" s="69">
        <v>0.18466947227249494</v>
      </c>
      <c r="AA155" s="69">
        <v>0.11779307948073209</v>
      </c>
      <c r="AB155" s="69">
        <v>8.396539264208544E-2</v>
      </c>
      <c r="AC155" s="69">
        <v>9.000613155823653E-2</v>
      </c>
      <c r="AD155" s="69">
        <v>5.7241191279768948E-2</v>
      </c>
      <c r="AE155" s="69">
        <v>4.6010516069597704E-2</v>
      </c>
      <c r="AF155" s="69">
        <v>3.7939269446634845E-2</v>
      </c>
      <c r="AG155" s="69">
        <v>6.3080590522000116E-2</v>
      </c>
      <c r="AH155" s="69">
        <v>6.9931187353903648E-2</v>
      </c>
      <c r="AI155" s="69">
        <v>7.8206655369456951E-2</v>
      </c>
      <c r="AJ155" s="69">
        <v>0.17115651400508905</v>
      </c>
      <c r="AK155" s="69">
        <v>0</v>
      </c>
      <c r="AL155" s="69">
        <v>0</v>
      </c>
      <c r="AM155" s="69">
        <v>0</v>
      </c>
      <c r="AN155" s="69">
        <v>0</v>
      </c>
      <c r="AO155" s="69">
        <v>0</v>
      </c>
      <c r="AP155" s="69">
        <v>0</v>
      </c>
      <c r="AQ155" s="69">
        <v>0</v>
      </c>
      <c r="AR155" s="69">
        <v>0</v>
      </c>
      <c r="AS155" s="69">
        <v>0</v>
      </c>
      <c r="AT155" s="69"/>
      <c r="AV155" s="18" t="s">
        <v>400</v>
      </c>
      <c r="AW155" s="72">
        <v>9.6654935333561696</v>
      </c>
      <c r="AX155" s="72">
        <v>11.894676954574116</v>
      </c>
      <c r="AY155" s="72">
        <v>14.424472035178992</v>
      </c>
      <c r="AZ155" s="72">
        <v>15.596010082694876</v>
      </c>
      <c r="BA155" s="72">
        <v>18.9937999783203</v>
      </c>
      <c r="BB155" s="72">
        <v>20.928134069113554</v>
      </c>
      <c r="BC155" s="72">
        <v>19.213090114342535</v>
      </c>
      <c r="BD155" s="72">
        <v>16.989610619290147</v>
      </c>
      <c r="BE155" s="72">
        <v>16.171459540313847</v>
      </c>
      <c r="BF155" s="72">
        <v>14.240924470602582</v>
      </c>
      <c r="BG155" s="72">
        <v>10.05727015268927</v>
      </c>
      <c r="BH155" s="72">
        <v>0</v>
      </c>
      <c r="BI155" s="72">
        <v>0</v>
      </c>
      <c r="BJ155" s="72">
        <v>0</v>
      </c>
      <c r="BK155" s="72">
        <v>0</v>
      </c>
      <c r="BL155" s="72">
        <v>0</v>
      </c>
      <c r="BM155" s="72">
        <v>0</v>
      </c>
      <c r="BN155" s="72">
        <v>0</v>
      </c>
      <c r="BO155" s="72">
        <v>0</v>
      </c>
      <c r="BP155" s="72">
        <v>0</v>
      </c>
      <c r="BQ155" s="72">
        <v>4.2258767629645604</v>
      </c>
    </row>
    <row r="156" spans="1:69" x14ac:dyDescent="0.2">
      <c r="A156" s="13"/>
      <c r="B156" s="64" t="s">
        <v>151</v>
      </c>
      <c r="C156" s="67">
        <v>561.44744005059999</v>
      </c>
      <c r="D156" s="67">
        <v>49.390976715199997</v>
      </c>
      <c r="E156" s="67">
        <v>84.863902398199997</v>
      </c>
      <c r="F156" s="67">
        <v>179.1627900883</v>
      </c>
      <c r="G156" s="67">
        <v>0</v>
      </c>
      <c r="H156" s="67">
        <v>104.13230186900002</v>
      </c>
      <c r="I156" s="67">
        <v>71.290720157400003</v>
      </c>
      <c r="J156" s="67">
        <v>0</v>
      </c>
      <c r="K156" s="67">
        <v>102.76433707</v>
      </c>
      <c r="L156" s="67">
        <v>4.3870015586999997</v>
      </c>
      <c r="M156" s="67">
        <v>77.644697620200006</v>
      </c>
      <c r="N156" s="67">
        <v>0</v>
      </c>
      <c r="O156" s="67">
        <v>0</v>
      </c>
      <c r="P156" s="67">
        <v>0</v>
      </c>
      <c r="Q156" s="67">
        <v>0</v>
      </c>
      <c r="R156" s="67">
        <v>0</v>
      </c>
      <c r="S156" s="67">
        <v>0</v>
      </c>
      <c r="T156" s="67">
        <v>0</v>
      </c>
      <c r="U156" s="67">
        <v>0</v>
      </c>
      <c r="V156" s="67">
        <v>0</v>
      </c>
      <c r="W156" s="67">
        <v>1235.0841675276004</v>
      </c>
      <c r="Y156" s="42" t="s">
        <v>151</v>
      </c>
      <c r="Z156" s="69">
        <v>0.45458233115764829</v>
      </c>
      <c r="AA156" s="69">
        <v>3.9989968306428203E-2</v>
      </c>
      <c r="AB156" s="69">
        <v>6.8711027660633944E-2</v>
      </c>
      <c r="AC156" s="69">
        <v>0.14506119890351218</v>
      </c>
      <c r="AD156" s="69">
        <v>0</v>
      </c>
      <c r="AE156" s="69">
        <v>8.4311907323249669E-2</v>
      </c>
      <c r="AF156" s="69">
        <v>5.7721345663518817E-2</v>
      </c>
      <c r="AG156" s="69">
        <v>0</v>
      </c>
      <c r="AH156" s="69">
        <v>8.3204319002578034E-2</v>
      </c>
      <c r="AI156" s="69">
        <v>3.5519859083627705E-3</v>
      </c>
      <c r="AJ156" s="69">
        <v>6.2865916074067787E-2</v>
      </c>
      <c r="AK156" s="69">
        <v>0</v>
      </c>
      <c r="AL156" s="69">
        <v>0</v>
      </c>
      <c r="AM156" s="69">
        <v>0</v>
      </c>
      <c r="AN156" s="69">
        <v>0</v>
      </c>
      <c r="AO156" s="69">
        <v>0</v>
      </c>
      <c r="AP156" s="69">
        <v>0</v>
      </c>
      <c r="AQ156" s="69">
        <v>0</v>
      </c>
      <c r="AR156" s="69">
        <v>0</v>
      </c>
      <c r="AS156" s="69">
        <v>0</v>
      </c>
      <c r="AT156" s="69"/>
      <c r="AV156" s="18" t="s">
        <v>151</v>
      </c>
      <c r="AW156" s="72">
        <v>18.406365459508386</v>
      </c>
      <c r="AX156" s="72">
        <v>36.226059054149061</v>
      </c>
      <c r="AY156" s="72">
        <v>50.674673084757963</v>
      </c>
      <c r="AZ156" s="72">
        <v>70.213833340135807</v>
      </c>
      <c r="BA156" s="72">
        <v>0</v>
      </c>
      <c r="BB156" s="72">
        <v>49.675427637717057</v>
      </c>
      <c r="BC156" s="72">
        <v>49.763200908588964</v>
      </c>
      <c r="BD156" s="72">
        <v>0</v>
      </c>
      <c r="BE156" s="72">
        <v>81.827688822951828</v>
      </c>
      <c r="BF156" s="72">
        <v>80.357172264821401</v>
      </c>
      <c r="BG156" s="72">
        <v>62.060949230612756</v>
      </c>
      <c r="BH156" s="72">
        <v>0</v>
      </c>
      <c r="BI156" s="72">
        <v>0</v>
      </c>
      <c r="BJ156" s="72">
        <v>0</v>
      </c>
      <c r="BK156" s="72">
        <v>0</v>
      </c>
      <c r="BL156" s="72">
        <v>0</v>
      </c>
      <c r="BM156" s="72">
        <v>0</v>
      </c>
      <c r="BN156" s="72">
        <v>0</v>
      </c>
      <c r="BO156" s="72">
        <v>0</v>
      </c>
      <c r="BP156" s="72">
        <v>0</v>
      </c>
      <c r="BQ156" s="72">
        <v>16.595865076396301</v>
      </c>
    </row>
    <row r="157" spans="1:69" x14ac:dyDescent="0.2">
      <c r="A157" s="13"/>
      <c r="B157" s="64" t="s">
        <v>373</v>
      </c>
      <c r="C157" s="67">
        <v>0</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162.09654303030001</v>
      </c>
      <c r="Y157" s="42" t="s">
        <v>373</v>
      </c>
      <c r="Z157" s="69">
        <v>0</v>
      </c>
      <c r="AA157" s="69">
        <v>0</v>
      </c>
      <c r="AB157" s="69">
        <v>0</v>
      </c>
      <c r="AC157" s="69">
        <v>0</v>
      </c>
      <c r="AD157" s="69">
        <v>0</v>
      </c>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c r="AV157" s="18" t="s">
        <v>373</v>
      </c>
      <c r="AW157" s="72">
        <v>0</v>
      </c>
      <c r="AX157" s="72">
        <v>0</v>
      </c>
      <c r="AY157" s="72">
        <v>0</v>
      </c>
      <c r="AZ157" s="72">
        <v>0</v>
      </c>
      <c r="BA157" s="72">
        <v>0</v>
      </c>
      <c r="BB157" s="72">
        <v>0</v>
      </c>
      <c r="BC157" s="72">
        <v>0</v>
      </c>
      <c r="BD157" s="72">
        <v>0</v>
      </c>
      <c r="BE157" s="72">
        <v>0</v>
      </c>
      <c r="BF157" s="72">
        <v>0</v>
      </c>
      <c r="BG157" s="72">
        <v>0</v>
      </c>
      <c r="BH157" s="72">
        <v>0</v>
      </c>
      <c r="BI157" s="72">
        <v>0</v>
      </c>
      <c r="BJ157" s="72">
        <v>0</v>
      </c>
      <c r="BK157" s="72">
        <v>0</v>
      </c>
      <c r="BL157" s="72">
        <v>0</v>
      </c>
      <c r="BM157" s="72">
        <v>0</v>
      </c>
      <c r="BN157" s="72">
        <v>0</v>
      </c>
      <c r="BO157" s="72">
        <v>0</v>
      </c>
      <c r="BP157" s="72">
        <v>0</v>
      </c>
      <c r="BQ157" s="72">
        <v>39.849761606450564</v>
      </c>
    </row>
    <row r="158" spans="1:69" x14ac:dyDescent="0.2">
      <c r="A158" s="13"/>
      <c r="B158" s="64" t="s">
        <v>374</v>
      </c>
      <c r="C158" s="67">
        <v>0</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Y158" s="42" t="s">
        <v>374</v>
      </c>
      <c r="Z158" s="69">
        <v>0</v>
      </c>
      <c r="AA158" s="69">
        <v>0</v>
      </c>
      <c r="AB158" s="69">
        <v>0</v>
      </c>
      <c r="AC158" s="69">
        <v>0</v>
      </c>
      <c r="AD158" s="69">
        <v>0</v>
      </c>
      <c r="AE158" s="69">
        <v>0</v>
      </c>
      <c r="AF158" s="69">
        <v>0</v>
      </c>
      <c r="AG158" s="69">
        <v>0</v>
      </c>
      <c r="AH158" s="69">
        <v>0</v>
      </c>
      <c r="AI158" s="69">
        <v>0</v>
      </c>
      <c r="AJ158" s="69">
        <v>0</v>
      </c>
      <c r="AK158" s="69">
        <v>0</v>
      </c>
      <c r="AL158" s="69">
        <v>0</v>
      </c>
      <c r="AM158" s="69">
        <v>0</v>
      </c>
      <c r="AN158" s="69">
        <v>0</v>
      </c>
      <c r="AO158" s="69">
        <v>0</v>
      </c>
      <c r="AP158" s="69">
        <v>0</v>
      </c>
      <c r="AQ158" s="69">
        <v>0</v>
      </c>
      <c r="AR158" s="69">
        <v>0</v>
      </c>
      <c r="AS158" s="69">
        <v>0</v>
      </c>
      <c r="AT158" s="69"/>
      <c r="AV158" s="18" t="s">
        <v>374</v>
      </c>
      <c r="AW158" s="72">
        <v>0</v>
      </c>
      <c r="AX158" s="72">
        <v>0</v>
      </c>
      <c r="AY158" s="72">
        <v>0</v>
      </c>
      <c r="AZ158" s="72">
        <v>0</v>
      </c>
      <c r="BA158" s="72">
        <v>0</v>
      </c>
      <c r="BB158" s="72">
        <v>0</v>
      </c>
      <c r="BC158" s="72">
        <v>0</v>
      </c>
      <c r="BD158" s="72">
        <v>0</v>
      </c>
      <c r="BE158" s="72">
        <v>0</v>
      </c>
      <c r="BF158" s="72">
        <v>0</v>
      </c>
      <c r="BG158" s="72">
        <v>0</v>
      </c>
      <c r="BH158" s="72">
        <v>0</v>
      </c>
      <c r="BI158" s="72">
        <v>0</v>
      </c>
      <c r="BJ158" s="72">
        <v>0</v>
      </c>
      <c r="BK158" s="72">
        <v>0</v>
      </c>
      <c r="BL158" s="72">
        <v>0</v>
      </c>
      <c r="BM158" s="72">
        <v>0</v>
      </c>
      <c r="BN158" s="72">
        <v>0</v>
      </c>
      <c r="BO158" s="72">
        <v>0</v>
      </c>
      <c r="BP158" s="72">
        <v>0</v>
      </c>
      <c r="BQ158" s="72">
        <v>0</v>
      </c>
    </row>
    <row r="159" spans="1:69" x14ac:dyDescent="0.2">
      <c r="A159" s="13"/>
      <c r="B159" s="64" t="s">
        <v>374</v>
      </c>
      <c r="C159" s="67">
        <v>0</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Y159" s="42" t="s">
        <v>374</v>
      </c>
      <c r="Z159" s="69">
        <v>0</v>
      </c>
      <c r="AA159" s="69">
        <v>0</v>
      </c>
      <c r="AB159" s="69">
        <v>0</v>
      </c>
      <c r="AC159" s="69">
        <v>0</v>
      </c>
      <c r="AD159" s="69">
        <v>0</v>
      </c>
      <c r="AE159" s="69">
        <v>0</v>
      </c>
      <c r="AF159" s="69">
        <v>0</v>
      </c>
      <c r="AG159" s="69">
        <v>0</v>
      </c>
      <c r="AH159" s="69">
        <v>0</v>
      </c>
      <c r="AI159" s="69">
        <v>0</v>
      </c>
      <c r="AJ159" s="69">
        <v>0</v>
      </c>
      <c r="AK159" s="69">
        <v>0</v>
      </c>
      <c r="AL159" s="69">
        <v>0</v>
      </c>
      <c r="AM159" s="69">
        <v>0</v>
      </c>
      <c r="AN159" s="69">
        <v>0</v>
      </c>
      <c r="AO159" s="69">
        <v>0</v>
      </c>
      <c r="AP159" s="69">
        <v>0</v>
      </c>
      <c r="AQ159" s="69">
        <v>0</v>
      </c>
      <c r="AR159" s="69">
        <v>0</v>
      </c>
      <c r="AS159" s="69">
        <v>0</v>
      </c>
      <c r="AT159" s="69"/>
      <c r="AV159" s="18" t="s">
        <v>374</v>
      </c>
      <c r="AW159" s="72">
        <v>0</v>
      </c>
      <c r="AX159" s="72">
        <v>0</v>
      </c>
      <c r="AY159" s="72">
        <v>0</v>
      </c>
      <c r="AZ159" s="72">
        <v>0</v>
      </c>
      <c r="BA159" s="72">
        <v>0</v>
      </c>
      <c r="BB159" s="72">
        <v>0</v>
      </c>
      <c r="BC159" s="72">
        <v>0</v>
      </c>
      <c r="BD159" s="72">
        <v>0</v>
      </c>
      <c r="BE159" s="72">
        <v>0</v>
      </c>
      <c r="BF159" s="72">
        <v>0</v>
      </c>
      <c r="BG159" s="72">
        <v>0</v>
      </c>
      <c r="BH159" s="72">
        <v>0</v>
      </c>
      <c r="BI159" s="72">
        <v>0</v>
      </c>
      <c r="BJ159" s="72">
        <v>0</v>
      </c>
      <c r="BK159" s="72">
        <v>0</v>
      </c>
      <c r="BL159" s="72">
        <v>0</v>
      </c>
      <c r="BM159" s="72">
        <v>0</v>
      </c>
      <c r="BN159" s="72">
        <v>0</v>
      </c>
      <c r="BO159" s="72">
        <v>0</v>
      </c>
      <c r="BP159" s="72">
        <v>0</v>
      </c>
      <c r="BQ159" s="72">
        <v>0</v>
      </c>
    </row>
    <row r="160" spans="1:69" x14ac:dyDescent="0.2">
      <c r="A160" s="13"/>
      <c r="B160" s="64" t="s">
        <v>374</v>
      </c>
      <c r="C160" s="67">
        <v>0</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Y160" s="42" t="s">
        <v>374</v>
      </c>
      <c r="Z160" s="69">
        <v>0</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69">
        <v>0</v>
      </c>
      <c r="AQ160" s="69">
        <v>0</v>
      </c>
      <c r="AR160" s="69">
        <v>0</v>
      </c>
      <c r="AS160" s="69">
        <v>0</v>
      </c>
      <c r="AT160" s="69"/>
      <c r="AV160" s="18" t="s">
        <v>374</v>
      </c>
      <c r="AW160" s="72">
        <v>0</v>
      </c>
      <c r="AX160" s="72">
        <v>0</v>
      </c>
      <c r="AY160" s="72">
        <v>0</v>
      </c>
      <c r="AZ160" s="72">
        <v>0</v>
      </c>
      <c r="BA160" s="72">
        <v>0</v>
      </c>
      <c r="BB160" s="72">
        <v>0</v>
      </c>
      <c r="BC160" s="72">
        <v>0</v>
      </c>
      <c r="BD160" s="72">
        <v>0</v>
      </c>
      <c r="BE160" s="72">
        <v>0</v>
      </c>
      <c r="BF160" s="72">
        <v>0</v>
      </c>
      <c r="BG160" s="72">
        <v>0</v>
      </c>
      <c r="BH160" s="72">
        <v>0</v>
      </c>
      <c r="BI160" s="72">
        <v>0</v>
      </c>
      <c r="BJ160" s="72">
        <v>0</v>
      </c>
      <c r="BK160" s="72">
        <v>0</v>
      </c>
      <c r="BL160" s="72">
        <v>0</v>
      </c>
      <c r="BM160" s="72">
        <v>0</v>
      </c>
      <c r="BN160" s="72">
        <v>0</v>
      </c>
      <c r="BO160" s="72">
        <v>0</v>
      </c>
      <c r="BP160" s="72">
        <v>0</v>
      </c>
      <c r="BQ160" s="72">
        <v>0</v>
      </c>
    </row>
    <row r="161" spans="1:69" x14ac:dyDescent="0.2">
      <c r="A161" s="13"/>
      <c r="B161" s="64" t="s">
        <v>374</v>
      </c>
      <c r="C161" s="67">
        <v>0</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Y161" s="42" t="s">
        <v>374</v>
      </c>
      <c r="Z161" s="69">
        <v>0</v>
      </c>
      <c r="AA161" s="69">
        <v>0</v>
      </c>
      <c r="AB161" s="69">
        <v>0</v>
      </c>
      <c r="AC161" s="69">
        <v>0</v>
      </c>
      <c r="AD161" s="69">
        <v>0</v>
      </c>
      <c r="AE161" s="69">
        <v>0</v>
      </c>
      <c r="AF161" s="69">
        <v>0</v>
      </c>
      <c r="AG161" s="69">
        <v>0</v>
      </c>
      <c r="AH161" s="69">
        <v>0</v>
      </c>
      <c r="AI161" s="69">
        <v>0</v>
      </c>
      <c r="AJ161" s="69">
        <v>0</v>
      </c>
      <c r="AK161" s="69">
        <v>0</v>
      </c>
      <c r="AL161" s="69">
        <v>0</v>
      </c>
      <c r="AM161" s="69">
        <v>0</v>
      </c>
      <c r="AN161" s="69">
        <v>0</v>
      </c>
      <c r="AO161" s="69">
        <v>0</v>
      </c>
      <c r="AP161" s="69">
        <v>0</v>
      </c>
      <c r="AQ161" s="69">
        <v>0</v>
      </c>
      <c r="AR161" s="69">
        <v>0</v>
      </c>
      <c r="AS161" s="69">
        <v>0</v>
      </c>
      <c r="AT161" s="69"/>
      <c r="AV161" s="18" t="s">
        <v>374</v>
      </c>
      <c r="AW161" s="72">
        <v>0</v>
      </c>
      <c r="AX161" s="72">
        <v>0</v>
      </c>
      <c r="AY161" s="72">
        <v>0</v>
      </c>
      <c r="AZ161" s="72">
        <v>0</v>
      </c>
      <c r="BA161" s="72">
        <v>0</v>
      </c>
      <c r="BB161" s="72">
        <v>0</v>
      </c>
      <c r="BC161" s="72">
        <v>0</v>
      </c>
      <c r="BD161" s="72">
        <v>0</v>
      </c>
      <c r="BE161" s="72">
        <v>0</v>
      </c>
      <c r="BF161" s="72">
        <v>0</v>
      </c>
      <c r="BG161" s="72">
        <v>0</v>
      </c>
      <c r="BH161" s="72">
        <v>0</v>
      </c>
      <c r="BI161" s="72">
        <v>0</v>
      </c>
      <c r="BJ161" s="72">
        <v>0</v>
      </c>
      <c r="BK161" s="72">
        <v>0</v>
      </c>
      <c r="BL161" s="72">
        <v>0</v>
      </c>
      <c r="BM161" s="72">
        <v>0</v>
      </c>
      <c r="BN161" s="72">
        <v>0</v>
      </c>
      <c r="BO161" s="72">
        <v>0</v>
      </c>
      <c r="BP161" s="72">
        <v>0</v>
      </c>
      <c r="BQ161" s="72">
        <v>0</v>
      </c>
    </row>
    <row r="162" spans="1:69" s="20" customFormat="1" x14ac:dyDescent="0.2">
      <c r="A162" s="19"/>
      <c r="B162" s="64" t="s">
        <v>374</v>
      </c>
      <c r="C162" s="67">
        <v>0</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Y162" s="42" t="s">
        <v>374</v>
      </c>
      <c r="Z162" s="69">
        <v>0</v>
      </c>
      <c r="AA162" s="69">
        <v>0</v>
      </c>
      <c r="AB162" s="69">
        <v>0</v>
      </c>
      <c r="AC162" s="69">
        <v>0</v>
      </c>
      <c r="AD162" s="69">
        <v>0</v>
      </c>
      <c r="AE162" s="69">
        <v>0</v>
      </c>
      <c r="AF162" s="69">
        <v>0</v>
      </c>
      <c r="AG162" s="69">
        <v>0</v>
      </c>
      <c r="AH162" s="69">
        <v>0</v>
      </c>
      <c r="AI162" s="69">
        <v>0</v>
      </c>
      <c r="AJ162" s="69">
        <v>0</v>
      </c>
      <c r="AK162" s="69">
        <v>0</v>
      </c>
      <c r="AL162" s="69">
        <v>0</v>
      </c>
      <c r="AM162" s="69">
        <v>0</v>
      </c>
      <c r="AN162" s="69">
        <v>0</v>
      </c>
      <c r="AO162" s="69">
        <v>0</v>
      </c>
      <c r="AP162" s="69">
        <v>0</v>
      </c>
      <c r="AQ162" s="69">
        <v>0</v>
      </c>
      <c r="AR162" s="69">
        <v>0</v>
      </c>
      <c r="AS162" s="69">
        <v>0</v>
      </c>
      <c r="AT162" s="69"/>
      <c r="AV162" s="18" t="s">
        <v>374</v>
      </c>
      <c r="AW162" s="72">
        <v>0</v>
      </c>
      <c r="AX162" s="72">
        <v>0</v>
      </c>
      <c r="AY162" s="72">
        <v>0</v>
      </c>
      <c r="AZ162" s="72">
        <v>0</v>
      </c>
      <c r="BA162" s="72">
        <v>0</v>
      </c>
      <c r="BB162" s="72">
        <v>0</v>
      </c>
      <c r="BC162" s="72">
        <v>0</v>
      </c>
      <c r="BD162" s="72">
        <v>0</v>
      </c>
      <c r="BE162" s="72">
        <v>0</v>
      </c>
      <c r="BF162" s="72">
        <v>0</v>
      </c>
      <c r="BG162" s="72">
        <v>0</v>
      </c>
      <c r="BH162" s="72">
        <v>0</v>
      </c>
      <c r="BI162" s="72">
        <v>0</v>
      </c>
      <c r="BJ162" s="72">
        <v>0</v>
      </c>
      <c r="BK162" s="72">
        <v>0</v>
      </c>
      <c r="BL162" s="72">
        <v>0</v>
      </c>
      <c r="BM162" s="72">
        <v>0</v>
      </c>
      <c r="BN162" s="72">
        <v>0</v>
      </c>
      <c r="BO162" s="72">
        <v>0</v>
      </c>
      <c r="BP162" s="72">
        <v>0</v>
      </c>
      <c r="BQ162" s="72">
        <v>0</v>
      </c>
    </row>
    <row r="163" spans="1:69" x14ac:dyDescent="0.2">
      <c r="A163" s="13"/>
      <c r="B163" s="65" t="s">
        <v>374</v>
      </c>
      <c r="C163" s="67">
        <v>0</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Y163" s="43" t="s">
        <v>374</v>
      </c>
      <c r="Z163" s="69">
        <v>0</v>
      </c>
      <c r="AA163" s="69">
        <v>0</v>
      </c>
      <c r="AB163" s="69">
        <v>0</v>
      </c>
      <c r="AC163" s="69">
        <v>0</v>
      </c>
      <c r="AD163" s="69">
        <v>0</v>
      </c>
      <c r="AE163" s="69">
        <v>0</v>
      </c>
      <c r="AF163" s="69">
        <v>0</v>
      </c>
      <c r="AG163" s="69">
        <v>0</v>
      </c>
      <c r="AH163" s="69">
        <v>0</v>
      </c>
      <c r="AI163" s="69">
        <v>0</v>
      </c>
      <c r="AJ163" s="69">
        <v>0</v>
      </c>
      <c r="AK163" s="69">
        <v>0</v>
      </c>
      <c r="AL163" s="69">
        <v>0</v>
      </c>
      <c r="AM163" s="69">
        <v>0</v>
      </c>
      <c r="AN163" s="69">
        <v>0</v>
      </c>
      <c r="AO163" s="69">
        <v>0</v>
      </c>
      <c r="AP163" s="69">
        <v>0</v>
      </c>
      <c r="AQ163" s="69">
        <v>0</v>
      </c>
      <c r="AR163" s="69">
        <v>0</v>
      </c>
      <c r="AS163" s="69">
        <v>0</v>
      </c>
      <c r="AT163" s="69"/>
      <c r="AV163" s="22" t="s">
        <v>374</v>
      </c>
      <c r="AW163" s="72">
        <v>0</v>
      </c>
      <c r="AX163" s="72">
        <v>0</v>
      </c>
      <c r="AY163" s="72">
        <v>0</v>
      </c>
      <c r="AZ163" s="72">
        <v>0</v>
      </c>
      <c r="BA163" s="72">
        <v>0</v>
      </c>
      <c r="BB163" s="72">
        <v>0</v>
      </c>
      <c r="BC163" s="72">
        <v>0</v>
      </c>
      <c r="BD163" s="72">
        <v>0</v>
      </c>
      <c r="BE163" s="72">
        <v>0</v>
      </c>
      <c r="BF163" s="72">
        <v>0</v>
      </c>
      <c r="BG163" s="72">
        <v>0</v>
      </c>
      <c r="BH163" s="72">
        <v>0</v>
      </c>
      <c r="BI163" s="72">
        <v>0</v>
      </c>
      <c r="BJ163" s="72">
        <v>0</v>
      </c>
      <c r="BK163" s="72">
        <v>0</v>
      </c>
      <c r="BL163" s="72">
        <v>0</v>
      </c>
      <c r="BM163" s="72">
        <v>0</v>
      </c>
      <c r="BN163" s="72">
        <v>0</v>
      </c>
      <c r="BO163" s="72">
        <v>0</v>
      </c>
      <c r="BP163" s="72">
        <v>0</v>
      </c>
      <c r="BQ163" s="72">
        <v>0</v>
      </c>
    </row>
    <row r="164" spans="1:69" x14ac:dyDescent="0.2">
      <c r="A164" s="13"/>
      <c r="B164" s="66" t="s">
        <v>194</v>
      </c>
      <c r="C164" s="67">
        <v>14050.963205594202</v>
      </c>
      <c r="D164" s="67">
        <v>10199.153884204801</v>
      </c>
      <c r="E164" s="67">
        <v>8770.1019707819996</v>
      </c>
      <c r="F164" s="67">
        <v>8432.6748230936973</v>
      </c>
      <c r="G164" s="67">
        <v>7537.0734938143996</v>
      </c>
      <c r="H164" s="67">
        <v>7284.5506583908027</v>
      </c>
      <c r="I164" s="67">
        <v>7834.4066420454992</v>
      </c>
      <c r="J164" s="67">
        <v>9232.0633950152023</v>
      </c>
      <c r="K164" s="67">
        <v>11084.959340540203</v>
      </c>
      <c r="L164" s="67">
        <v>14780.125574868702</v>
      </c>
      <c r="M164" s="67">
        <v>20778.271315632806</v>
      </c>
      <c r="N164" s="67">
        <v>0</v>
      </c>
      <c r="O164" s="67">
        <v>0</v>
      </c>
      <c r="P164" s="67">
        <v>0</v>
      </c>
      <c r="Q164" s="67">
        <v>0</v>
      </c>
      <c r="R164" s="67">
        <v>0</v>
      </c>
      <c r="S164" s="67">
        <v>0</v>
      </c>
      <c r="T164" s="67">
        <v>0</v>
      </c>
      <c r="U164" s="67">
        <v>0</v>
      </c>
      <c r="V164" s="67">
        <v>0</v>
      </c>
      <c r="W164" s="67"/>
      <c r="Y164" s="44" t="s">
        <v>194</v>
      </c>
      <c r="Z164" s="70"/>
      <c r="AA164" s="70"/>
      <c r="AB164" s="70"/>
      <c r="AC164" s="70"/>
      <c r="AD164" s="70"/>
      <c r="AE164" s="70"/>
      <c r="AF164" s="70"/>
      <c r="AG164" s="70"/>
      <c r="AH164" s="70"/>
      <c r="AI164" s="70"/>
      <c r="AJ164" s="70"/>
      <c r="AK164" s="70"/>
      <c r="AL164" s="70"/>
      <c r="AM164" s="70"/>
      <c r="AN164" s="69"/>
      <c r="AO164" s="69"/>
      <c r="AP164" s="69"/>
      <c r="AQ164" s="69"/>
      <c r="AR164" s="69"/>
      <c r="AS164" s="69"/>
      <c r="AT164" s="70"/>
      <c r="AV164" s="24" t="s">
        <v>194</v>
      </c>
      <c r="AW164" s="72"/>
      <c r="AX164" s="72"/>
      <c r="AY164" s="72"/>
      <c r="AZ164" s="72"/>
      <c r="BA164" s="72"/>
      <c r="BB164" s="72"/>
      <c r="BC164" s="72"/>
      <c r="BD164" s="72"/>
      <c r="BE164" s="72"/>
      <c r="BF164" s="72"/>
      <c r="BG164" s="72"/>
      <c r="BH164" s="72"/>
      <c r="BI164" s="72"/>
      <c r="BJ164" s="72"/>
      <c r="BK164" s="72"/>
      <c r="BL164" s="72"/>
      <c r="BM164" s="72"/>
      <c r="BN164" s="72"/>
      <c r="BO164" s="72"/>
      <c r="BP164" s="72"/>
      <c r="BQ164" s="72"/>
    </row>
    <row r="167" spans="1:69" x14ac:dyDescent="0.2">
      <c r="A167" s="8" t="s">
        <v>136</v>
      </c>
      <c r="B167" s="14" t="s">
        <v>187</v>
      </c>
      <c r="C167" s="28" t="s">
        <v>8</v>
      </c>
      <c r="D167" s="28" t="s">
        <v>7</v>
      </c>
      <c r="E167" s="28" t="s">
        <v>6</v>
      </c>
      <c r="F167" s="28" t="s">
        <v>5</v>
      </c>
      <c r="G167" s="28" t="s">
        <v>4</v>
      </c>
      <c r="H167" s="28" t="s">
        <v>3</v>
      </c>
      <c r="I167" s="28" t="s">
        <v>2</v>
      </c>
      <c r="J167" s="28" t="s">
        <v>1</v>
      </c>
      <c r="K167" s="28" t="s">
        <v>0</v>
      </c>
      <c r="L167" s="28" t="s">
        <v>10</v>
      </c>
      <c r="M167" s="28" t="s">
        <v>38</v>
      </c>
      <c r="N167" s="28" t="s">
        <v>37</v>
      </c>
      <c r="O167" s="28" t="s">
        <v>36</v>
      </c>
      <c r="P167" s="28" t="s">
        <v>35</v>
      </c>
      <c r="Q167" s="28" t="s">
        <v>34</v>
      </c>
      <c r="R167" s="28" t="s">
        <v>33</v>
      </c>
      <c r="S167" s="28" t="s">
        <v>32</v>
      </c>
      <c r="T167" s="28" t="s">
        <v>31</v>
      </c>
      <c r="U167" s="28" t="s">
        <v>30</v>
      </c>
      <c r="V167" s="28" t="s">
        <v>29</v>
      </c>
      <c r="W167" s="28" t="s">
        <v>194</v>
      </c>
      <c r="Y167" s="41" t="s">
        <v>187</v>
      </c>
      <c r="Z167" s="68" t="s">
        <v>8</v>
      </c>
      <c r="AA167" s="68" t="s">
        <v>7</v>
      </c>
      <c r="AB167" s="68" t="s">
        <v>6</v>
      </c>
      <c r="AC167" s="68" t="s">
        <v>5</v>
      </c>
      <c r="AD167" s="68" t="s">
        <v>4</v>
      </c>
      <c r="AE167" s="68" t="s">
        <v>3</v>
      </c>
      <c r="AF167" s="68" t="s">
        <v>2</v>
      </c>
      <c r="AG167" s="68" t="s">
        <v>1</v>
      </c>
      <c r="AH167" s="68" t="s">
        <v>0</v>
      </c>
      <c r="AI167" s="68" t="s">
        <v>10</v>
      </c>
      <c r="AJ167" s="68" t="s">
        <v>38</v>
      </c>
      <c r="AK167" s="68" t="s">
        <v>37</v>
      </c>
      <c r="AL167" s="68" t="s">
        <v>36</v>
      </c>
      <c r="AM167" s="68" t="s">
        <v>35</v>
      </c>
      <c r="AN167" s="68" t="s">
        <v>34</v>
      </c>
      <c r="AO167" s="68" t="s">
        <v>33</v>
      </c>
      <c r="AP167" s="68" t="s">
        <v>32</v>
      </c>
      <c r="AQ167" s="68" t="s">
        <v>31</v>
      </c>
      <c r="AR167" s="68" t="s">
        <v>30</v>
      </c>
      <c r="AS167" s="68" t="s">
        <v>29</v>
      </c>
      <c r="AT167" s="68" t="s">
        <v>194</v>
      </c>
      <c r="AV167" s="16" t="s">
        <v>187</v>
      </c>
      <c r="AW167" s="71" t="s">
        <v>8</v>
      </c>
      <c r="AX167" s="71" t="s">
        <v>7</v>
      </c>
      <c r="AY167" s="71" t="s">
        <v>6</v>
      </c>
      <c r="AZ167" s="71" t="s">
        <v>5</v>
      </c>
      <c r="BA167" s="71" t="s">
        <v>4</v>
      </c>
      <c r="BB167" s="71" t="s">
        <v>3</v>
      </c>
      <c r="BC167" s="71" t="s">
        <v>2</v>
      </c>
      <c r="BD167" s="71" t="s">
        <v>1</v>
      </c>
      <c r="BE167" s="71" t="s">
        <v>0</v>
      </c>
      <c r="BF167" s="71" t="s">
        <v>10</v>
      </c>
      <c r="BG167" s="71" t="s">
        <v>38</v>
      </c>
      <c r="BH167" s="71" t="s">
        <v>37</v>
      </c>
      <c r="BI167" s="71" t="s">
        <v>36</v>
      </c>
      <c r="BJ167" s="71" t="s">
        <v>35</v>
      </c>
      <c r="BK167" s="71" t="s">
        <v>34</v>
      </c>
      <c r="BL167" s="71" t="s">
        <v>33</v>
      </c>
      <c r="BM167" s="71" t="s">
        <v>32</v>
      </c>
      <c r="BN167" s="71" t="s">
        <v>31</v>
      </c>
      <c r="BO167" s="71" t="s">
        <v>30</v>
      </c>
      <c r="BP167" s="71" t="s">
        <v>29</v>
      </c>
      <c r="BQ167" s="71" t="s">
        <v>194</v>
      </c>
    </row>
    <row r="168" spans="1:69" x14ac:dyDescent="0.2">
      <c r="A168" s="13"/>
      <c r="B168" s="64" t="s">
        <v>177</v>
      </c>
      <c r="C168" s="67">
        <v>0</v>
      </c>
      <c r="D168" s="67">
        <v>215.34297312999999</v>
      </c>
      <c r="E168" s="67">
        <v>0</v>
      </c>
      <c r="F168" s="67">
        <v>215.34419087000001</v>
      </c>
      <c r="G168" s="67">
        <v>0</v>
      </c>
      <c r="H168" s="67">
        <v>215.34377803999999</v>
      </c>
      <c r="I168" s="67">
        <v>0</v>
      </c>
      <c r="J168" s="67">
        <v>0</v>
      </c>
      <c r="K168" s="67">
        <v>0</v>
      </c>
      <c r="L168" s="67">
        <v>78.348053472000004</v>
      </c>
      <c r="M168" s="67">
        <v>0</v>
      </c>
      <c r="N168" s="67">
        <v>0</v>
      </c>
      <c r="O168" s="67">
        <v>0</v>
      </c>
      <c r="P168" s="67">
        <v>0</v>
      </c>
      <c r="Q168" s="67">
        <v>0</v>
      </c>
      <c r="R168" s="67">
        <v>0</v>
      </c>
      <c r="S168" s="67">
        <v>0</v>
      </c>
      <c r="T168" s="67">
        <v>0</v>
      </c>
      <c r="U168" s="67">
        <v>0</v>
      </c>
      <c r="V168" s="67">
        <v>0</v>
      </c>
      <c r="W168" s="67">
        <v>724.37899551200007</v>
      </c>
      <c r="Y168" s="42" t="s">
        <v>177</v>
      </c>
      <c r="Z168" s="69">
        <v>0</v>
      </c>
      <c r="AA168" s="69">
        <v>0.29727942757063641</v>
      </c>
      <c r="AB168" s="69">
        <v>0</v>
      </c>
      <c r="AC168" s="69">
        <v>0.29728110865195928</v>
      </c>
      <c r="AD168" s="69">
        <v>0</v>
      </c>
      <c r="AE168" s="69">
        <v>0.29728053874310967</v>
      </c>
      <c r="AF168" s="69">
        <v>0</v>
      </c>
      <c r="AG168" s="69">
        <v>0</v>
      </c>
      <c r="AH168" s="69">
        <v>0</v>
      </c>
      <c r="AI168" s="69">
        <v>0.10815892503429454</v>
      </c>
      <c r="AJ168" s="69">
        <v>0</v>
      </c>
      <c r="AK168" s="69">
        <v>0</v>
      </c>
      <c r="AL168" s="69">
        <v>0</v>
      </c>
      <c r="AM168" s="69">
        <v>0</v>
      </c>
      <c r="AN168" s="69">
        <v>0</v>
      </c>
      <c r="AO168" s="69">
        <v>0</v>
      </c>
      <c r="AP168" s="69">
        <v>0</v>
      </c>
      <c r="AQ168" s="69">
        <v>0</v>
      </c>
      <c r="AR168" s="69">
        <v>0</v>
      </c>
      <c r="AS168" s="69">
        <v>0</v>
      </c>
      <c r="AT168" s="69"/>
      <c r="AV168" s="18" t="s">
        <v>177</v>
      </c>
      <c r="AW168" s="72">
        <v>0</v>
      </c>
      <c r="AX168" s="72">
        <v>96.094898857608399</v>
      </c>
      <c r="AY168" s="72">
        <v>0</v>
      </c>
      <c r="AZ168" s="72">
        <v>96.094896906391924</v>
      </c>
      <c r="BA168" s="72">
        <v>0</v>
      </c>
      <c r="BB168" s="72">
        <v>96.094897564395552</v>
      </c>
      <c r="BC168" s="72">
        <v>0</v>
      </c>
      <c r="BD168" s="72">
        <v>0</v>
      </c>
      <c r="BE168" s="72">
        <v>0</v>
      </c>
      <c r="BF168" s="72">
        <v>72.426141319635548</v>
      </c>
      <c r="BG168" s="72">
        <v>0</v>
      </c>
      <c r="BH168" s="72">
        <v>0</v>
      </c>
      <c r="BI168" s="72">
        <v>0</v>
      </c>
      <c r="BJ168" s="72">
        <v>0</v>
      </c>
      <c r="BK168" s="72">
        <v>0</v>
      </c>
      <c r="BL168" s="72">
        <v>0</v>
      </c>
      <c r="BM168" s="72">
        <v>0</v>
      </c>
      <c r="BN168" s="72">
        <v>0</v>
      </c>
      <c r="BO168" s="72">
        <v>0</v>
      </c>
      <c r="BP168" s="72">
        <v>0</v>
      </c>
      <c r="BQ168" s="72">
        <v>50.095970408371763</v>
      </c>
    </row>
    <row r="169" spans="1:69" x14ac:dyDescent="0.2">
      <c r="A169" s="13"/>
      <c r="B169" s="64" t="s">
        <v>371</v>
      </c>
      <c r="C169" s="67">
        <v>3872.3672838902999</v>
      </c>
      <c r="D169" s="67">
        <v>5787.8573969501995</v>
      </c>
      <c r="E169" s="67">
        <v>5446.5576022369996</v>
      </c>
      <c r="F169" s="67">
        <v>4156.9987559668998</v>
      </c>
      <c r="G169" s="67">
        <v>4703.9754289701004</v>
      </c>
      <c r="H169" s="67">
        <v>7229.8723065373997</v>
      </c>
      <c r="I169" s="67">
        <v>8068.4243166690003</v>
      </c>
      <c r="J169" s="67">
        <v>6737.8949184750008</v>
      </c>
      <c r="K169" s="67">
        <v>8372.1676119697004</v>
      </c>
      <c r="L169" s="67">
        <v>9287.1116150212001</v>
      </c>
      <c r="M169" s="67">
        <v>6484.5666295330002</v>
      </c>
      <c r="N169" s="67">
        <v>0</v>
      </c>
      <c r="O169" s="67">
        <v>0</v>
      </c>
      <c r="P169" s="67">
        <v>0</v>
      </c>
      <c r="Q169" s="67">
        <v>0</v>
      </c>
      <c r="R169" s="67">
        <v>0</v>
      </c>
      <c r="S169" s="67">
        <v>0</v>
      </c>
      <c r="T169" s="67">
        <v>0</v>
      </c>
      <c r="U169" s="67">
        <v>0</v>
      </c>
      <c r="V169" s="67">
        <v>0</v>
      </c>
      <c r="W169" s="67">
        <v>70147.793866219843</v>
      </c>
      <c r="Y169" s="42" t="s">
        <v>371</v>
      </c>
      <c r="Z169" s="69">
        <v>5.5202980314325543E-2</v>
      </c>
      <c r="AA169" s="69">
        <v>8.2509471473733442E-2</v>
      </c>
      <c r="AB169" s="69">
        <v>7.7644032720747144E-2</v>
      </c>
      <c r="AC169" s="69">
        <v>5.9260577230622377E-2</v>
      </c>
      <c r="AD169" s="69">
        <v>6.7058066543634137E-2</v>
      </c>
      <c r="AE169" s="69">
        <v>0.10306628203198553</v>
      </c>
      <c r="AF169" s="69">
        <v>0.11502035733378076</v>
      </c>
      <c r="AG169" s="69">
        <v>9.60528413954823E-2</v>
      </c>
      <c r="AH169" s="69">
        <v>0.11935040505958629</v>
      </c>
      <c r="AI169" s="69">
        <v>0.13239349526419636</v>
      </c>
      <c r="AJ169" s="69">
        <v>9.2441490631905501E-2</v>
      </c>
      <c r="AK169" s="69">
        <v>0</v>
      </c>
      <c r="AL169" s="69">
        <v>0</v>
      </c>
      <c r="AM169" s="69">
        <v>0</v>
      </c>
      <c r="AN169" s="69">
        <v>0</v>
      </c>
      <c r="AO169" s="69">
        <v>0</v>
      </c>
      <c r="AP169" s="69">
        <v>0</v>
      </c>
      <c r="AQ169" s="69">
        <v>0</v>
      </c>
      <c r="AR169" s="69">
        <v>0</v>
      </c>
      <c r="AS169" s="69">
        <v>0</v>
      </c>
      <c r="AT169" s="69"/>
      <c r="AV169" s="18" t="s">
        <v>371</v>
      </c>
      <c r="AW169" s="72">
        <v>18.926913349322092</v>
      </c>
      <c r="AX169" s="72">
        <v>15.884300527418262</v>
      </c>
      <c r="AY169" s="72">
        <v>16.582728315226099</v>
      </c>
      <c r="AZ169" s="72">
        <v>19.184252635622226</v>
      </c>
      <c r="BA169" s="72">
        <v>15.762324849716089</v>
      </c>
      <c r="BB169" s="72">
        <v>14.277060623355673</v>
      </c>
      <c r="BC169" s="72">
        <v>14.222145696990946</v>
      </c>
      <c r="BD169" s="72">
        <v>14.388835360151774</v>
      </c>
      <c r="BE169" s="72">
        <v>12.621603656186737</v>
      </c>
      <c r="BF169" s="72">
        <v>12.417975307030142</v>
      </c>
      <c r="BG169" s="72">
        <v>16.20402300852226</v>
      </c>
      <c r="BH169" s="72">
        <v>0</v>
      </c>
      <c r="BI169" s="72">
        <v>0</v>
      </c>
      <c r="BJ169" s="72">
        <v>0</v>
      </c>
      <c r="BK169" s="72">
        <v>0</v>
      </c>
      <c r="BL169" s="72">
        <v>0</v>
      </c>
      <c r="BM169" s="72">
        <v>0</v>
      </c>
      <c r="BN169" s="72">
        <v>0</v>
      </c>
      <c r="BO169" s="72">
        <v>0</v>
      </c>
      <c r="BP169" s="72">
        <v>0</v>
      </c>
      <c r="BQ169" s="72">
        <v>4.5655392114335109</v>
      </c>
    </row>
    <row r="170" spans="1:69" x14ac:dyDescent="0.2">
      <c r="A170" s="13"/>
      <c r="B170" s="64" t="s">
        <v>165</v>
      </c>
      <c r="C170" s="67">
        <v>0</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Y170" s="42" t="s">
        <v>165</v>
      </c>
      <c r="Z170" s="69">
        <v>0</v>
      </c>
      <c r="AA170" s="69">
        <v>0</v>
      </c>
      <c r="AB170" s="69">
        <v>0</v>
      </c>
      <c r="AC170" s="69">
        <v>0</v>
      </c>
      <c r="AD170" s="69">
        <v>0</v>
      </c>
      <c r="AE170" s="69">
        <v>0</v>
      </c>
      <c r="AF170" s="69">
        <v>0</v>
      </c>
      <c r="AG170" s="69">
        <v>0</v>
      </c>
      <c r="AH170" s="69">
        <v>0</v>
      </c>
      <c r="AI170" s="69">
        <v>0</v>
      </c>
      <c r="AJ170" s="69">
        <v>0</v>
      </c>
      <c r="AK170" s="69">
        <v>0</v>
      </c>
      <c r="AL170" s="69">
        <v>0</v>
      </c>
      <c r="AM170" s="69">
        <v>0</v>
      </c>
      <c r="AN170" s="69">
        <v>0</v>
      </c>
      <c r="AO170" s="69">
        <v>0</v>
      </c>
      <c r="AP170" s="69">
        <v>0</v>
      </c>
      <c r="AQ170" s="69">
        <v>0</v>
      </c>
      <c r="AR170" s="69">
        <v>0</v>
      </c>
      <c r="AS170" s="69">
        <v>0</v>
      </c>
      <c r="AT170" s="69"/>
      <c r="AV170" s="18" t="s">
        <v>165</v>
      </c>
      <c r="AW170" s="72">
        <v>0</v>
      </c>
      <c r="AX170" s="72">
        <v>0</v>
      </c>
      <c r="AY170" s="72">
        <v>0</v>
      </c>
      <c r="AZ170" s="72">
        <v>0</v>
      </c>
      <c r="BA170" s="72">
        <v>0</v>
      </c>
      <c r="BB170" s="72">
        <v>0</v>
      </c>
      <c r="BC170" s="72">
        <v>0</v>
      </c>
      <c r="BD170" s="72">
        <v>0</v>
      </c>
      <c r="BE170" s="72">
        <v>0</v>
      </c>
      <c r="BF170" s="72">
        <v>0</v>
      </c>
      <c r="BG170" s="72">
        <v>0</v>
      </c>
      <c r="BH170" s="72">
        <v>0</v>
      </c>
      <c r="BI170" s="72">
        <v>0</v>
      </c>
      <c r="BJ170" s="72">
        <v>0</v>
      </c>
      <c r="BK170" s="72">
        <v>0</v>
      </c>
      <c r="BL170" s="72">
        <v>0</v>
      </c>
      <c r="BM170" s="72">
        <v>0</v>
      </c>
      <c r="BN170" s="72">
        <v>0</v>
      </c>
      <c r="BO170" s="72">
        <v>0</v>
      </c>
      <c r="BP170" s="72">
        <v>0</v>
      </c>
      <c r="BQ170" s="72">
        <v>0</v>
      </c>
    </row>
    <row r="171" spans="1:69" x14ac:dyDescent="0.2">
      <c r="A171" s="13"/>
      <c r="B171" s="64" t="s">
        <v>422</v>
      </c>
      <c r="C171" s="67">
        <v>0</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Y171" s="42" t="s">
        <v>422</v>
      </c>
      <c r="Z171" s="69">
        <v>0</v>
      </c>
      <c r="AA171" s="69">
        <v>0</v>
      </c>
      <c r="AB171" s="69">
        <v>0</v>
      </c>
      <c r="AC171" s="69">
        <v>0</v>
      </c>
      <c r="AD171" s="69">
        <v>0</v>
      </c>
      <c r="AE171" s="69">
        <v>0</v>
      </c>
      <c r="AF171" s="69">
        <v>0</v>
      </c>
      <c r="AG171" s="69">
        <v>0</v>
      </c>
      <c r="AH171" s="69">
        <v>0</v>
      </c>
      <c r="AI171" s="69">
        <v>0</v>
      </c>
      <c r="AJ171" s="69">
        <v>0</v>
      </c>
      <c r="AK171" s="69">
        <v>0</v>
      </c>
      <c r="AL171" s="69">
        <v>0</v>
      </c>
      <c r="AM171" s="69">
        <v>0</v>
      </c>
      <c r="AN171" s="69">
        <v>0</v>
      </c>
      <c r="AO171" s="69">
        <v>0</v>
      </c>
      <c r="AP171" s="69">
        <v>0</v>
      </c>
      <c r="AQ171" s="69">
        <v>0</v>
      </c>
      <c r="AR171" s="69">
        <v>0</v>
      </c>
      <c r="AS171" s="69">
        <v>0</v>
      </c>
      <c r="AT171" s="69"/>
      <c r="AV171" s="18" t="s">
        <v>422</v>
      </c>
      <c r="AW171" s="72">
        <v>0</v>
      </c>
      <c r="AX171" s="72">
        <v>0</v>
      </c>
      <c r="AY171" s="72">
        <v>0</v>
      </c>
      <c r="AZ171" s="72">
        <v>0</v>
      </c>
      <c r="BA171" s="72">
        <v>0</v>
      </c>
      <c r="BB171" s="72">
        <v>0</v>
      </c>
      <c r="BC171" s="72">
        <v>0</v>
      </c>
      <c r="BD171" s="72">
        <v>0</v>
      </c>
      <c r="BE171" s="72">
        <v>0</v>
      </c>
      <c r="BF171" s="72">
        <v>0</v>
      </c>
      <c r="BG171" s="72">
        <v>0</v>
      </c>
      <c r="BH171" s="72">
        <v>0</v>
      </c>
      <c r="BI171" s="72">
        <v>0</v>
      </c>
      <c r="BJ171" s="72">
        <v>0</v>
      </c>
      <c r="BK171" s="72">
        <v>0</v>
      </c>
      <c r="BL171" s="72">
        <v>0</v>
      </c>
      <c r="BM171" s="72">
        <v>0</v>
      </c>
      <c r="BN171" s="72">
        <v>0</v>
      </c>
      <c r="BO171" s="72">
        <v>0</v>
      </c>
      <c r="BP171" s="72">
        <v>0</v>
      </c>
      <c r="BQ171" s="72">
        <v>0</v>
      </c>
    </row>
    <row r="172" spans="1:69" x14ac:dyDescent="0.2">
      <c r="A172" s="13"/>
      <c r="B172" s="64" t="s">
        <v>423</v>
      </c>
      <c r="C172" s="67">
        <v>215.34357649</v>
      </c>
      <c r="D172" s="67">
        <v>0</v>
      </c>
      <c r="E172" s="67">
        <v>0</v>
      </c>
      <c r="F172" s="67">
        <v>0</v>
      </c>
      <c r="G172" s="67">
        <v>0</v>
      </c>
      <c r="H172" s="67">
        <v>215.34359092</v>
      </c>
      <c r="I172" s="67">
        <v>0</v>
      </c>
      <c r="J172" s="67">
        <v>0</v>
      </c>
      <c r="K172" s="67">
        <v>0</v>
      </c>
      <c r="L172" s="67">
        <v>0</v>
      </c>
      <c r="M172" s="67">
        <v>0</v>
      </c>
      <c r="N172" s="67">
        <v>0</v>
      </c>
      <c r="O172" s="67">
        <v>0</v>
      </c>
      <c r="P172" s="67">
        <v>0</v>
      </c>
      <c r="Q172" s="67">
        <v>0</v>
      </c>
      <c r="R172" s="67">
        <v>0</v>
      </c>
      <c r="S172" s="67">
        <v>0</v>
      </c>
      <c r="T172" s="67">
        <v>0</v>
      </c>
      <c r="U172" s="67">
        <v>0</v>
      </c>
      <c r="V172" s="67">
        <v>0</v>
      </c>
      <c r="W172" s="67">
        <v>430.68716741000003</v>
      </c>
      <c r="Y172" s="42" t="s">
        <v>423</v>
      </c>
      <c r="Z172" s="69">
        <v>0.49999998324770145</v>
      </c>
      <c r="AA172" s="69">
        <v>0</v>
      </c>
      <c r="AB172" s="69">
        <v>0</v>
      </c>
      <c r="AC172" s="69">
        <v>0</v>
      </c>
      <c r="AD172" s="69">
        <v>0</v>
      </c>
      <c r="AE172" s="69">
        <v>0.50000001675229844</v>
      </c>
      <c r="AF172" s="69">
        <v>0</v>
      </c>
      <c r="AG172" s="69">
        <v>0</v>
      </c>
      <c r="AH172" s="69">
        <v>0</v>
      </c>
      <c r="AI172" s="69">
        <v>0</v>
      </c>
      <c r="AJ172" s="69">
        <v>0</v>
      </c>
      <c r="AK172" s="69">
        <v>0</v>
      </c>
      <c r="AL172" s="69">
        <v>0</v>
      </c>
      <c r="AM172" s="69">
        <v>0</v>
      </c>
      <c r="AN172" s="69">
        <v>0</v>
      </c>
      <c r="AO172" s="69">
        <v>0</v>
      </c>
      <c r="AP172" s="69">
        <v>0</v>
      </c>
      <c r="AQ172" s="69">
        <v>0</v>
      </c>
      <c r="AR172" s="69">
        <v>0</v>
      </c>
      <c r="AS172" s="69">
        <v>0</v>
      </c>
      <c r="AT172" s="69"/>
      <c r="AV172" s="18" t="s">
        <v>423</v>
      </c>
      <c r="AW172" s="72">
        <v>96.094897864832703</v>
      </c>
      <c r="AX172" s="72">
        <v>0</v>
      </c>
      <c r="AY172" s="72">
        <v>0</v>
      </c>
      <c r="AZ172" s="72">
        <v>0</v>
      </c>
      <c r="BA172" s="72">
        <v>0</v>
      </c>
      <c r="BB172" s="72">
        <v>96.094897866063008</v>
      </c>
      <c r="BC172" s="72">
        <v>0</v>
      </c>
      <c r="BD172" s="72">
        <v>0</v>
      </c>
      <c r="BE172" s="72">
        <v>0</v>
      </c>
      <c r="BF172" s="72">
        <v>0</v>
      </c>
      <c r="BG172" s="72">
        <v>0</v>
      </c>
      <c r="BH172" s="72">
        <v>0</v>
      </c>
      <c r="BI172" s="72">
        <v>0</v>
      </c>
      <c r="BJ172" s="72">
        <v>0</v>
      </c>
      <c r="BK172" s="72">
        <v>0</v>
      </c>
      <c r="BL172" s="72">
        <v>0</v>
      </c>
      <c r="BM172" s="72">
        <v>0</v>
      </c>
      <c r="BN172" s="72">
        <v>0</v>
      </c>
      <c r="BO172" s="72">
        <v>0</v>
      </c>
      <c r="BP172" s="72">
        <v>0</v>
      </c>
      <c r="BQ172" s="72">
        <v>67.949353918086899</v>
      </c>
    </row>
    <row r="173" spans="1:69" x14ac:dyDescent="0.2">
      <c r="A173" s="13"/>
      <c r="B173" s="64" t="s">
        <v>173</v>
      </c>
      <c r="C173" s="67">
        <v>0</v>
      </c>
      <c r="D173" s="67">
        <v>268.17227627139999</v>
      </c>
      <c r="E173" s="67">
        <v>172.6895707461</v>
      </c>
      <c r="F173" s="67">
        <v>381.97218800300004</v>
      </c>
      <c r="G173" s="67">
        <v>0</v>
      </c>
      <c r="H173" s="67">
        <v>442.80892010589997</v>
      </c>
      <c r="I173" s="67">
        <v>0</v>
      </c>
      <c r="J173" s="67">
        <v>215.8941356139</v>
      </c>
      <c r="K173" s="67">
        <v>539.39031478269999</v>
      </c>
      <c r="L173" s="67">
        <v>293.69726292000001</v>
      </c>
      <c r="M173" s="67">
        <v>75.805764874999994</v>
      </c>
      <c r="N173" s="67">
        <v>0</v>
      </c>
      <c r="O173" s="67">
        <v>0</v>
      </c>
      <c r="P173" s="67">
        <v>0</v>
      </c>
      <c r="Q173" s="67">
        <v>0</v>
      </c>
      <c r="R173" s="67">
        <v>0</v>
      </c>
      <c r="S173" s="67">
        <v>0</v>
      </c>
      <c r="T173" s="67">
        <v>0</v>
      </c>
      <c r="U173" s="67">
        <v>0</v>
      </c>
      <c r="V173" s="67">
        <v>0</v>
      </c>
      <c r="W173" s="67">
        <v>2390.4304333180003</v>
      </c>
      <c r="Y173" s="42" t="s">
        <v>173</v>
      </c>
      <c r="Z173" s="69">
        <v>0</v>
      </c>
      <c r="AA173" s="69">
        <v>0.1121857689450379</v>
      </c>
      <c r="AB173" s="69">
        <v>7.2242039901743091E-2</v>
      </c>
      <c r="AC173" s="69">
        <v>0.15979222096533024</v>
      </c>
      <c r="AD173" s="69">
        <v>0</v>
      </c>
      <c r="AE173" s="69">
        <v>0.18524233708456675</v>
      </c>
      <c r="AF173" s="69">
        <v>0</v>
      </c>
      <c r="AG173" s="69">
        <v>9.0316008617005214E-2</v>
      </c>
      <c r="AH173" s="69">
        <v>0.22564568592527812</v>
      </c>
      <c r="AI173" s="69">
        <v>0.12286375659647959</v>
      </c>
      <c r="AJ173" s="69">
        <v>3.171218196455898E-2</v>
      </c>
      <c r="AK173" s="69">
        <v>0</v>
      </c>
      <c r="AL173" s="69">
        <v>0</v>
      </c>
      <c r="AM173" s="69">
        <v>0</v>
      </c>
      <c r="AN173" s="69">
        <v>0</v>
      </c>
      <c r="AO173" s="69">
        <v>0</v>
      </c>
      <c r="AP173" s="69">
        <v>0</v>
      </c>
      <c r="AQ173" s="69">
        <v>0</v>
      </c>
      <c r="AR173" s="69">
        <v>0</v>
      </c>
      <c r="AS173" s="69">
        <v>0</v>
      </c>
      <c r="AT173" s="69"/>
      <c r="AV173" s="18" t="s">
        <v>173</v>
      </c>
      <c r="AW173" s="72">
        <v>0</v>
      </c>
      <c r="AX173" s="72">
        <v>55.312096457485545</v>
      </c>
      <c r="AY173" s="72">
        <v>95.613343725448075</v>
      </c>
      <c r="AZ173" s="72">
        <v>54.298349484057013</v>
      </c>
      <c r="BA173" s="72">
        <v>0</v>
      </c>
      <c r="BB173" s="72">
        <v>65.430683072931956</v>
      </c>
      <c r="BC173" s="72">
        <v>0</v>
      </c>
      <c r="BD173" s="72">
        <v>95.491749153983022</v>
      </c>
      <c r="BE173" s="72">
        <v>56.548084190817114</v>
      </c>
      <c r="BF173" s="72">
        <v>74.888659892979959</v>
      </c>
      <c r="BG173" s="72">
        <v>71.201666284363014</v>
      </c>
      <c r="BH173" s="72">
        <v>0</v>
      </c>
      <c r="BI173" s="72">
        <v>0</v>
      </c>
      <c r="BJ173" s="72">
        <v>0</v>
      </c>
      <c r="BK173" s="72">
        <v>0</v>
      </c>
      <c r="BL173" s="72">
        <v>0</v>
      </c>
      <c r="BM173" s="72">
        <v>0</v>
      </c>
      <c r="BN173" s="72">
        <v>0</v>
      </c>
      <c r="BO173" s="72">
        <v>0</v>
      </c>
      <c r="BP173" s="72">
        <v>0</v>
      </c>
      <c r="BQ173" s="72">
        <v>25.206282766800111</v>
      </c>
    </row>
    <row r="174" spans="1:69" x14ac:dyDescent="0.2">
      <c r="A174" s="13"/>
      <c r="B174" s="64" t="s">
        <v>181</v>
      </c>
      <c r="C174" s="67">
        <v>540.11887003999993</v>
      </c>
      <c r="D174" s="67">
        <v>720.64083156250001</v>
      </c>
      <c r="E174" s="67">
        <v>497.57000099380002</v>
      </c>
      <c r="F174" s="67">
        <v>859.93110221229983</v>
      </c>
      <c r="G174" s="67">
        <v>295.33322984</v>
      </c>
      <c r="H174" s="67">
        <v>330.33713755019994</v>
      </c>
      <c r="I174" s="67">
        <v>548.22292489000006</v>
      </c>
      <c r="J174" s="67">
        <v>424.8003871441</v>
      </c>
      <c r="K174" s="67">
        <v>374.91490319889999</v>
      </c>
      <c r="L174" s="67">
        <v>260.05888863089996</v>
      </c>
      <c r="M174" s="67">
        <v>366.67304303750007</v>
      </c>
      <c r="N174" s="67">
        <v>0</v>
      </c>
      <c r="O174" s="67">
        <v>0</v>
      </c>
      <c r="P174" s="67">
        <v>0</v>
      </c>
      <c r="Q174" s="67">
        <v>0</v>
      </c>
      <c r="R174" s="67">
        <v>0</v>
      </c>
      <c r="S174" s="67">
        <v>0</v>
      </c>
      <c r="T174" s="67">
        <v>0</v>
      </c>
      <c r="U174" s="67">
        <v>0</v>
      </c>
      <c r="V174" s="67">
        <v>0</v>
      </c>
      <c r="W174" s="67">
        <v>5218.6013191001985</v>
      </c>
      <c r="Y174" s="42" t="s">
        <v>181</v>
      </c>
      <c r="Z174" s="69">
        <v>0.10349878003961573</v>
      </c>
      <c r="AA174" s="69">
        <v>0.13809080010096544</v>
      </c>
      <c r="AB174" s="69">
        <v>9.5345471050390956E-2</v>
      </c>
      <c r="AC174" s="69">
        <v>0.16478191178638854</v>
      </c>
      <c r="AD174" s="69">
        <v>5.6592410836036416E-2</v>
      </c>
      <c r="AE174" s="69">
        <v>6.3299937540957307E-2</v>
      </c>
      <c r="AF174" s="69">
        <v>0.10505169706746745</v>
      </c>
      <c r="AG174" s="69">
        <v>8.140119567848976E-2</v>
      </c>
      <c r="AH174" s="69">
        <v>7.1842028212943373E-2</v>
      </c>
      <c r="AI174" s="69">
        <v>4.9833063062142448E-2</v>
      </c>
      <c r="AJ174" s="69">
        <v>7.0262704624602851E-2</v>
      </c>
      <c r="AK174" s="69">
        <v>0</v>
      </c>
      <c r="AL174" s="69">
        <v>0</v>
      </c>
      <c r="AM174" s="69">
        <v>0</v>
      </c>
      <c r="AN174" s="69">
        <v>0</v>
      </c>
      <c r="AO174" s="69">
        <v>0</v>
      </c>
      <c r="AP174" s="69">
        <v>0</v>
      </c>
      <c r="AQ174" s="69">
        <v>0</v>
      </c>
      <c r="AR174" s="69">
        <v>0</v>
      </c>
      <c r="AS174" s="69">
        <v>0</v>
      </c>
      <c r="AT174" s="69"/>
      <c r="AV174" s="18" t="s">
        <v>181</v>
      </c>
      <c r="AW174" s="72">
        <v>62.001049650088135</v>
      </c>
      <c r="AX174" s="72">
        <v>46.502426821446221</v>
      </c>
      <c r="AY174" s="72">
        <v>57.574636764480459</v>
      </c>
      <c r="AZ174" s="72">
        <v>45.771156375291987</v>
      </c>
      <c r="BA174" s="72">
        <v>71.775002510101203</v>
      </c>
      <c r="BB174" s="72">
        <v>70.525583119642178</v>
      </c>
      <c r="BC174" s="72">
        <v>50.948104033641428</v>
      </c>
      <c r="BD174" s="72">
        <v>54.404667892191036</v>
      </c>
      <c r="BE174" s="72">
        <v>54.93361700868428</v>
      </c>
      <c r="BF174" s="72">
        <v>58.955359269913437</v>
      </c>
      <c r="BG174" s="72">
        <v>63.679900279806773</v>
      </c>
      <c r="BH174" s="72">
        <v>0</v>
      </c>
      <c r="BI174" s="72">
        <v>0</v>
      </c>
      <c r="BJ174" s="72">
        <v>0</v>
      </c>
      <c r="BK174" s="72">
        <v>0</v>
      </c>
      <c r="BL174" s="72">
        <v>0</v>
      </c>
      <c r="BM174" s="72">
        <v>0</v>
      </c>
      <c r="BN174" s="72">
        <v>0</v>
      </c>
      <c r="BO174" s="72">
        <v>0</v>
      </c>
      <c r="BP174" s="72">
        <v>0</v>
      </c>
      <c r="BQ174" s="72">
        <v>17.272759645403745</v>
      </c>
    </row>
    <row r="175" spans="1:69" x14ac:dyDescent="0.2">
      <c r="A175" s="13"/>
      <c r="B175" s="64" t="s">
        <v>169</v>
      </c>
      <c r="C175" s="67">
        <v>298.70795627850003</v>
      </c>
      <c r="D175" s="67">
        <v>110.5894379336</v>
      </c>
      <c r="E175" s="67">
        <v>518.21165693400008</v>
      </c>
      <c r="F175" s="67">
        <v>859.10161073300003</v>
      </c>
      <c r="G175" s="67">
        <v>306.38164346589997</v>
      </c>
      <c r="H175" s="67">
        <v>1443.67691104</v>
      </c>
      <c r="I175" s="67">
        <v>143.56170297150001</v>
      </c>
      <c r="J175" s="67">
        <v>431.93027653949997</v>
      </c>
      <c r="K175" s="67">
        <v>118.095007314</v>
      </c>
      <c r="L175" s="67">
        <v>691.67043870839996</v>
      </c>
      <c r="M175" s="67">
        <v>696.86171097299996</v>
      </c>
      <c r="N175" s="67">
        <v>0</v>
      </c>
      <c r="O175" s="67">
        <v>0</v>
      </c>
      <c r="P175" s="67">
        <v>0</v>
      </c>
      <c r="Q175" s="67">
        <v>0</v>
      </c>
      <c r="R175" s="67">
        <v>0</v>
      </c>
      <c r="S175" s="67">
        <v>0</v>
      </c>
      <c r="T175" s="67">
        <v>0</v>
      </c>
      <c r="U175" s="67">
        <v>0</v>
      </c>
      <c r="V175" s="67">
        <v>0</v>
      </c>
      <c r="W175" s="67">
        <v>5618.788352891399</v>
      </c>
      <c r="Y175" s="42" t="s">
        <v>169</v>
      </c>
      <c r="Z175" s="69">
        <v>5.3162343465880238E-2</v>
      </c>
      <c r="AA175" s="69">
        <v>1.9682079300369314E-2</v>
      </c>
      <c r="AB175" s="69">
        <v>9.2228363908266997E-2</v>
      </c>
      <c r="AC175" s="69">
        <v>0.152898019426361</v>
      </c>
      <c r="AD175" s="69">
        <v>5.4528062675334193E-2</v>
      </c>
      <c r="AE175" s="69">
        <v>0.25693740720756841</v>
      </c>
      <c r="AF175" s="69">
        <v>2.5550295536158417E-2</v>
      </c>
      <c r="AG175" s="69">
        <v>7.6872494461769664E-2</v>
      </c>
      <c r="AH175" s="69">
        <v>2.1017877858529575E-2</v>
      </c>
      <c r="AI175" s="69">
        <v>0.12309957152105044</v>
      </c>
      <c r="AJ175" s="69">
        <v>0.12402348463871193</v>
      </c>
      <c r="AK175" s="69">
        <v>0</v>
      </c>
      <c r="AL175" s="69">
        <v>0</v>
      </c>
      <c r="AM175" s="69">
        <v>0</v>
      </c>
      <c r="AN175" s="69">
        <v>0</v>
      </c>
      <c r="AO175" s="69">
        <v>0</v>
      </c>
      <c r="AP175" s="69">
        <v>0</v>
      </c>
      <c r="AQ175" s="69">
        <v>0</v>
      </c>
      <c r="AR175" s="69">
        <v>0</v>
      </c>
      <c r="AS175" s="69">
        <v>0</v>
      </c>
      <c r="AT175" s="69"/>
      <c r="AV175" s="18" t="s">
        <v>169</v>
      </c>
      <c r="AW175" s="72">
        <v>129.9953441246613</v>
      </c>
      <c r="AX175" s="72">
        <v>74.36565372481688</v>
      </c>
      <c r="AY175" s="72">
        <v>58.509746432646445</v>
      </c>
      <c r="AZ175" s="72">
        <v>40.53377065312641</v>
      </c>
      <c r="BA175" s="72">
        <v>57.324634194704139</v>
      </c>
      <c r="BB175" s="72">
        <v>49.809401470085056</v>
      </c>
      <c r="BC175" s="72">
        <v>78.131872848174467</v>
      </c>
      <c r="BD175" s="72">
        <v>58.72298848480586</v>
      </c>
      <c r="BE175" s="72">
        <v>62.142722836469332</v>
      </c>
      <c r="BF175" s="72">
        <v>49.680986344303939</v>
      </c>
      <c r="BG175" s="72">
        <v>48.694576032253202</v>
      </c>
      <c r="BH175" s="72">
        <v>0</v>
      </c>
      <c r="BI175" s="72">
        <v>0</v>
      </c>
      <c r="BJ175" s="72">
        <v>0</v>
      </c>
      <c r="BK175" s="72">
        <v>0</v>
      </c>
      <c r="BL175" s="72">
        <v>0</v>
      </c>
      <c r="BM175" s="72">
        <v>0</v>
      </c>
      <c r="BN175" s="72">
        <v>0</v>
      </c>
      <c r="BO175" s="72">
        <v>0</v>
      </c>
      <c r="BP175" s="72">
        <v>0</v>
      </c>
      <c r="BQ175" s="72">
        <v>19.771994449807959</v>
      </c>
    </row>
    <row r="176" spans="1:69" x14ac:dyDescent="0.2">
      <c r="A176" s="13"/>
      <c r="B176" s="64" t="s">
        <v>372</v>
      </c>
      <c r="C176" s="67">
        <v>0</v>
      </c>
      <c r="D176" s="67">
        <v>742.91437824000002</v>
      </c>
      <c r="E176" s="67">
        <v>55.094745062800001</v>
      </c>
      <c r="F176" s="67">
        <v>0</v>
      </c>
      <c r="G176" s="67">
        <v>0</v>
      </c>
      <c r="H176" s="67">
        <v>0</v>
      </c>
      <c r="I176" s="67">
        <v>0</v>
      </c>
      <c r="J176" s="67">
        <v>0</v>
      </c>
      <c r="K176" s="67">
        <v>0</v>
      </c>
      <c r="L176" s="67">
        <v>0</v>
      </c>
      <c r="M176" s="67">
        <v>0</v>
      </c>
      <c r="N176" s="67">
        <v>0</v>
      </c>
      <c r="O176" s="67">
        <v>0</v>
      </c>
      <c r="P176" s="67">
        <v>0</v>
      </c>
      <c r="Q176" s="67">
        <v>0</v>
      </c>
      <c r="R176" s="67">
        <v>0</v>
      </c>
      <c r="S176" s="67">
        <v>0</v>
      </c>
      <c r="T176" s="67">
        <v>0</v>
      </c>
      <c r="U176" s="67">
        <v>0</v>
      </c>
      <c r="V176" s="67">
        <v>0</v>
      </c>
      <c r="W176" s="67">
        <v>798.00912330279994</v>
      </c>
      <c r="Y176" s="42" t="s">
        <v>372</v>
      </c>
      <c r="Z176" s="69">
        <v>0</v>
      </c>
      <c r="AA176" s="69">
        <v>0.93095975540383069</v>
      </c>
      <c r="AB176" s="69">
        <v>6.9040244596169378E-2</v>
      </c>
      <c r="AC176" s="69">
        <v>0</v>
      </c>
      <c r="AD176" s="69">
        <v>0</v>
      </c>
      <c r="AE176" s="69">
        <v>0</v>
      </c>
      <c r="AF176" s="69">
        <v>0</v>
      </c>
      <c r="AG176" s="69">
        <v>0</v>
      </c>
      <c r="AH176" s="69">
        <v>0</v>
      </c>
      <c r="AI176" s="69">
        <v>0</v>
      </c>
      <c r="AJ176" s="69">
        <v>0</v>
      </c>
      <c r="AK176" s="69">
        <v>0</v>
      </c>
      <c r="AL176" s="69">
        <v>0</v>
      </c>
      <c r="AM176" s="69">
        <v>0</v>
      </c>
      <c r="AN176" s="69">
        <v>0</v>
      </c>
      <c r="AO176" s="69">
        <v>0</v>
      </c>
      <c r="AP176" s="69">
        <v>0</v>
      </c>
      <c r="AQ176" s="69">
        <v>0</v>
      </c>
      <c r="AR176" s="69">
        <v>0</v>
      </c>
      <c r="AS176" s="69">
        <v>0</v>
      </c>
      <c r="AT176" s="69"/>
      <c r="AV176" s="18" t="s">
        <v>372</v>
      </c>
      <c r="AW176" s="72">
        <v>0</v>
      </c>
      <c r="AX176" s="72">
        <v>47.648531611049684</v>
      </c>
      <c r="AY176" s="72">
        <v>88.303057768329182</v>
      </c>
      <c r="AZ176" s="72">
        <v>0</v>
      </c>
      <c r="BA176" s="72">
        <v>0</v>
      </c>
      <c r="BB176" s="72">
        <v>0</v>
      </c>
      <c r="BC176" s="72">
        <v>0</v>
      </c>
      <c r="BD176" s="72">
        <v>0</v>
      </c>
      <c r="BE176" s="72">
        <v>0</v>
      </c>
      <c r="BF176" s="72">
        <v>0</v>
      </c>
      <c r="BG176" s="72">
        <v>0</v>
      </c>
      <c r="BH176" s="72">
        <v>0</v>
      </c>
      <c r="BI176" s="72">
        <v>0</v>
      </c>
      <c r="BJ176" s="72">
        <v>0</v>
      </c>
      <c r="BK176" s="72">
        <v>0</v>
      </c>
      <c r="BL176" s="72">
        <v>0</v>
      </c>
      <c r="BM176" s="72">
        <v>0</v>
      </c>
      <c r="BN176" s="72">
        <v>0</v>
      </c>
      <c r="BO176" s="72">
        <v>0</v>
      </c>
      <c r="BP176" s="72">
        <v>0</v>
      </c>
      <c r="BQ176" s="72">
        <v>44.775839641935775</v>
      </c>
    </row>
    <row r="177" spans="1:69" x14ac:dyDescent="0.2">
      <c r="A177" s="13"/>
      <c r="B177" s="64" t="s">
        <v>399</v>
      </c>
      <c r="C177" s="67">
        <v>246.21358632830001</v>
      </c>
      <c r="D177" s="67">
        <v>230.08932173199997</v>
      </c>
      <c r="E177" s="67">
        <v>0</v>
      </c>
      <c r="F177" s="67">
        <v>0</v>
      </c>
      <c r="G177" s="67">
        <v>212.58407154</v>
      </c>
      <c r="H177" s="67">
        <v>215.34353213</v>
      </c>
      <c r="I177" s="67">
        <v>4.1292940272000003</v>
      </c>
      <c r="J177" s="67">
        <v>0</v>
      </c>
      <c r="K177" s="67">
        <v>0</v>
      </c>
      <c r="L177" s="67">
        <v>11.190267027099999</v>
      </c>
      <c r="M177" s="67">
        <v>96.964339198999994</v>
      </c>
      <c r="N177" s="67">
        <v>0</v>
      </c>
      <c r="O177" s="67">
        <v>0</v>
      </c>
      <c r="P177" s="67">
        <v>0</v>
      </c>
      <c r="Q177" s="67">
        <v>0</v>
      </c>
      <c r="R177" s="67">
        <v>0</v>
      </c>
      <c r="S177" s="67">
        <v>0</v>
      </c>
      <c r="T177" s="67">
        <v>0</v>
      </c>
      <c r="U177" s="67">
        <v>0</v>
      </c>
      <c r="V177" s="67">
        <v>0</v>
      </c>
      <c r="W177" s="67">
        <v>1016.5144119835999</v>
      </c>
      <c r="Y177" s="42" t="s">
        <v>399</v>
      </c>
      <c r="Z177" s="69">
        <v>0.24221357161857174</v>
      </c>
      <c r="AA177" s="69">
        <v>0.22635126371008321</v>
      </c>
      <c r="AB177" s="69">
        <v>0</v>
      </c>
      <c r="AC177" s="69">
        <v>0</v>
      </c>
      <c r="AD177" s="69">
        <v>0.2091304058593414</v>
      </c>
      <c r="AE177" s="69">
        <v>0.21184503592997192</v>
      </c>
      <c r="AF177" s="69">
        <v>4.0622090336547246E-3</v>
      </c>
      <c r="AG177" s="69">
        <v>0</v>
      </c>
      <c r="AH177" s="69">
        <v>0</v>
      </c>
      <c r="AI177" s="69">
        <v>1.1008468640659607E-2</v>
      </c>
      <c r="AJ177" s="69">
        <v>9.5389045207717515E-2</v>
      </c>
      <c r="AK177" s="69">
        <v>0</v>
      </c>
      <c r="AL177" s="69">
        <v>0</v>
      </c>
      <c r="AM177" s="69">
        <v>0</v>
      </c>
      <c r="AN177" s="69">
        <v>0</v>
      </c>
      <c r="AO177" s="69">
        <v>0</v>
      </c>
      <c r="AP177" s="69">
        <v>0</v>
      </c>
      <c r="AQ177" s="69">
        <v>0</v>
      </c>
      <c r="AR177" s="69">
        <v>0</v>
      </c>
      <c r="AS177" s="69">
        <v>0</v>
      </c>
      <c r="AT177" s="69"/>
      <c r="AV177" s="18" t="s">
        <v>399</v>
      </c>
      <c r="AW177" s="72">
        <v>84.329221530909834</v>
      </c>
      <c r="AX177" s="72">
        <v>55.03780962088409</v>
      </c>
      <c r="AY177" s="72">
        <v>0</v>
      </c>
      <c r="AZ177" s="72">
        <v>0</v>
      </c>
      <c r="BA177" s="72">
        <v>96.094900715955745</v>
      </c>
      <c r="BB177" s="72">
        <v>96.094897958246463</v>
      </c>
      <c r="BC177" s="72">
        <v>96.09489805313568</v>
      </c>
      <c r="BD177" s="72">
        <v>0</v>
      </c>
      <c r="BE177" s="72">
        <v>0</v>
      </c>
      <c r="BF177" s="72">
        <v>99.425180818221236</v>
      </c>
      <c r="BG177" s="72">
        <v>60.809247232322143</v>
      </c>
      <c r="BH177" s="72">
        <v>0</v>
      </c>
      <c r="BI177" s="72">
        <v>0</v>
      </c>
      <c r="BJ177" s="72">
        <v>0</v>
      </c>
      <c r="BK177" s="72">
        <v>0</v>
      </c>
      <c r="BL177" s="72">
        <v>0</v>
      </c>
      <c r="BM177" s="72">
        <v>0</v>
      </c>
      <c r="BN177" s="72">
        <v>0</v>
      </c>
      <c r="BO177" s="72">
        <v>0</v>
      </c>
      <c r="BP177" s="72">
        <v>0</v>
      </c>
      <c r="BQ177" s="72">
        <v>37.758235863410192</v>
      </c>
    </row>
    <row r="178" spans="1:69" x14ac:dyDescent="0.2">
      <c r="A178" s="13"/>
      <c r="B178" s="64" t="s">
        <v>400</v>
      </c>
      <c r="C178" s="67">
        <v>1453.2557310288</v>
      </c>
      <c r="D178" s="67">
        <v>1054.3828885939001</v>
      </c>
      <c r="E178" s="67">
        <v>1617.2278397705998</v>
      </c>
      <c r="F178" s="67">
        <v>2016.5562444334</v>
      </c>
      <c r="G178" s="67">
        <v>264.07360579369998</v>
      </c>
      <c r="H178" s="67">
        <v>837.12983762019996</v>
      </c>
      <c r="I178" s="67">
        <v>1152.7606564851999</v>
      </c>
      <c r="J178" s="67">
        <v>1973.9461756835999</v>
      </c>
      <c r="K178" s="67">
        <v>932.07139701719996</v>
      </c>
      <c r="L178" s="67">
        <v>2458.6280768731999</v>
      </c>
      <c r="M178" s="67">
        <v>997.75181655699998</v>
      </c>
      <c r="N178" s="67">
        <v>0</v>
      </c>
      <c r="O178" s="67">
        <v>0</v>
      </c>
      <c r="P178" s="67">
        <v>0</v>
      </c>
      <c r="Q178" s="67">
        <v>0</v>
      </c>
      <c r="R178" s="67">
        <v>0</v>
      </c>
      <c r="S178" s="67">
        <v>0</v>
      </c>
      <c r="T178" s="67">
        <v>0</v>
      </c>
      <c r="U178" s="67">
        <v>0</v>
      </c>
      <c r="V178" s="67">
        <v>0</v>
      </c>
      <c r="W178" s="67">
        <v>14757.784269856798</v>
      </c>
      <c r="Y178" s="42" t="s">
        <v>400</v>
      </c>
      <c r="Z178" s="69">
        <v>9.8473842987196719E-2</v>
      </c>
      <c r="AA178" s="69">
        <v>7.1445880310603782E-2</v>
      </c>
      <c r="AB178" s="69">
        <v>0.10958473238247793</v>
      </c>
      <c r="AC178" s="69">
        <v>0.13664356434266861</v>
      </c>
      <c r="AD178" s="69">
        <v>1.7893851879450355E-2</v>
      </c>
      <c r="AE178" s="69">
        <v>5.672462900342444E-2</v>
      </c>
      <c r="AF178" s="69">
        <v>7.8112041442409949E-2</v>
      </c>
      <c r="AG178" s="69">
        <v>0.13375626988364656</v>
      </c>
      <c r="AH178" s="69">
        <v>6.3157949728333052E-2</v>
      </c>
      <c r="AI178" s="69">
        <v>0.16659872728286312</v>
      </c>
      <c r="AJ178" s="69">
        <v>6.7608510756925547E-2</v>
      </c>
      <c r="AK178" s="69">
        <v>0</v>
      </c>
      <c r="AL178" s="69">
        <v>0</v>
      </c>
      <c r="AM178" s="69">
        <v>0</v>
      </c>
      <c r="AN178" s="69">
        <v>0</v>
      </c>
      <c r="AO178" s="69">
        <v>0</v>
      </c>
      <c r="AP178" s="69">
        <v>0</v>
      </c>
      <c r="AQ178" s="69">
        <v>0</v>
      </c>
      <c r="AR178" s="69">
        <v>0</v>
      </c>
      <c r="AS178" s="69">
        <v>0</v>
      </c>
      <c r="AT178" s="69"/>
      <c r="AV178" s="18" t="s">
        <v>400</v>
      </c>
      <c r="AW178" s="72">
        <v>30.029749921406832</v>
      </c>
      <c r="AX178" s="72">
        <v>31.04817104510829</v>
      </c>
      <c r="AY178" s="72">
        <v>26.076557222642759</v>
      </c>
      <c r="AZ178" s="72">
        <v>24.408495293746459</v>
      </c>
      <c r="BA178" s="72">
        <v>48.654346983680121</v>
      </c>
      <c r="BB178" s="72">
        <v>34.962691297124586</v>
      </c>
      <c r="BC178" s="72">
        <v>32.722422328185779</v>
      </c>
      <c r="BD178" s="72">
        <v>25.402623365264244</v>
      </c>
      <c r="BE178" s="72">
        <v>32.938776356461837</v>
      </c>
      <c r="BF178" s="72">
        <v>22.349533113027295</v>
      </c>
      <c r="BG178" s="72">
        <v>36.377933853963356</v>
      </c>
      <c r="BH178" s="72">
        <v>0</v>
      </c>
      <c r="BI178" s="72">
        <v>0</v>
      </c>
      <c r="BJ178" s="72">
        <v>0</v>
      </c>
      <c r="BK178" s="72">
        <v>0</v>
      </c>
      <c r="BL178" s="72">
        <v>0</v>
      </c>
      <c r="BM178" s="72">
        <v>0</v>
      </c>
      <c r="BN178" s="72">
        <v>0</v>
      </c>
      <c r="BO178" s="72">
        <v>0</v>
      </c>
      <c r="BP178" s="72">
        <v>0</v>
      </c>
      <c r="BQ178" s="72">
        <v>8.9423121445863387</v>
      </c>
    </row>
    <row r="179" spans="1:69" x14ac:dyDescent="0.2">
      <c r="A179" s="13"/>
      <c r="B179" s="64" t="s">
        <v>151</v>
      </c>
      <c r="C179" s="67">
        <v>119.45229273250001</v>
      </c>
      <c r="D179" s="67">
        <v>291.17137688639997</v>
      </c>
      <c r="E179" s="67">
        <v>0</v>
      </c>
      <c r="F179" s="67">
        <v>0</v>
      </c>
      <c r="G179" s="67">
        <v>0</v>
      </c>
      <c r="H179" s="67">
        <v>0</v>
      </c>
      <c r="I179" s="67">
        <v>37.163646245000002</v>
      </c>
      <c r="J179" s="67">
        <v>0</v>
      </c>
      <c r="K179" s="67">
        <v>0</v>
      </c>
      <c r="L179" s="67">
        <v>212.56782235399999</v>
      </c>
      <c r="M179" s="67">
        <v>813.95906835999995</v>
      </c>
      <c r="N179" s="67">
        <v>0</v>
      </c>
      <c r="O179" s="67">
        <v>0</v>
      </c>
      <c r="P179" s="67">
        <v>0</v>
      </c>
      <c r="Q179" s="67">
        <v>0</v>
      </c>
      <c r="R179" s="67">
        <v>0</v>
      </c>
      <c r="S179" s="67">
        <v>0</v>
      </c>
      <c r="T179" s="67">
        <v>0</v>
      </c>
      <c r="U179" s="67">
        <v>0</v>
      </c>
      <c r="V179" s="67">
        <v>0</v>
      </c>
      <c r="W179" s="67">
        <v>1474.3142065779</v>
      </c>
      <c r="Y179" s="42" t="s">
        <v>151</v>
      </c>
      <c r="Z179" s="69">
        <v>8.1022276119665393E-2</v>
      </c>
      <c r="AA179" s="69">
        <v>0.19749614809874996</v>
      </c>
      <c r="AB179" s="69">
        <v>0</v>
      </c>
      <c r="AC179" s="69">
        <v>0</v>
      </c>
      <c r="AD179" s="69">
        <v>0</v>
      </c>
      <c r="AE179" s="69">
        <v>0</v>
      </c>
      <c r="AF179" s="69">
        <v>2.5207412422120174E-2</v>
      </c>
      <c r="AG179" s="69">
        <v>0</v>
      </c>
      <c r="AH179" s="69">
        <v>0</v>
      </c>
      <c r="AI179" s="69">
        <v>0.14418081397139973</v>
      </c>
      <c r="AJ179" s="69">
        <v>0.55209334938806476</v>
      </c>
      <c r="AK179" s="69">
        <v>0</v>
      </c>
      <c r="AL179" s="69">
        <v>0</v>
      </c>
      <c r="AM179" s="69">
        <v>0</v>
      </c>
      <c r="AN179" s="69">
        <v>0</v>
      </c>
      <c r="AO179" s="69">
        <v>0</v>
      </c>
      <c r="AP179" s="69">
        <v>0</v>
      </c>
      <c r="AQ179" s="69">
        <v>0</v>
      </c>
      <c r="AR179" s="69">
        <v>0</v>
      </c>
      <c r="AS179" s="69">
        <v>0</v>
      </c>
      <c r="AT179" s="69"/>
      <c r="AV179" s="18" t="s">
        <v>151</v>
      </c>
      <c r="AW179" s="72">
        <v>31.941149803540846</v>
      </c>
      <c r="AX179" s="72">
        <v>74.053965164885298</v>
      </c>
      <c r="AY179" s="72">
        <v>0</v>
      </c>
      <c r="AZ179" s="72">
        <v>0</v>
      </c>
      <c r="BA179" s="72">
        <v>0</v>
      </c>
      <c r="BB179" s="72">
        <v>0</v>
      </c>
      <c r="BC179" s="72">
        <v>96.094898058231848</v>
      </c>
      <c r="BD179" s="72">
        <v>0</v>
      </c>
      <c r="BE179" s="72">
        <v>0</v>
      </c>
      <c r="BF179" s="72">
        <v>89.943877686054293</v>
      </c>
      <c r="BG179" s="72">
        <v>61.549165603007864</v>
      </c>
      <c r="BH179" s="72">
        <v>0</v>
      </c>
      <c r="BI179" s="72">
        <v>0</v>
      </c>
      <c r="BJ179" s="72">
        <v>0</v>
      </c>
      <c r="BK179" s="72">
        <v>0</v>
      </c>
      <c r="BL179" s="72">
        <v>0</v>
      </c>
      <c r="BM179" s="72">
        <v>0</v>
      </c>
      <c r="BN179" s="72">
        <v>0</v>
      </c>
      <c r="BO179" s="72">
        <v>0</v>
      </c>
      <c r="BP179" s="72">
        <v>0</v>
      </c>
      <c r="BQ179" s="72">
        <v>39.36166689243894</v>
      </c>
    </row>
    <row r="180" spans="1:69" x14ac:dyDescent="0.2">
      <c r="A180" s="13"/>
      <c r="B180" s="64" t="s">
        <v>373</v>
      </c>
      <c r="C180" s="67">
        <v>0</v>
      </c>
      <c r="D180" s="67">
        <v>0</v>
      </c>
      <c r="E180" s="67">
        <v>0</v>
      </c>
      <c r="F180" s="67">
        <v>0</v>
      </c>
      <c r="G180" s="67">
        <v>0</v>
      </c>
      <c r="H180" s="67">
        <v>0</v>
      </c>
      <c r="I180" s="67">
        <v>0</v>
      </c>
      <c r="J180" s="67">
        <v>0</v>
      </c>
      <c r="K180" s="67">
        <v>0</v>
      </c>
      <c r="L180" s="67">
        <v>0</v>
      </c>
      <c r="M180" s="67">
        <v>0</v>
      </c>
      <c r="N180" s="67">
        <v>0</v>
      </c>
      <c r="O180" s="67">
        <v>0</v>
      </c>
      <c r="P180" s="67">
        <v>0</v>
      </c>
      <c r="Q180" s="67">
        <v>0</v>
      </c>
      <c r="R180" s="67">
        <v>0</v>
      </c>
      <c r="S180" s="67">
        <v>0</v>
      </c>
      <c r="T180" s="67">
        <v>0</v>
      </c>
      <c r="U180" s="67">
        <v>0</v>
      </c>
      <c r="V180" s="67">
        <v>0</v>
      </c>
      <c r="W180" s="67">
        <v>138.0183784497811</v>
      </c>
      <c r="Y180" s="42" t="s">
        <v>373</v>
      </c>
      <c r="Z180" s="69">
        <v>0</v>
      </c>
      <c r="AA180" s="69">
        <v>0</v>
      </c>
      <c r="AB180" s="69">
        <v>0</v>
      </c>
      <c r="AC180" s="69">
        <v>0</v>
      </c>
      <c r="AD180" s="69">
        <v>0</v>
      </c>
      <c r="AE180" s="69">
        <v>0</v>
      </c>
      <c r="AF180" s="69">
        <v>0</v>
      </c>
      <c r="AG180" s="69">
        <v>0</v>
      </c>
      <c r="AH180" s="69">
        <v>0</v>
      </c>
      <c r="AI180" s="69">
        <v>0</v>
      </c>
      <c r="AJ180" s="69">
        <v>0</v>
      </c>
      <c r="AK180" s="69">
        <v>0</v>
      </c>
      <c r="AL180" s="69">
        <v>0</v>
      </c>
      <c r="AM180" s="69">
        <v>0</v>
      </c>
      <c r="AN180" s="69">
        <v>0</v>
      </c>
      <c r="AO180" s="69">
        <v>0</v>
      </c>
      <c r="AP180" s="69">
        <v>0</v>
      </c>
      <c r="AQ180" s="69">
        <v>0</v>
      </c>
      <c r="AR180" s="69">
        <v>0</v>
      </c>
      <c r="AS180" s="69">
        <v>0</v>
      </c>
      <c r="AT180" s="69"/>
      <c r="AV180" s="18" t="s">
        <v>373</v>
      </c>
      <c r="AW180" s="72">
        <v>0</v>
      </c>
      <c r="AX180" s="72">
        <v>0</v>
      </c>
      <c r="AY180" s="72">
        <v>0</v>
      </c>
      <c r="AZ180" s="72">
        <v>0</v>
      </c>
      <c r="BA180" s="72">
        <v>0</v>
      </c>
      <c r="BB180" s="72">
        <v>0</v>
      </c>
      <c r="BC180" s="72">
        <v>0</v>
      </c>
      <c r="BD180" s="72">
        <v>0</v>
      </c>
      <c r="BE180" s="72">
        <v>0</v>
      </c>
      <c r="BF180" s="72">
        <v>0</v>
      </c>
      <c r="BG180" s="72">
        <v>0</v>
      </c>
      <c r="BH180" s="72">
        <v>0</v>
      </c>
      <c r="BI180" s="72">
        <v>0</v>
      </c>
      <c r="BJ180" s="72">
        <v>0</v>
      </c>
      <c r="BK180" s="72">
        <v>0</v>
      </c>
      <c r="BL180" s="72">
        <v>0</v>
      </c>
      <c r="BM180" s="72">
        <v>0</v>
      </c>
      <c r="BN180" s="72">
        <v>0</v>
      </c>
      <c r="BO180" s="72">
        <v>0</v>
      </c>
      <c r="BP180" s="72">
        <v>0</v>
      </c>
      <c r="BQ180" s="72">
        <v>54.440789757385907</v>
      </c>
    </row>
    <row r="181" spans="1:69" x14ac:dyDescent="0.2">
      <c r="A181" s="13"/>
      <c r="B181" s="64" t="s">
        <v>374</v>
      </c>
      <c r="C181" s="67">
        <v>0</v>
      </c>
      <c r="D181" s="67">
        <v>0</v>
      </c>
      <c r="E181" s="67">
        <v>0</v>
      </c>
      <c r="F181" s="67">
        <v>0</v>
      </c>
      <c r="G181" s="67">
        <v>0</v>
      </c>
      <c r="H181" s="67">
        <v>0</v>
      </c>
      <c r="I181" s="67">
        <v>0</v>
      </c>
      <c r="J181" s="67">
        <v>0</v>
      </c>
      <c r="K181" s="67">
        <v>0</v>
      </c>
      <c r="L181" s="67">
        <v>0</v>
      </c>
      <c r="M181" s="67">
        <v>0</v>
      </c>
      <c r="N181" s="67">
        <v>0</v>
      </c>
      <c r="O181" s="67">
        <v>0</v>
      </c>
      <c r="P181" s="67">
        <v>0</v>
      </c>
      <c r="Q181" s="67">
        <v>0</v>
      </c>
      <c r="R181" s="67">
        <v>0</v>
      </c>
      <c r="S181" s="67">
        <v>0</v>
      </c>
      <c r="T181" s="67">
        <v>0</v>
      </c>
      <c r="U181" s="67">
        <v>0</v>
      </c>
      <c r="V181" s="67">
        <v>0</v>
      </c>
      <c r="W181" s="67">
        <v>0</v>
      </c>
      <c r="Y181" s="42" t="s">
        <v>374</v>
      </c>
      <c r="Z181" s="69">
        <v>0</v>
      </c>
      <c r="AA181" s="69">
        <v>0</v>
      </c>
      <c r="AB181" s="69">
        <v>0</v>
      </c>
      <c r="AC181" s="69">
        <v>0</v>
      </c>
      <c r="AD181" s="69">
        <v>0</v>
      </c>
      <c r="AE181" s="69">
        <v>0</v>
      </c>
      <c r="AF181" s="69">
        <v>0</v>
      </c>
      <c r="AG181" s="69">
        <v>0</v>
      </c>
      <c r="AH181" s="69">
        <v>0</v>
      </c>
      <c r="AI181" s="69">
        <v>0</v>
      </c>
      <c r="AJ181" s="69">
        <v>0</v>
      </c>
      <c r="AK181" s="69">
        <v>0</v>
      </c>
      <c r="AL181" s="69">
        <v>0</v>
      </c>
      <c r="AM181" s="69">
        <v>0</v>
      </c>
      <c r="AN181" s="69">
        <v>0</v>
      </c>
      <c r="AO181" s="69">
        <v>0</v>
      </c>
      <c r="AP181" s="69">
        <v>0</v>
      </c>
      <c r="AQ181" s="69">
        <v>0</v>
      </c>
      <c r="AR181" s="69">
        <v>0</v>
      </c>
      <c r="AS181" s="69">
        <v>0</v>
      </c>
      <c r="AT181" s="69"/>
      <c r="AV181" s="18" t="s">
        <v>374</v>
      </c>
      <c r="AW181" s="72">
        <v>0</v>
      </c>
      <c r="AX181" s="72">
        <v>0</v>
      </c>
      <c r="AY181" s="72">
        <v>0</v>
      </c>
      <c r="AZ181" s="72">
        <v>0</v>
      </c>
      <c r="BA181" s="72">
        <v>0</v>
      </c>
      <c r="BB181" s="72">
        <v>0</v>
      </c>
      <c r="BC181" s="72">
        <v>0</v>
      </c>
      <c r="BD181" s="72">
        <v>0</v>
      </c>
      <c r="BE181" s="72">
        <v>0</v>
      </c>
      <c r="BF181" s="72">
        <v>0</v>
      </c>
      <c r="BG181" s="72">
        <v>0</v>
      </c>
      <c r="BH181" s="72">
        <v>0</v>
      </c>
      <c r="BI181" s="72">
        <v>0</v>
      </c>
      <c r="BJ181" s="72">
        <v>0</v>
      </c>
      <c r="BK181" s="72">
        <v>0</v>
      </c>
      <c r="BL181" s="72">
        <v>0</v>
      </c>
      <c r="BM181" s="72">
        <v>0</v>
      </c>
      <c r="BN181" s="72">
        <v>0</v>
      </c>
      <c r="BO181" s="72">
        <v>0</v>
      </c>
      <c r="BP181" s="72">
        <v>0</v>
      </c>
      <c r="BQ181" s="72">
        <v>0</v>
      </c>
    </row>
    <row r="182" spans="1:69" x14ac:dyDescent="0.2">
      <c r="A182" s="13"/>
      <c r="B182" s="64" t="s">
        <v>374</v>
      </c>
      <c r="C182" s="67">
        <v>0</v>
      </c>
      <c r="D182" s="67">
        <v>0</v>
      </c>
      <c r="E182" s="67">
        <v>0</v>
      </c>
      <c r="F182" s="67">
        <v>0</v>
      </c>
      <c r="G182" s="67">
        <v>0</v>
      </c>
      <c r="H182" s="67">
        <v>0</v>
      </c>
      <c r="I182" s="67">
        <v>0</v>
      </c>
      <c r="J182" s="67">
        <v>0</v>
      </c>
      <c r="K182" s="67">
        <v>0</v>
      </c>
      <c r="L182" s="67">
        <v>0</v>
      </c>
      <c r="M182" s="67">
        <v>0</v>
      </c>
      <c r="N182" s="67">
        <v>0</v>
      </c>
      <c r="O182" s="67">
        <v>0</v>
      </c>
      <c r="P182" s="67">
        <v>0</v>
      </c>
      <c r="Q182" s="67">
        <v>0</v>
      </c>
      <c r="R182" s="67">
        <v>0</v>
      </c>
      <c r="S182" s="67">
        <v>0</v>
      </c>
      <c r="T182" s="67">
        <v>0</v>
      </c>
      <c r="U182" s="67">
        <v>0</v>
      </c>
      <c r="V182" s="67">
        <v>0</v>
      </c>
      <c r="W182" s="67">
        <v>0</v>
      </c>
      <c r="Y182" s="42" t="s">
        <v>374</v>
      </c>
      <c r="Z182" s="69">
        <v>0</v>
      </c>
      <c r="AA182" s="69">
        <v>0</v>
      </c>
      <c r="AB182" s="69">
        <v>0</v>
      </c>
      <c r="AC182" s="69">
        <v>0</v>
      </c>
      <c r="AD182" s="69">
        <v>0</v>
      </c>
      <c r="AE182" s="69">
        <v>0</v>
      </c>
      <c r="AF182" s="69">
        <v>0</v>
      </c>
      <c r="AG182" s="69">
        <v>0</v>
      </c>
      <c r="AH182" s="69">
        <v>0</v>
      </c>
      <c r="AI182" s="69">
        <v>0</v>
      </c>
      <c r="AJ182" s="69">
        <v>0</v>
      </c>
      <c r="AK182" s="69">
        <v>0</v>
      </c>
      <c r="AL182" s="69">
        <v>0</v>
      </c>
      <c r="AM182" s="69">
        <v>0</v>
      </c>
      <c r="AN182" s="69">
        <v>0</v>
      </c>
      <c r="AO182" s="69">
        <v>0</v>
      </c>
      <c r="AP182" s="69">
        <v>0</v>
      </c>
      <c r="AQ182" s="69">
        <v>0</v>
      </c>
      <c r="AR182" s="69">
        <v>0</v>
      </c>
      <c r="AS182" s="69">
        <v>0</v>
      </c>
      <c r="AT182" s="69"/>
      <c r="AV182" s="18" t="s">
        <v>374</v>
      </c>
      <c r="AW182" s="72">
        <v>0</v>
      </c>
      <c r="AX182" s="72">
        <v>0</v>
      </c>
      <c r="AY182" s="72">
        <v>0</v>
      </c>
      <c r="AZ182" s="72">
        <v>0</v>
      </c>
      <c r="BA182" s="72">
        <v>0</v>
      </c>
      <c r="BB182" s="72">
        <v>0</v>
      </c>
      <c r="BC182" s="72">
        <v>0</v>
      </c>
      <c r="BD182" s="72">
        <v>0</v>
      </c>
      <c r="BE182" s="72">
        <v>0</v>
      </c>
      <c r="BF182" s="72">
        <v>0</v>
      </c>
      <c r="BG182" s="72">
        <v>0</v>
      </c>
      <c r="BH182" s="72">
        <v>0</v>
      </c>
      <c r="BI182" s="72">
        <v>0</v>
      </c>
      <c r="BJ182" s="72">
        <v>0</v>
      </c>
      <c r="BK182" s="72">
        <v>0</v>
      </c>
      <c r="BL182" s="72">
        <v>0</v>
      </c>
      <c r="BM182" s="72">
        <v>0</v>
      </c>
      <c r="BN182" s="72">
        <v>0</v>
      </c>
      <c r="BO182" s="72">
        <v>0</v>
      </c>
      <c r="BP182" s="72">
        <v>0</v>
      </c>
      <c r="BQ182" s="72">
        <v>0</v>
      </c>
    </row>
    <row r="183" spans="1:69" x14ac:dyDescent="0.2">
      <c r="A183" s="13"/>
      <c r="B183" s="64" t="s">
        <v>374</v>
      </c>
      <c r="C183" s="67">
        <v>0</v>
      </c>
      <c r="D183" s="67">
        <v>0</v>
      </c>
      <c r="E183" s="67">
        <v>0</v>
      </c>
      <c r="F183" s="67">
        <v>0</v>
      </c>
      <c r="G183" s="67">
        <v>0</v>
      </c>
      <c r="H183" s="67">
        <v>0</v>
      </c>
      <c r="I183" s="67">
        <v>0</v>
      </c>
      <c r="J183" s="67">
        <v>0</v>
      </c>
      <c r="K183" s="67">
        <v>0</v>
      </c>
      <c r="L183" s="67">
        <v>0</v>
      </c>
      <c r="M183" s="67">
        <v>0</v>
      </c>
      <c r="N183" s="67">
        <v>0</v>
      </c>
      <c r="O183" s="67">
        <v>0</v>
      </c>
      <c r="P183" s="67">
        <v>0</v>
      </c>
      <c r="Q183" s="67">
        <v>0</v>
      </c>
      <c r="R183" s="67">
        <v>0</v>
      </c>
      <c r="S183" s="67">
        <v>0</v>
      </c>
      <c r="T183" s="67">
        <v>0</v>
      </c>
      <c r="U183" s="67">
        <v>0</v>
      </c>
      <c r="V183" s="67">
        <v>0</v>
      </c>
      <c r="W183" s="67">
        <v>0</v>
      </c>
      <c r="Y183" s="42" t="s">
        <v>374</v>
      </c>
      <c r="Z183" s="69">
        <v>0</v>
      </c>
      <c r="AA183" s="69">
        <v>0</v>
      </c>
      <c r="AB183" s="69">
        <v>0</v>
      </c>
      <c r="AC183" s="69">
        <v>0</v>
      </c>
      <c r="AD183" s="69">
        <v>0</v>
      </c>
      <c r="AE183" s="69">
        <v>0</v>
      </c>
      <c r="AF183" s="69">
        <v>0</v>
      </c>
      <c r="AG183" s="69">
        <v>0</v>
      </c>
      <c r="AH183" s="69">
        <v>0</v>
      </c>
      <c r="AI183" s="69">
        <v>0</v>
      </c>
      <c r="AJ183" s="69">
        <v>0</v>
      </c>
      <c r="AK183" s="69">
        <v>0</v>
      </c>
      <c r="AL183" s="69">
        <v>0</v>
      </c>
      <c r="AM183" s="69">
        <v>0</v>
      </c>
      <c r="AN183" s="69">
        <v>0</v>
      </c>
      <c r="AO183" s="69">
        <v>0</v>
      </c>
      <c r="AP183" s="69">
        <v>0</v>
      </c>
      <c r="AQ183" s="69">
        <v>0</v>
      </c>
      <c r="AR183" s="69">
        <v>0</v>
      </c>
      <c r="AS183" s="69">
        <v>0</v>
      </c>
      <c r="AT183" s="69"/>
      <c r="AV183" s="18" t="s">
        <v>374</v>
      </c>
      <c r="AW183" s="72">
        <v>0</v>
      </c>
      <c r="AX183" s="72">
        <v>0</v>
      </c>
      <c r="AY183" s="72">
        <v>0</v>
      </c>
      <c r="AZ183" s="72">
        <v>0</v>
      </c>
      <c r="BA183" s="72">
        <v>0</v>
      </c>
      <c r="BB183" s="72">
        <v>0</v>
      </c>
      <c r="BC183" s="72">
        <v>0</v>
      </c>
      <c r="BD183" s="72">
        <v>0</v>
      </c>
      <c r="BE183" s="72">
        <v>0</v>
      </c>
      <c r="BF183" s="72">
        <v>0</v>
      </c>
      <c r="BG183" s="72">
        <v>0</v>
      </c>
      <c r="BH183" s="72">
        <v>0</v>
      </c>
      <c r="BI183" s="72">
        <v>0</v>
      </c>
      <c r="BJ183" s="72">
        <v>0</v>
      </c>
      <c r="BK183" s="72">
        <v>0</v>
      </c>
      <c r="BL183" s="72">
        <v>0</v>
      </c>
      <c r="BM183" s="72">
        <v>0</v>
      </c>
      <c r="BN183" s="72">
        <v>0</v>
      </c>
      <c r="BO183" s="72">
        <v>0</v>
      </c>
      <c r="BP183" s="72">
        <v>0</v>
      </c>
      <c r="BQ183" s="72">
        <v>0</v>
      </c>
    </row>
    <row r="184" spans="1:69" x14ac:dyDescent="0.2">
      <c r="A184" s="13"/>
      <c r="B184" s="64" t="s">
        <v>374</v>
      </c>
      <c r="C184" s="67">
        <v>0</v>
      </c>
      <c r="D184" s="67">
        <v>0</v>
      </c>
      <c r="E184" s="67">
        <v>0</v>
      </c>
      <c r="F184" s="67">
        <v>0</v>
      </c>
      <c r="G184" s="67">
        <v>0</v>
      </c>
      <c r="H184" s="67">
        <v>0</v>
      </c>
      <c r="I184" s="67">
        <v>0</v>
      </c>
      <c r="J184" s="67">
        <v>0</v>
      </c>
      <c r="K184" s="67">
        <v>0</v>
      </c>
      <c r="L184" s="67">
        <v>0</v>
      </c>
      <c r="M184" s="67">
        <v>0</v>
      </c>
      <c r="N184" s="67">
        <v>0</v>
      </c>
      <c r="O184" s="67">
        <v>0</v>
      </c>
      <c r="P184" s="67">
        <v>0</v>
      </c>
      <c r="Q184" s="67">
        <v>0</v>
      </c>
      <c r="R184" s="67">
        <v>0</v>
      </c>
      <c r="S184" s="67">
        <v>0</v>
      </c>
      <c r="T184" s="67">
        <v>0</v>
      </c>
      <c r="U184" s="67">
        <v>0</v>
      </c>
      <c r="V184" s="67">
        <v>0</v>
      </c>
      <c r="W184" s="67">
        <v>0</v>
      </c>
      <c r="Y184" s="42" t="s">
        <v>374</v>
      </c>
      <c r="Z184" s="69">
        <v>0</v>
      </c>
      <c r="AA184" s="69">
        <v>0</v>
      </c>
      <c r="AB184" s="69">
        <v>0</v>
      </c>
      <c r="AC184" s="69">
        <v>0</v>
      </c>
      <c r="AD184" s="69">
        <v>0</v>
      </c>
      <c r="AE184" s="69">
        <v>0</v>
      </c>
      <c r="AF184" s="69">
        <v>0</v>
      </c>
      <c r="AG184" s="69">
        <v>0</v>
      </c>
      <c r="AH184" s="69">
        <v>0</v>
      </c>
      <c r="AI184" s="69">
        <v>0</v>
      </c>
      <c r="AJ184" s="69">
        <v>0</v>
      </c>
      <c r="AK184" s="69">
        <v>0</v>
      </c>
      <c r="AL184" s="69">
        <v>0</v>
      </c>
      <c r="AM184" s="69">
        <v>0</v>
      </c>
      <c r="AN184" s="69">
        <v>0</v>
      </c>
      <c r="AO184" s="69">
        <v>0</v>
      </c>
      <c r="AP184" s="69">
        <v>0</v>
      </c>
      <c r="AQ184" s="69">
        <v>0</v>
      </c>
      <c r="AR184" s="69">
        <v>0</v>
      </c>
      <c r="AS184" s="69">
        <v>0</v>
      </c>
      <c r="AT184" s="69"/>
      <c r="AV184" s="18" t="s">
        <v>374</v>
      </c>
      <c r="AW184" s="72">
        <v>0</v>
      </c>
      <c r="AX184" s="72">
        <v>0</v>
      </c>
      <c r="AY184" s="72">
        <v>0</v>
      </c>
      <c r="AZ184" s="72">
        <v>0</v>
      </c>
      <c r="BA184" s="72">
        <v>0</v>
      </c>
      <c r="BB184" s="72">
        <v>0</v>
      </c>
      <c r="BC184" s="72">
        <v>0</v>
      </c>
      <c r="BD184" s="72">
        <v>0</v>
      </c>
      <c r="BE184" s="72">
        <v>0</v>
      </c>
      <c r="BF184" s="72">
        <v>0</v>
      </c>
      <c r="BG184" s="72">
        <v>0</v>
      </c>
      <c r="BH184" s="72">
        <v>0</v>
      </c>
      <c r="BI184" s="72">
        <v>0</v>
      </c>
      <c r="BJ184" s="72">
        <v>0</v>
      </c>
      <c r="BK184" s="72">
        <v>0</v>
      </c>
      <c r="BL184" s="72">
        <v>0</v>
      </c>
      <c r="BM184" s="72">
        <v>0</v>
      </c>
      <c r="BN184" s="72">
        <v>0</v>
      </c>
      <c r="BO184" s="72">
        <v>0</v>
      </c>
      <c r="BP184" s="72">
        <v>0</v>
      </c>
      <c r="BQ184" s="72">
        <v>0</v>
      </c>
    </row>
    <row r="185" spans="1:69" s="20" customFormat="1" x14ac:dyDescent="0.2">
      <c r="A185" s="19"/>
      <c r="B185" s="64" t="s">
        <v>374</v>
      </c>
      <c r="C185" s="67">
        <v>0</v>
      </c>
      <c r="D185" s="67">
        <v>0</v>
      </c>
      <c r="E185" s="67">
        <v>0</v>
      </c>
      <c r="F185" s="67">
        <v>0</v>
      </c>
      <c r="G185" s="67">
        <v>0</v>
      </c>
      <c r="H185" s="67">
        <v>0</v>
      </c>
      <c r="I185" s="67">
        <v>0</v>
      </c>
      <c r="J185" s="67">
        <v>0</v>
      </c>
      <c r="K185" s="67">
        <v>0</v>
      </c>
      <c r="L185" s="67">
        <v>0</v>
      </c>
      <c r="M185" s="67">
        <v>0</v>
      </c>
      <c r="N185" s="67">
        <v>0</v>
      </c>
      <c r="O185" s="67">
        <v>0</v>
      </c>
      <c r="P185" s="67">
        <v>0</v>
      </c>
      <c r="Q185" s="67">
        <v>0</v>
      </c>
      <c r="R185" s="67">
        <v>0</v>
      </c>
      <c r="S185" s="67">
        <v>0</v>
      </c>
      <c r="T185" s="67">
        <v>0</v>
      </c>
      <c r="U185" s="67">
        <v>0</v>
      </c>
      <c r="V185" s="67">
        <v>0</v>
      </c>
      <c r="W185" s="67">
        <v>0</v>
      </c>
      <c r="Y185" s="42" t="s">
        <v>374</v>
      </c>
      <c r="Z185" s="69">
        <v>0</v>
      </c>
      <c r="AA185" s="69">
        <v>0</v>
      </c>
      <c r="AB185" s="69">
        <v>0</v>
      </c>
      <c r="AC185" s="69">
        <v>0</v>
      </c>
      <c r="AD185" s="69">
        <v>0</v>
      </c>
      <c r="AE185" s="69">
        <v>0</v>
      </c>
      <c r="AF185" s="69">
        <v>0</v>
      </c>
      <c r="AG185" s="69">
        <v>0</v>
      </c>
      <c r="AH185" s="69">
        <v>0</v>
      </c>
      <c r="AI185" s="69">
        <v>0</v>
      </c>
      <c r="AJ185" s="69">
        <v>0</v>
      </c>
      <c r="AK185" s="69">
        <v>0</v>
      </c>
      <c r="AL185" s="69">
        <v>0</v>
      </c>
      <c r="AM185" s="69">
        <v>0</v>
      </c>
      <c r="AN185" s="69">
        <v>0</v>
      </c>
      <c r="AO185" s="69">
        <v>0</v>
      </c>
      <c r="AP185" s="69">
        <v>0</v>
      </c>
      <c r="AQ185" s="69">
        <v>0</v>
      </c>
      <c r="AR185" s="69">
        <v>0</v>
      </c>
      <c r="AS185" s="69">
        <v>0</v>
      </c>
      <c r="AT185" s="69"/>
      <c r="AV185" s="18" t="s">
        <v>374</v>
      </c>
      <c r="AW185" s="72">
        <v>0</v>
      </c>
      <c r="AX185" s="72">
        <v>0</v>
      </c>
      <c r="AY185" s="72">
        <v>0</v>
      </c>
      <c r="AZ185" s="72">
        <v>0</v>
      </c>
      <c r="BA185" s="72">
        <v>0</v>
      </c>
      <c r="BB185" s="72">
        <v>0</v>
      </c>
      <c r="BC185" s="72">
        <v>0</v>
      </c>
      <c r="BD185" s="72">
        <v>0</v>
      </c>
      <c r="BE185" s="72">
        <v>0</v>
      </c>
      <c r="BF185" s="72">
        <v>0</v>
      </c>
      <c r="BG185" s="72">
        <v>0</v>
      </c>
      <c r="BH185" s="72">
        <v>0</v>
      </c>
      <c r="BI185" s="72">
        <v>0</v>
      </c>
      <c r="BJ185" s="72">
        <v>0</v>
      </c>
      <c r="BK185" s="72">
        <v>0</v>
      </c>
      <c r="BL185" s="72">
        <v>0</v>
      </c>
      <c r="BM185" s="72">
        <v>0</v>
      </c>
      <c r="BN185" s="72">
        <v>0</v>
      </c>
      <c r="BO185" s="72">
        <v>0</v>
      </c>
      <c r="BP185" s="72">
        <v>0</v>
      </c>
      <c r="BQ185" s="72">
        <v>0</v>
      </c>
    </row>
    <row r="186" spans="1:69" x14ac:dyDescent="0.2">
      <c r="A186" s="13"/>
      <c r="B186" s="65" t="s">
        <v>374</v>
      </c>
      <c r="C186" s="67">
        <v>0</v>
      </c>
      <c r="D186" s="67">
        <v>0</v>
      </c>
      <c r="E186" s="67">
        <v>0</v>
      </c>
      <c r="F186" s="67">
        <v>0</v>
      </c>
      <c r="G186" s="67">
        <v>0</v>
      </c>
      <c r="H186" s="67">
        <v>0</v>
      </c>
      <c r="I186" s="67">
        <v>0</v>
      </c>
      <c r="J186" s="67">
        <v>0</v>
      </c>
      <c r="K186" s="67">
        <v>0</v>
      </c>
      <c r="L186" s="67">
        <v>0</v>
      </c>
      <c r="M186" s="67">
        <v>0</v>
      </c>
      <c r="N186" s="67">
        <v>0</v>
      </c>
      <c r="O186" s="67">
        <v>0</v>
      </c>
      <c r="P186" s="67">
        <v>0</v>
      </c>
      <c r="Q186" s="67">
        <v>0</v>
      </c>
      <c r="R186" s="67">
        <v>0</v>
      </c>
      <c r="S186" s="67">
        <v>0</v>
      </c>
      <c r="T186" s="67">
        <v>0</v>
      </c>
      <c r="U186" s="67">
        <v>0</v>
      </c>
      <c r="V186" s="67">
        <v>0</v>
      </c>
      <c r="W186" s="67">
        <v>0</v>
      </c>
      <c r="Y186" s="43" t="s">
        <v>374</v>
      </c>
      <c r="Z186" s="69">
        <v>0</v>
      </c>
      <c r="AA186" s="69">
        <v>0</v>
      </c>
      <c r="AB186" s="69">
        <v>0</v>
      </c>
      <c r="AC186" s="69">
        <v>0</v>
      </c>
      <c r="AD186" s="69">
        <v>0</v>
      </c>
      <c r="AE186" s="69">
        <v>0</v>
      </c>
      <c r="AF186" s="69">
        <v>0</v>
      </c>
      <c r="AG186" s="69">
        <v>0</v>
      </c>
      <c r="AH186" s="69">
        <v>0</v>
      </c>
      <c r="AI186" s="69">
        <v>0</v>
      </c>
      <c r="AJ186" s="69">
        <v>0</v>
      </c>
      <c r="AK186" s="69">
        <v>0</v>
      </c>
      <c r="AL186" s="69">
        <v>0</v>
      </c>
      <c r="AM186" s="69">
        <v>0</v>
      </c>
      <c r="AN186" s="69">
        <v>0</v>
      </c>
      <c r="AO186" s="69">
        <v>0</v>
      </c>
      <c r="AP186" s="69">
        <v>0</v>
      </c>
      <c r="AQ186" s="69">
        <v>0</v>
      </c>
      <c r="AR186" s="69">
        <v>0</v>
      </c>
      <c r="AS186" s="69">
        <v>0</v>
      </c>
      <c r="AT186" s="69"/>
      <c r="AV186" s="22" t="s">
        <v>374</v>
      </c>
      <c r="AW186" s="72">
        <v>0</v>
      </c>
      <c r="AX186" s="72">
        <v>0</v>
      </c>
      <c r="AY186" s="72">
        <v>0</v>
      </c>
      <c r="AZ186" s="72">
        <v>0</v>
      </c>
      <c r="BA186" s="72">
        <v>0</v>
      </c>
      <c r="BB186" s="72">
        <v>0</v>
      </c>
      <c r="BC186" s="72">
        <v>0</v>
      </c>
      <c r="BD186" s="72">
        <v>0</v>
      </c>
      <c r="BE186" s="72">
        <v>0</v>
      </c>
      <c r="BF186" s="72">
        <v>0</v>
      </c>
      <c r="BG186" s="72">
        <v>0</v>
      </c>
      <c r="BH186" s="72">
        <v>0</v>
      </c>
      <c r="BI186" s="72">
        <v>0</v>
      </c>
      <c r="BJ186" s="72">
        <v>0</v>
      </c>
      <c r="BK186" s="72">
        <v>0</v>
      </c>
      <c r="BL186" s="72">
        <v>0</v>
      </c>
      <c r="BM186" s="72">
        <v>0</v>
      </c>
      <c r="BN186" s="72">
        <v>0</v>
      </c>
      <c r="BO186" s="72">
        <v>0</v>
      </c>
      <c r="BP186" s="72">
        <v>0</v>
      </c>
      <c r="BQ186" s="72">
        <v>0</v>
      </c>
    </row>
    <row r="187" spans="1:69" x14ac:dyDescent="0.2">
      <c r="A187" s="13"/>
      <c r="B187" s="66" t="s">
        <v>194</v>
      </c>
      <c r="C187" s="67">
        <v>6745.4592967884009</v>
      </c>
      <c r="D187" s="67">
        <v>9421.1608812999948</v>
      </c>
      <c r="E187" s="67">
        <v>8307.3514157442987</v>
      </c>
      <c r="F187" s="67">
        <v>8489.9040922185995</v>
      </c>
      <c r="G187" s="67">
        <v>5782.3479796097008</v>
      </c>
      <c r="H187" s="67">
        <v>10929.856013943696</v>
      </c>
      <c r="I187" s="67">
        <v>9954.2625412879006</v>
      </c>
      <c r="J187" s="67">
        <v>9784.4658934561012</v>
      </c>
      <c r="K187" s="67">
        <v>10336.6392342825</v>
      </c>
      <c r="L187" s="67">
        <v>13293.272425006797</v>
      </c>
      <c r="M187" s="67">
        <v>9532.5823725345035</v>
      </c>
      <c r="N187" s="67">
        <v>0</v>
      </c>
      <c r="O187" s="67">
        <v>0</v>
      </c>
      <c r="P187" s="67">
        <v>0</v>
      </c>
      <c r="Q187" s="67">
        <v>0</v>
      </c>
      <c r="R187" s="67">
        <v>0</v>
      </c>
      <c r="S187" s="67">
        <v>0</v>
      </c>
      <c r="T187" s="67">
        <v>0</v>
      </c>
      <c r="U187" s="67">
        <v>0</v>
      </c>
      <c r="V187" s="67">
        <v>0</v>
      </c>
      <c r="W187" s="67"/>
      <c r="Y187" s="44" t="s">
        <v>194</v>
      </c>
      <c r="Z187" s="70"/>
      <c r="AA187" s="70"/>
      <c r="AB187" s="70"/>
      <c r="AC187" s="70"/>
      <c r="AD187" s="70"/>
      <c r="AE187" s="70"/>
      <c r="AF187" s="70"/>
      <c r="AG187" s="70"/>
      <c r="AH187" s="70"/>
      <c r="AI187" s="70"/>
      <c r="AJ187" s="70"/>
      <c r="AK187" s="70"/>
      <c r="AL187" s="70"/>
      <c r="AM187" s="70"/>
      <c r="AN187" s="69"/>
      <c r="AO187" s="69"/>
      <c r="AP187" s="69"/>
      <c r="AQ187" s="69"/>
      <c r="AR187" s="69"/>
      <c r="AS187" s="69"/>
      <c r="AT187" s="70"/>
      <c r="AV187" s="24" t="s">
        <v>194</v>
      </c>
      <c r="AW187" s="72"/>
      <c r="AX187" s="72"/>
      <c r="AY187" s="72"/>
      <c r="AZ187" s="72"/>
      <c r="BA187" s="72"/>
      <c r="BB187" s="72"/>
      <c r="BC187" s="72"/>
      <c r="BD187" s="72"/>
      <c r="BE187" s="72"/>
      <c r="BF187" s="72"/>
      <c r="BG187" s="72"/>
      <c r="BH187" s="72"/>
      <c r="BI187" s="72"/>
      <c r="BJ187" s="72"/>
      <c r="BK187" s="72"/>
      <c r="BL187" s="72"/>
      <c r="BM187" s="72"/>
      <c r="BN187" s="72"/>
      <c r="BO187" s="72"/>
      <c r="BP187" s="72"/>
      <c r="BQ187" s="72"/>
    </row>
    <row r="190" spans="1:69" x14ac:dyDescent="0.2">
      <c r="A190" s="8" t="s">
        <v>134</v>
      </c>
      <c r="B190" s="14" t="s">
        <v>187</v>
      </c>
      <c r="C190" s="28" t="s">
        <v>8</v>
      </c>
      <c r="D190" s="28" t="s">
        <v>7</v>
      </c>
      <c r="E190" s="28" t="s">
        <v>6</v>
      </c>
      <c r="F190" s="28" t="s">
        <v>5</v>
      </c>
      <c r="G190" s="28" t="s">
        <v>4</v>
      </c>
      <c r="H190" s="28" t="s">
        <v>3</v>
      </c>
      <c r="I190" s="28" t="s">
        <v>2</v>
      </c>
      <c r="J190" s="28" t="s">
        <v>1</v>
      </c>
      <c r="K190" s="28" t="s">
        <v>0</v>
      </c>
      <c r="L190" s="28" t="s">
        <v>10</v>
      </c>
      <c r="M190" s="28" t="s">
        <v>38</v>
      </c>
      <c r="N190" s="28" t="s">
        <v>37</v>
      </c>
      <c r="O190" s="28" t="s">
        <v>36</v>
      </c>
      <c r="P190" s="28" t="s">
        <v>35</v>
      </c>
      <c r="Q190" s="28" t="s">
        <v>34</v>
      </c>
      <c r="R190" s="28" t="s">
        <v>33</v>
      </c>
      <c r="S190" s="28" t="s">
        <v>32</v>
      </c>
      <c r="T190" s="28" t="s">
        <v>31</v>
      </c>
      <c r="U190" s="28" t="s">
        <v>30</v>
      </c>
      <c r="V190" s="28" t="s">
        <v>29</v>
      </c>
      <c r="W190" s="28" t="s">
        <v>194</v>
      </c>
      <c r="Y190" s="41" t="s">
        <v>187</v>
      </c>
      <c r="Z190" s="68" t="s">
        <v>8</v>
      </c>
      <c r="AA190" s="68" t="s">
        <v>7</v>
      </c>
      <c r="AB190" s="68" t="s">
        <v>6</v>
      </c>
      <c r="AC190" s="68" t="s">
        <v>5</v>
      </c>
      <c r="AD190" s="68" t="s">
        <v>4</v>
      </c>
      <c r="AE190" s="68" t="s">
        <v>3</v>
      </c>
      <c r="AF190" s="68" t="s">
        <v>2</v>
      </c>
      <c r="AG190" s="68" t="s">
        <v>1</v>
      </c>
      <c r="AH190" s="68" t="s">
        <v>0</v>
      </c>
      <c r="AI190" s="68" t="s">
        <v>10</v>
      </c>
      <c r="AJ190" s="68" t="s">
        <v>38</v>
      </c>
      <c r="AK190" s="68" t="s">
        <v>37</v>
      </c>
      <c r="AL190" s="68" t="s">
        <v>36</v>
      </c>
      <c r="AM190" s="68" t="s">
        <v>35</v>
      </c>
      <c r="AN190" s="68" t="s">
        <v>34</v>
      </c>
      <c r="AO190" s="68" t="s">
        <v>33</v>
      </c>
      <c r="AP190" s="68" t="s">
        <v>32</v>
      </c>
      <c r="AQ190" s="68" t="s">
        <v>31</v>
      </c>
      <c r="AR190" s="68" t="s">
        <v>30</v>
      </c>
      <c r="AS190" s="68" t="s">
        <v>29</v>
      </c>
      <c r="AT190" s="68" t="s">
        <v>194</v>
      </c>
      <c r="AV190" s="16" t="s">
        <v>187</v>
      </c>
      <c r="AW190" s="71" t="s">
        <v>8</v>
      </c>
      <c r="AX190" s="71" t="s">
        <v>7</v>
      </c>
      <c r="AY190" s="71" t="s">
        <v>6</v>
      </c>
      <c r="AZ190" s="71" t="s">
        <v>5</v>
      </c>
      <c r="BA190" s="71" t="s">
        <v>4</v>
      </c>
      <c r="BB190" s="71" t="s">
        <v>3</v>
      </c>
      <c r="BC190" s="71" t="s">
        <v>2</v>
      </c>
      <c r="BD190" s="71" t="s">
        <v>1</v>
      </c>
      <c r="BE190" s="71" t="s">
        <v>0</v>
      </c>
      <c r="BF190" s="71" t="s">
        <v>10</v>
      </c>
      <c r="BG190" s="71" t="s">
        <v>38</v>
      </c>
      <c r="BH190" s="71" t="s">
        <v>37</v>
      </c>
      <c r="BI190" s="71" t="s">
        <v>36</v>
      </c>
      <c r="BJ190" s="71" t="s">
        <v>35</v>
      </c>
      <c r="BK190" s="71" t="s">
        <v>34</v>
      </c>
      <c r="BL190" s="71" t="s">
        <v>33</v>
      </c>
      <c r="BM190" s="71" t="s">
        <v>32</v>
      </c>
      <c r="BN190" s="71" t="s">
        <v>31</v>
      </c>
      <c r="BO190" s="71" t="s">
        <v>30</v>
      </c>
      <c r="BP190" s="71" t="s">
        <v>29</v>
      </c>
      <c r="BQ190" s="71" t="s">
        <v>194</v>
      </c>
    </row>
    <row r="191" spans="1:69" x14ac:dyDescent="0.2">
      <c r="A191" s="13"/>
      <c r="B191" s="64" t="s">
        <v>177</v>
      </c>
      <c r="C191" s="67">
        <v>1149.4368539692</v>
      </c>
      <c r="D191" s="67">
        <v>1095.691266689</v>
      </c>
      <c r="E191" s="67">
        <v>185.24633151719999</v>
      </c>
      <c r="F191" s="67">
        <v>262.73652320399998</v>
      </c>
      <c r="G191" s="67">
        <v>79.616778863999997</v>
      </c>
      <c r="H191" s="67">
        <v>0</v>
      </c>
      <c r="I191" s="67">
        <v>276.39663801719996</v>
      </c>
      <c r="J191" s="67">
        <v>429.38196661759997</v>
      </c>
      <c r="K191" s="67">
        <v>0</v>
      </c>
      <c r="L191" s="67">
        <v>260.37234357300002</v>
      </c>
      <c r="M191" s="67">
        <v>0</v>
      </c>
      <c r="N191" s="67">
        <v>0</v>
      </c>
      <c r="O191" s="67">
        <v>0</v>
      </c>
      <c r="P191" s="67">
        <v>0</v>
      </c>
      <c r="Q191" s="67">
        <v>0</v>
      </c>
      <c r="R191" s="67">
        <v>0</v>
      </c>
      <c r="S191" s="67">
        <v>0</v>
      </c>
      <c r="T191" s="67">
        <v>0</v>
      </c>
      <c r="U191" s="67">
        <v>0</v>
      </c>
      <c r="V191" s="67">
        <v>0</v>
      </c>
      <c r="W191" s="67">
        <v>3738.8787024511998</v>
      </c>
      <c r="Y191" s="42" t="s">
        <v>177</v>
      </c>
      <c r="Z191" s="69">
        <v>0.30742822793786595</v>
      </c>
      <c r="AA191" s="69">
        <v>0.29305344031906344</v>
      </c>
      <c r="AB191" s="69">
        <v>4.9545959165712687E-2</v>
      </c>
      <c r="AC191" s="69">
        <v>7.0271475517980977E-2</v>
      </c>
      <c r="AD191" s="69">
        <v>2.1294293075569268E-2</v>
      </c>
      <c r="AE191" s="69">
        <v>0</v>
      </c>
      <c r="AF191" s="69">
        <v>7.3925008007345888E-2</v>
      </c>
      <c r="AG191" s="69">
        <v>0.1148424436278444</v>
      </c>
      <c r="AH191" s="69">
        <v>0</v>
      </c>
      <c r="AI191" s="69">
        <v>6.9639152348617395E-2</v>
      </c>
      <c r="AJ191" s="69">
        <v>0</v>
      </c>
      <c r="AK191" s="69">
        <v>0</v>
      </c>
      <c r="AL191" s="69">
        <v>0</v>
      </c>
      <c r="AM191" s="69">
        <v>0</v>
      </c>
      <c r="AN191" s="69">
        <v>0</v>
      </c>
      <c r="AO191" s="69">
        <v>0</v>
      </c>
      <c r="AP191" s="69">
        <v>0</v>
      </c>
      <c r="AQ191" s="69">
        <v>0</v>
      </c>
      <c r="AR191" s="69">
        <v>0</v>
      </c>
      <c r="AS191" s="69">
        <v>0</v>
      </c>
      <c r="AT191" s="69"/>
      <c r="AV191" s="18" t="s">
        <v>177</v>
      </c>
      <c r="AW191" s="72">
        <v>36.99673680442671</v>
      </c>
      <c r="AX191" s="72">
        <v>35.900885810703542</v>
      </c>
      <c r="AY191" s="72">
        <v>70.059536759043525</v>
      </c>
      <c r="AZ191" s="72">
        <v>71.795364056689223</v>
      </c>
      <c r="BA191" s="72">
        <v>56.820650366537315</v>
      </c>
      <c r="BB191" s="72">
        <v>0</v>
      </c>
      <c r="BC191" s="72">
        <v>89.842708150224055</v>
      </c>
      <c r="BD191" s="72">
        <v>49.937261936057965</v>
      </c>
      <c r="BE191" s="72">
        <v>0</v>
      </c>
      <c r="BF191" s="72">
        <v>93.9245037963763</v>
      </c>
      <c r="BG191" s="72">
        <v>0</v>
      </c>
      <c r="BH191" s="72">
        <v>0</v>
      </c>
      <c r="BI191" s="72">
        <v>0</v>
      </c>
      <c r="BJ191" s="72">
        <v>0</v>
      </c>
      <c r="BK191" s="72">
        <v>0</v>
      </c>
      <c r="BL191" s="72">
        <v>0</v>
      </c>
      <c r="BM191" s="72">
        <v>0</v>
      </c>
      <c r="BN191" s="72">
        <v>0</v>
      </c>
      <c r="BO191" s="72">
        <v>0</v>
      </c>
      <c r="BP191" s="72">
        <v>0</v>
      </c>
      <c r="BQ191" s="72">
        <v>19.970043264293825</v>
      </c>
    </row>
    <row r="192" spans="1:69" x14ac:dyDescent="0.2">
      <c r="A192" s="13"/>
      <c r="B192" s="64" t="s">
        <v>371</v>
      </c>
      <c r="C192" s="67">
        <v>8015.6368491408994</v>
      </c>
      <c r="D192" s="67">
        <v>17888.568627789999</v>
      </c>
      <c r="E192" s="67">
        <v>10554.2077830458</v>
      </c>
      <c r="F192" s="67">
        <v>8533.7943343043989</v>
      </c>
      <c r="G192" s="67">
        <v>7792.8880560039979</v>
      </c>
      <c r="H192" s="67">
        <v>7969.6826230399993</v>
      </c>
      <c r="I192" s="67">
        <v>8170.234896983</v>
      </c>
      <c r="J192" s="67">
        <v>7595.8549432869995</v>
      </c>
      <c r="K192" s="67">
        <v>6826.0648413161998</v>
      </c>
      <c r="L192" s="67">
        <v>6127.0126754389003</v>
      </c>
      <c r="M192" s="67">
        <v>5332.9436713372006</v>
      </c>
      <c r="N192" s="67">
        <v>0</v>
      </c>
      <c r="O192" s="67">
        <v>0</v>
      </c>
      <c r="P192" s="67">
        <v>0</v>
      </c>
      <c r="Q192" s="67">
        <v>0</v>
      </c>
      <c r="R192" s="67">
        <v>0</v>
      </c>
      <c r="S192" s="67">
        <v>0</v>
      </c>
      <c r="T192" s="67">
        <v>0</v>
      </c>
      <c r="U192" s="67">
        <v>0</v>
      </c>
      <c r="V192" s="67">
        <v>0</v>
      </c>
      <c r="W192" s="67">
        <v>94806.889301687377</v>
      </c>
      <c r="Y192" s="42" t="s">
        <v>371</v>
      </c>
      <c r="Z192" s="69">
        <v>8.4546987124892795E-2</v>
      </c>
      <c r="AA192" s="69">
        <v>0.18868426925037415</v>
      </c>
      <c r="AB192" s="69">
        <v>0.11132321565219792</v>
      </c>
      <c r="AC192" s="69">
        <v>9.0012386200635675E-2</v>
      </c>
      <c r="AD192" s="69">
        <v>8.219748705398458E-2</v>
      </c>
      <c r="AE192" s="69">
        <v>8.406227312953464E-2</v>
      </c>
      <c r="AF192" s="69">
        <v>8.6177649716829022E-2</v>
      </c>
      <c r="AG192" s="69">
        <v>8.0119229723021906E-2</v>
      </c>
      <c r="AH192" s="69">
        <v>7.1999671032289728E-2</v>
      </c>
      <c r="AI192" s="69">
        <v>6.4626238879560538E-2</v>
      </c>
      <c r="AJ192" s="69">
        <v>5.6250592236679206E-2</v>
      </c>
      <c r="AK192" s="69">
        <v>0</v>
      </c>
      <c r="AL192" s="69">
        <v>0</v>
      </c>
      <c r="AM192" s="69">
        <v>0</v>
      </c>
      <c r="AN192" s="69">
        <v>0</v>
      </c>
      <c r="AO192" s="69">
        <v>0</v>
      </c>
      <c r="AP192" s="69">
        <v>0</v>
      </c>
      <c r="AQ192" s="69">
        <v>0</v>
      </c>
      <c r="AR192" s="69">
        <v>0</v>
      </c>
      <c r="AS192" s="69">
        <v>0</v>
      </c>
      <c r="AT192" s="69"/>
      <c r="AV192" s="18" t="s">
        <v>371</v>
      </c>
      <c r="AW192" s="72">
        <v>13.507711853928237</v>
      </c>
      <c r="AX192" s="72">
        <v>9.7682386439279263</v>
      </c>
      <c r="AY192" s="72">
        <v>12.28581740768225</v>
      </c>
      <c r="AZ192" s="72">
        <v>13.71141567020149</v>
      </c>
      <c r="BA192" s="72">
        <v>14.54800987703552</v>
      </c>
      <c r="BB192" s="72">
        <v>14.544137145557745</v>
      </c>
      <c r="BC192" s="72">
        <v>14.9566756607098</v>
      </c>
      <c r="BD192" s="72">
        <v>14.247824415796273</v>
      </c>
      <c r="BE192" s="72">
        <v>16.16023869661193</v>
      </c>
      <c r="BF192" s="72">
        <v>16.520326712673175</v>
      </c>
      <c r="BG192" s="72">
        <v>18.01729888320105</v>
      </c>
      <c r="BH192" s="72">
        <v>0</v>
      </c>
      <c r="BI192" s="72">
        <v>0</v>
      </c>
      <c r="BJ192" s="72">
        <v>0</v>
      </c>
      <c r="BK192" s="72">
        <v>0</v>
      </c>
      <c r="BL192" s="72">
        <v>0</v>
      </c>
      <c r="BM192" s="72">
        <v>0</v>
      </c>
      <c r="BN192" s="72">
        <v>0</v>
      </c>
      <c r="BO192" s="72">
        <v>0</v>
      </c>
      <c r="BP192" s="72">
        <v>0</v>
      </c>
      <c r="BQ192" s="72">
        <v>4.1839145488435836</v>
      </c>
    </row>
    <row r="193" spans="1:69" x14ac:dyDescent="0.2">
      <c r="A193" s="13"/>
      <c r="B193" s="64" t="s">
        <v>165</v>
      </c>
      <c r="C193" s="67">
        <v>0</v>
      </c>
      <c r="D193" s="67">
        <v>0</v>
      </c>
      <c r="E193" s="67">
        <v>0</v>
      </c>
      <c r="F193" s="67">
        <v>0</v>
      </c>
      <c r="G193" s="67">
        <v>0</v>
      </c>
      <c r="H193" s="67">
        <v>0</v>
      </c>
      <c r="I193" s="67">
        <v>0</v>
      </c>
      <c r="J193" s="67">
        <v>0</v>
      </c>
      <c r="K193" s="67">
        <v>0</v>
      </c>
      <c r="L193" s="67">
        <v>0</v>
      </c>
      <c r="M193" s="67">
        <v>0</v>
      </c>
      <c r="N193" s="67">
        <v>0</v>
      </c>
      <c r="O193" s="67">
        <v>0</v>
      </c>
      <c r="P193" s="67">
        <v>0</v>
      </c>
      <c r="Q193" s="67">
        <v>0</v>
      </c>
      <c r="R193" s="67">
        <v>0</v>
      </c>
      <c r="S193" s="67">
        <v>0</v>
      </c>
      <c r="T193" s="67">
        <v>0</v>
      </c>
      <c r="U193" s="67">
        <v>0</v>
      </c>
      <c r="V193" s="67">
        <v>0</v>
      </c>
      <c r="W193" s="67">
        <v>0</v>
      </c>
      <c r="Y193" s="42" t="s">
        <v>165</v>
      </c>
      <c r="Z193" s="69">
        <v>0</v>
      </c>
      <c r="AA193" s="69">
        <v>0</v>
      </c>
      <c r="AB193" s="69">
        <v>0</v>
      </c>
      <c r="AC193" s="69">
        <v>0</v>
      </c>
      <c r="AD193" s="69">
        <v>0</v>
      </c>
      <c r="AE193" s="69">
        <v>0</v>
      </c>
      <c r="AF193" s="69">
        <v>0</v>
      </c>
      <c r="AG193" s="69">
        <v>0</v>
      </c>
      <c r="AH193" s="69">
        <v>0</v>
      </c>
      <c r="AI193" s="69">
        <v>0</v>
      </c>
      <c r="AJ193" s="69">
        <v>0</v>
      </c>
      <c r="AK193" s="69">
        <v>0</v>
      </c>
      <c r="AL193" s="69">
        <v>0</v>
      </c>
      <c r="AM193" s="69">
        <v>0</v>
      </c>
      <c r="AN193" s="69">
        <v>0</v>
      </c>
      <c r="AO193" s="69">
        <v>0</v>
      </c>
      <c r="AP193" s="69">
        <v>0</v>
      </c>
      <c r="AQ193" s="69">
        <v>0</v>
      </c>
      <c r="AR193" s="69">
        <v>0</v>
      </c>
      <c r="AS193" s="69">
        <v>0</v>
      </c>
      <c r="AT193" s="69"/>
      <c r="AV193" s="18" t="s">
        <v>165</v>
      </c>
      <c r="AW193" s="72">
        <v>0</v>
      </c>
      <c r="AX193" s="72">
        <v>0</v>
      </c>
      <c r="AY193" s="72">
        <v>0</v>
      </c>
      <c r="AZ193" s="72">
        <v>0</v>
      </c>
      <c r="BA193" s="72">
        <v>0</v>
      </c>
      <c r="BB193" s="72">
        <v>0</v>
      </c>
      <c r="BC193" s="72">
        <v>0</v>
      </c>
      <c r="BD193" s="72">
        <v>0</v>
      </c>
      <c r="BE193" s="72">
        <v>0</v>
      </c>
      <c r="BF193" s="72">
        <v>0</v>
      </c>
      <c r="BG193" s="72">
        <v>0</v>
      </c>
      <c r="BH193" s="72">
        <v>0</v>
      </c>
      <c r="BI193" s="72">
        <v>0</v>
      </c>
      <c r="BJ193" s="72">
        <v>0</v>
      </c>
      <c r="BK193" s="72">
        <v>0</v>
      </c>
      <c r="BL193" s="72">
        <v>0</v>
      </c>
      <c r="BM193" s="72">
        <v>0</v>
      </c>
      <c r="BN193" s="72">
        <v>0</v>
      </c>
      <c r="BO193" s="72">
        <v>0</v>
      </c>
      <c r="BP193" s="72">
        <v>0</v>
      </c>
      <c r="BQ193" s="72">
        <v>0</v>
      </c>
    </row>
    <row r="194" spans="1:69" x14ac:dyDescent="0.2">
      <c r="A194" s="13"/>
      <c r="B194" s="64" t="s">
        <v>422</v>
      </c>
      <c r="C194" s="67">
        <v>0</v>
      </c>
      <c r="D194" s="67">
        <v>0</v>
      </c>
      <c r="E194" s="67">
        <v>0</v>
      </c>
      <c r="F194" s="67">
        <v>0</v>
      </c>
      <c r="G194" s="67">
        <v>0</v>
      </c>
      <c r="H194" s="67">
        <v>0</v>
      </c>
      <c r="I194" s="67">
        <v>0</v>
      </c>
      <c r="J194" s="67">
        <v>0</v>
      </c>
      <c r="K194" s="67">
        <v>0</v>
      </c>
      <c r="L194" s="67">
        <v>0</v>
      </c>
      <c r="M194" s="67">
        <v>0</v>
      </c>
      <c r="N194" s="67">
        <v>0</v>
      </c>
      <c r="O194" s="67">
        <v>0</v>
      </c>
      <c r="P194" s="67">
        <v>0</v>
      </c>
      <c r="Q194" s="67">
        <v>0</v>
      </c>
      <c r="R194" s="67">
        <v>0</v>
      </c>
      <c r="S194" s="67">
        <v>0</v>
      </c>
      <c r="T194" s="67">
        <v>0</v>
      </c>
      <c r="U194" s="67">
        <v>0</v>
      </c>
      <c r="V194" s="67">
        <v>0</v>
      </c>
      <c r="W194" s="67">
        <v>0</v>
      </c>
      <c r="Y194" s="42" t="s">
        <v>422</v>
      </c>
      <c r="Z194" s="69">
        <v>0</v>
      </c>
      <c r="AA194" s="69">
        <v>0</v>
      </c>
      <c r="AB194" s="69">
        <v>0</v>
      </c>
      <c r="AC194" s="69">
        <v>0</v>
      </c>
      <c r="AD194" s="69">
        <v>0</v>
      </c>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c r="AV194" s="18" t="s">
        <v>422</v>
      </c>
      <c r="AW194" s="72">
        <v>0</v>
      </c>
      <c r="AX194" s="72">
        <v>0</v>
      </c>
      <c r="AY194" s="72">
        <v>0</v>
      </c>
      <c r="AZ194" s="72">
        <v>0</v>
      </c>
      <c r="BA194" s="72">
        <v>0</v>
      </c>
      <c r="BB194" s="72">
        <v>0</v>
      </c>
      <c r="BC194" s="72">
        <v>0</v>
      </c>
      <c r="BD194" s="72">
        <v>0</v>
      </c>
      <c r="BE194" s="72">
        <v>0</v>
      </c>
      <c r="BF194" s="72">
        <v>0</v>
      </c>
      <c r="BG194" s="72">
        <v>0</v>
      </c>
      <c r="BH194" s="72">
        <v>0</v>
      </c>
      <c r="BI194" s="72">
        <v>0</v>
      </c>
      <c r="BJ194" s="72">
        <v>0</v>
      </c>
      <c r="BK194" s="72">
        <v>0</v>
      </c>
      <c r="BL194" s="72">
        <v>0</v>
      </c>
      <c r="BM194" s="72">
        <v>0</v>
      </c>
      <c r="BN194" s="72">
        <v>0</v>
      </c>
      <c r="BO194" s="72">
        <v>0</v>
      </c>
      <c r="BP194" s="72">
        <v>0</v>
      </c>
      <c r="BQ194" s="72">
        <v>0</v>
      </c>
    </row>
    <row r="195" spans="1:69" x14ac:dyDescent="0.2">
      <c r="A195" s="13"/>
      <c r="B195" s="64" t="s">
        <v>423</v>
      </c>
      <c r="C195" s="67">
        <v>0</v>
      </c>
      <c r="D195" s="67">
        <v>0</v>
      </c>
      <c r="E195" s="67">
        <v>0</v>
      </c>
      <c r="F195" s="67">
        <v>0</v>
      </c>
      <c r="G195" s="67">
        <v>0</v>
      </c>
      <c r="H195" s="67">
        <v>0</v>
      </c>
      <c r="I195" s="67">
        <v>0</v>
      </c>
      <c r="J195" s="67">
        <v>0</v>
      </c>
      <c r="K195" s="67">
        <v>0</v>
      </c>
      <c r="L195" s="67">
        <v>0</v>
      </c>
      <c r="M195" s="67">
        <v>0</v>
      </c>
      <c r="N195" s="67">
        <v>0</v>
      </c>
      <c r="O195" s="67">
        <v>0</v>
      </c>
      <c r="P195" s="67">
        <v>0</v>
      </c>
      <c r="Q195" s="67">
        <v>0</v>
      </c>
      <c r="R195" s="67">
        <v>0</v>
      </c>
      <c r="S195" s="67">
        <v>0</v>
      </c>
      <c r="T195" s="67">
        <v>0</v>
      </c>
      <c r="U195" s="67">
        <v>0</v>
      </c>
      <c r="V195" s="67">
        <v>0</v>
      </c>
      <c r="W195" s="67">
        <v>0</v>
      </c>
      <c r="Y195" s="42" t="s">
        <v>423</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c r="AV195" s="18" t="s">
        <v>423</v>
      </c>
      <c r="AW195" s="72">
        <v>0</v>
      </c>
      <c r="AX195" s="72">
        <v>0</v>
      </c>
      <c r="AY195" s="72">
        <v>0</v>
      </c>
      <c r="AZ195" s="72">
        <v>0</v>
      </c>
      <c r="BA195" s="72">
        <v>0</v>
      </c>
      <c r="BB195" s="72">
        <v>0</v>
      </c>
      <c r="BC195" s="72">
        <v>0</v>
      </c>
      <c r="BD195" s="72">
        <v>0</v>
      </c>
      <c r="BE195" s="72">
        <v>0</v>
      </c>
      <c r="BF195" s="72">
        <v>0</v>
      </c>
      <c r="BG195" s="72">
        <v>0</v>
      </c>
      <c r="BH195" s="72">
        <v>0</v>
      </c>
      <c r="BI195" s="72">
        <v>0</v>
      </c>
      <c r="BJ195" s="72">
        <v>0</v>
      </c>
      <c r="BK195" s="72">
        <v>0</v>
      </c>
      <c r="BL195" s="72">
        <v>0</v>
      </c>
      <c r="BM195" s="72">
        <v>0</v>
      </c>
      <c r="BN195" s="72">
        <v>0</v>
      </c>
      <c r="BO195" s="72">
        <v>0</v>
      </c>
      <c r="BP195" s="72">
        <v>0</v>
      </c>
      <c r="BQ195" s="72">
        <v>0</v>
      </c>
    </row>
    <row r="196" spans="1:69" x14ac:dyDescent="0.2">
      <c r="A196" s="13"/>
      <c r="B196" s="64" t="s">
        <v>173</v>
      </c>
      <c r="C196" s="67">
        <v>0</v>
      </c>
      <c r="D196" s="67">
        <v>0</v>
      </c>
      <c r="E196" s="67">
        <v>0</v>
      </c>
      <c r="F196" s="67">
        <v>0</v>
      </c>
      <c r="G196" s="67">
        <v>0</v>
      </c>
      <c r="H196" s="67">
        <v>124.7004365</v>
      </c>
      <c r="I196" s="67">
        <v>0</v>
      </c>
      <c r="J196" s="67">
        <v>77.476736973000001</v>
      </c>
      <c r="K196" s="67">
        <v>106.7814012364</v>
      </c>
      <c r="L196" s="67">
        <v>0</v>
      </c>
      <c r="M196" s="67">
        <v>0</v>
      </c>
      <c r="N196" s="67">
        <v>0</v>
      </c>
      <c r="O196" s="67">
        <v>0</v>
      </c>
      <c r="P196" s="67">
        <v>0</v>
      </c>
      <c r="Q196" s="67">
        <v>0</v>
      </c>
      <c r="R196" s="67">
        <v>0</v>
      </c>
      <c r="S196" s="67">
        <v>0</v>
      </c>
      <c r="T196" s="67">
        <v>0</v>
      </c>
      <c r="U196" s="67">
        <v>0</v>
      </c>
      <c r="V196" s="67">
        <v>0</v>
      </c>
      <c r="W196" s="67">
        <v>308.95857470939995</v>
      </c>
      <c r="Y196" s="42" t="s">
        <v>173</v>
      </c>
      <c r="Z196" s="69">
        <v>0</v>
      </c>
      <c r="AA196" s="69">
        <v>0</v>
      </c>
      <c r="AB196" s="69">
        <v>0</v>
      </c>
      <c r="AC196" s="69">
        <v>0</v>
      </c>
      <c r="AD196" s="69">
        <v>0</v>
      </c>
      <c r="AE196" s="69">
        <v>0.40361539283151682</v>
      </c>
      <c r="AF196" s="69">
        <v>0</v>
      </c>
      <c r="AG196" s="69">
        <v>0.25076739509778301</v>
      </c>
      <c r="AH196" s="69">
        <v>0.34561721207070034</v>
      </c>
      <c r="AI196" s="69">
        <v>0</v>
      </c>
      <c r="AJ196" s="69">
        <v>0</v>
      </c>
      <c r="AK196" s="69">
        <v>0</v>
      </c>
      <c r="AL196" s="69">
        <v>0</v>
      </c>
      <c r="AM196" s="69">
        <v>0</v>
      </c>
      <c r="AN196" s="69">
        <v>0</v>
      </c>
      <c r="AO196" s="69">
        <v>0</v>
      </c>
      <c r="AP196" s="69">
        <v>0</v>
      </c>
      <c r="AQ196" s="69">
        <v>0</v>
      </c>
      <c r="AR196" s="69">
        <v>0</v>
      </c>
      <c r="AS196" s="69">
        <v>0</v>
      </c>
      <c r="AT196" s="69"/>
      <c r="AV196" s="18" t="s">
        <v>173</v>
      </c>
      <c r="AW196" s="72">
        <v>0</v>
      </c>
      <c r="AX196" s="72">
        <v>0</v>
      </c>
      <c r="AY196" s="72">
        <v>0</v>
      </c>
      <c r="AZ196" s="72">
        <v>0</v>
      </c>
      <c r="BA196" s="72">
        <v>0</v>
      </c>
      <c r="BB196" s="72">
        <v>96.845134990051562</v>
      </c>
      <c r="BC196" s="72">
        <v>0</v>
      </c>
      <c r="BD196" s="72">
        <v>97.694257357736817</v>
      </c>
      <c r="BE196" s="72">
        <v>65.960902197961104</v>
      </c>
      <c r="BF196" s="72">
        <v>0</v>
      </c>
      <c r="BG196" s="72">
        <v>0</v>
      </c>
      <c r="BH196" s="72">
        <v>0</v>
      </c>
      <c r="BI196" s="72">
        <v>0</v>
      </c>
      <c r="BJ196" s="72">
        <v>0</v>
      </c>
      <c r="BK196" s="72">
        <v>0</v>
      </c>
      <c r="BL196" s="72">
        <v>0</v>
      </c>
      <c r="BM196" s="72">
        <v>0</v>
      </c>
      <c r="BN196" s="72">
        <v>0</v>
      </c>
      <c r="BO196" s="72">
        <v>0</v>
      </c>
      <c r="BP196" s="72">
        <v>0</v>
      </c>
      <c r="BQ196" s="72">
        <v>51.456563724496881</v>
      </c>
    </row>
    <row r="197" spans="1:69" x14ac:dyDescent="0.2">
      <c r="A197" s="13"/>
      <c r="B197" s="64" t="s">
        <v>181</v>
      </c>
      <c r="C197" s="67">
        <v>0</v>
      </c>
      <c r="D197" s="67">
        <v>0</v>
      </c>
      <c r="E197" s="67">
        <v>189.58727987</v>
      </c>
      <c r="F197" s="67">
        <v>0</v>
      </c>
      <c r="G197" s="67">
        <v>229.27978920910002</v>
      </c>
      <c r="H197" s="67">
        <v>0</v>
      </c>
      <c r="I197" s="67">
        <v>166.74898655000001</v>
      </c>
      <c r="J197" s="67">
        <v>0</v>
      </c>
      <c r="K197" s="67">
        <v>254.03223072</v>
      </c>
      <c r="L197" s="67">
        <v>0</v>
      </c>
      <c r="M197" s="67">
        <v>0</v>
      </c>
      <c r="N197" s="67">
        <v>0</v>
      </c>
      <c r="O197" s="67">
        <v>0</v>
      </c>
      <c r="P197" s="67">
        <v>0</v>
      </c>
      <c r="Q197" s="67">
        <v>0</v>
      </c>
      <c r="R197" s="67">
        <v>0</v>
      </c>
      <c r="S197" s="67">
        <v>0</v>
      </c>
      <c r="T197" s="67">
        <v>0</v>
      </c>
      <c r="U197" s="67">
        <v>0</v>
      </c>
      <c r="V197" s="67">
        <v>0</v>
      </c>
      <c r="W197" s="67">
        <v>839.64828634910009</v>
      </c>
      <c r="Y197" s="42" t="s">
        <v>181</v>
      </c>
      <c r="Z197" s="69">
        <v>0</v>
      </c>
      <c r="AA197" s="69">
        <v>0</v>
      </c>
      <c r="AB197" s="69">
        <v>0.22579368403686043</v>
      </c>
      <c r="AC197" s="69">
        <v>0</v>
      </c>
      <c r="AD197" s="69">
        <v>0.27306646477662494</v>
      </c>
      <c r="AE197" s="69">
        <v>0</v>
      </c>
      <c r="AF197" s="69">
        <v>0.19859385085515541</v>
      </c>
      <c r="AG197" s="69">
        <v>0</v>
      </c>
      <c r="AH197" s="69">
        <v>0.3025460003313592</v>
      </c>
      <c r="AI197" s="69">
        <v>0</v>
      </c>
      <c r="AJ197" s="69">
        <v>0</v>
      </c>
      <c r="AK197" s="69">
        <v>0</v>
      </c>
      <c r="AL197" s="69">
        <v>0</v>
      </c>
      <c r="AM197" s="69">
        <v>0</v>
      </c>
      <c r="AN197" s="69">
        <v>0</v>
      </c>
      <c r="AO197" s="69">
        <v>0</v>
      </c>
      <c r="AP197" s="69">
        <v>0</v>
      </c>
      <c r="AQ197" s="69">
        <v>0</v>
      </c>
      <c r="AR197" s="69">
        <v>0</v>
      </c>
      <c r="AS197" s="69">
        <v>0</v>
      </c>
      <c r="AT197" s="69"/>
      <c r="AV197" s="18" t="s">
        <v>181</v>
      </c>
      <c r="AW197" s="72">
        <v>0</v>
      </c>
      <c r="AX197" s="72">
        <v>0</v>
      </c>
      <c r="AY197" s="72">
        <v>97.694257560697196</v>
      </c>
      <c r="AZ197" s="72">
        <v>0</v>
      </c>
      <c r="BA197" s="72">
        <v>97.678176834616281</v>
      </c>
      <c r="BB197" s="72">
        <v>0</v>
      </c>
      <c r="BC197" s="72">
        <v>97.69425735632413</v>
      </c>
      <c r="BD197" s="72">
        <v>0</v>
      </c>
      <c r="BE197" s="72">
        <v>97.694259606118706</v>
      </c>
      <c r="BF197" s="72">
        <v>0</v>
      </c>
      <c r="BG197" s="72">
        <v>0</v>
      </c>
      <c r="BH197" s="72">
        <v>0</v>
      </c>
      <c r="BI197" s="72">
        <v>0</v>
      </c>
      <c r="BJ197" s="72">
        <v>0</v>
      </c>
      <c r="BK197" s="72">
        <v>0</v>
      </c>
      <c r="BL197" s="72">
        <v>0</v>
      </c>
      <c r="BM197" s="72">
        <v>0</v>
      </c>
      <c r="BN197" s="72">
        <v>0</v>
      </c>
      <c r="BO197" s="72">
        <v>0</v>
      </c>
      <c r="BP197" s="72">
        <v>0</v>
      </c>
      <c r="BQ197" s="72">
        <v>49.477790855994776</v>
      </c>
    </row>
    <row r="198" spans="1:69" x14ac:dyDescent="0.2">
      <c r="A198" s="13"/>
      <c r="B198" s="64" t="s">
        <v>169</v>
      </c>
      <c r="C198" s="67">
        <v>191.18389972349999</v>
      </c>
      <c r="D198" s="67">
        <v>1153.2034783839999</v>
      </c>
      <c r="E198" s="67">
        <v>735.76827540140005</v>
      </c>
      <c r="F198" s="67">
        <v>509.96688370999999</v>
      </c>
      <c r="G198" s="67">
        <v>1124.1396188640999</v>
      </c>
      <c r="H198" s="67">
        <v>2533.8137977169999</v>
      </c>
      <c r="I198" s="67">
        <v>1241.2455955840001</v>
      </c>
      <c r="J198" s="67">
        <v>1532.3806479539996</v>
      </c>
      <c r="K198" s="67">
        <v>1568.518539569</v>
      </c>
      <c r="L198" s="67">
        <v>1060.5222560669001</v>
      </c>
      <c r="M198" s="67">
        <v>1846.144719508</v>
      </c>
      <c r="N198" s="67">
        <v>0</v>
      </c>
      <c r="O198" s="67">
        <v>0</v>
      </c>
      <c r="P198" s="67">
        <v>0</v>
      </c>
      <c r="Q198" s="67">
        <v>0</v>
      </c>
      <c r="R198" s="67">
        <v>0</v>
      </c>
      <c r="S198" s="67">
        <v>0</v>
      </c>
      <c r="T198" s="67">
        <v>0</v>
      </c>
      <c r="U198" s="67">
        <v>0</v>
      </c>
      <c r="V198" s="67">
        <v>0</v>
      </c>
      <c r="W198" s="67">
        <v>13496.887712481899</v>
      </c>
      <c r="Y198" s="42" t="s">
        <v>169</v>
      </c>
      <c r="Z198" s="69">
        <v>1.4165035954673716E-2</v>
      </c>
      <c r="AA198" s="69">
        <v>8.5442177704236164E-2</v>
      </c>
      <c r="AB198" s="69">
        <v>5.4513921362845955E-2</v>
      </c>
      <c r="AC198" s="69">
        <v>3.7784035443844101E-2</v>
      </c>
      <c r="AD198" s="69">
        <v>8.3288802782622059E-2</v>
      </c>
      <c r="AE198" s="69">
        <v>0.18773319091732038</v>
      </c>
      <c r="AF198" s="69">
        <v>9.1965319859340477E-2</v>
      </c>
      <c r="AG198" s="69">
        <v>0.1135358521607064</v>
      </c>
      <c r="AH198" s="69">
        <v>0.11621335029100351</v>
      </c>
      <c r="AI198" s="69">
        <v>7.8575318892675605E-2</v>
      </c>
      <c r="AJ198" s="69">
        <v>0.13678299463073168</v>
      </c>
      <c r="AK198" s="69">
        <v>0</v>
      </c>
      <c r="AL198" s="69">
        <v>0</v>
      </c>
      <c r="AM198" s="69">
        <v>0</v>
      </c>
      <c r="AN198" s="69">
        <v>0</v>
      </c>
      <c r="AO198" s="69">
        <v>0</v>
      </c>
      <c r="AP198" s="69">
        <v>0</v>
      </c>
      <c r="AQ198" s="69">
        <v>0</v>
      </c>
      <c r="AR198" s="69">
        <v>0</v>
      </c>
      <c r="AS198" s="69">
        <v>0</v>
      </c>
      <c r="AT198" s="69"/>
      <c r="AV198" s="18" t="s">
        <v>169</v>
      </c>
      <c r="AW198" s="72">
        <v>43.960666722272478</v>
      </c>
      <c r="AX198" s="72">
        <v>38.65088351003822</v>
      </c>
      <c r="AY198" s="72">
        <v>51.693949020230761</v>
      </c>
      <c r="AZ198" s="72">
        <v>57.845049051745612</v>
      </c>
      <c r="BA198" s="72">
        <v>39.24932540659362</v>
      </c>
      <c r="BB198" s="72">
        <v>28.330449232627952</v>
      </c>
      <c r="BC198" s="72">
        <v>37.697241431423222</v>
      </c>
      <c r="BD198" s="72">
        <v>31.043610742630278</v>
      </c>
      <c r="BE198" s="72">
        <v>35.780589519876727</v>
      </c>
      <c r="BF198" s="72">
        <v>42.280710353951505</v>
      </c>
      <c r="BG198" s="72">
        <v>32.447308980456881</v>
      </c>
      <c r="BH198" s="72">
        <v>0</v>
      </c>
      <c r="BI198" s="72">
        <v>0</v>
      </c>
      <c r="BJ198" s="72">
        <v>0</v>
      </c>
      <c r="BK198" s="72">
        <v>0</v>
      </c>
      <c r="BL198" s="72">
        <v>0</v>
      </c>
      <c r="BM198" s="72">
        <v>0</v>
      </c>
      <c r="BN198" s="72">
        <v>0</v>
      </c>
      <c r="BO198" s="72">
        <v>0</v>
      </c>
      <c r="BP198" s="72">
        <v>0</v>
      </c>
      <c r="BQ198" s="72">
        <v>11.638419155738847</v>
      </c>
    </row>
    <row r="199" spans="1:69" x14ac:dyDescent="0.2">
      <c r="A199" s="13"/>
      <c r="B199" s="64" t="s">
        <v>372</v>
      </c>
      <c r="C199" s="67">
        <v>0</v>
      </c>
      <c r="D199" s="67">
        <v>0</v>
      </c>
      <c r="E199" s="67">
        <v>0</v>
      </c>
      <c r="F199" s="67">
        <v>0</v>
      </c>
      <c r="G199" s="67">
        <v>241.05987259599999</v>
      </c>
      <c r="H199" s="67">
        <v>0</v>
      </c>
      <c r="I199" s="67">
        <v>254.03468275</v>
      </c>
      <c r="J199" s="67">
        <v>0</v>
      </c>
      <c r="K199" s="67">
        <v>256.4838783166</v>
      </c>
      <c r="L199" s="67">
        <v>0</v>
      </c>
      <c r="M199" s="67">
        <v>426.48554367000003</v>
      </c>
      <c r="N199" s="67">
        <v>0</v>
      </c>
      <c r="O199" s="67">
        <v>0</v>
      </c>
      <c r="P199" s="67">
        <v>0</v>
      </c>
      <c r="Q199" s="67">
        <v>0</v>
      </c>
      <c r="R199" s="67">
        <v>0</v>
      </c>
      <c r="S199" s="67">
        <v>0</v>
      </c>
      <c r="T199" s="67">
        <v>0</v>
      </c>
      <c r="U199" s="67">
        <v>0</v>
      </c>
      <c r="V199" s="67">
        <v>0</v>
      </c>
      <c r="W199" s="67">
        <v>1178.0639773326</v>
      </c>
      <c r="Y199" s="42" t="s">
        <v>372</v>
      </c>
      <c r="Z199" s="69">
        <v>0</v>
      </c>
      <c r="AA199" s="69">
        <v>0</v>
      </c>
      <c r="AB199" s="69">
        <v>0</v>
      </c>
      <c r="AC199" s="69">
        <v>0</v>
      </c>
      <c r="AD199" s="69">
        <v>0.20462375323775997</v>
      </c>
      <c r="AE199" s="69">
        <v>0</v>
      </c>
      <c r="AF199" s="69">
        <v>0.21563742516360723</v>
      </c>
      <c r="AG199" s="69">
        <v>0</v>
      </c>
      <c r="AH199" s="69">
        <v>0.21771642563703272</v>
      </c>
      <c r="AI199" s="69">
        <v>0</v>
      </c>
      <c r="AJ199" s="69">
        <v>0.36202239596160013</v>
      </c>
      <c r="AK199" s="69">
        <v>0</v>
      </c>
      <c r="AL199" s="69">
        <v>0</v>
      </c>
      <c r="AM199" s="69">
        <v>0</v>
      </c>
      <c r="AN199" s="69">
        <v>0</v>
      </c>
      <c r="AO199" s="69">
        <v>0</v>
      </c>
      <c r="AP199" s="69">
        <v>0</v>
      </c>
      <c r="AQ199" s="69">
        <v>0</v>
      </c>
      <c r="AR199" s="69">
        <v>0</v>
      </c>
      <c r="AS199" s="69">
        <v>0</v>
      </c>
      <c r="AT199" s="69"/>
      <c r="AV199" s="18" t="s">
        <v>372</v>
      </c>
      <c r="AW199" s="72">
        <v>0</v>
      </c>
      <c r="AX199" s="72">
        <v>0</v>
      </c>
      <c r="AY199" s="72">
        <v>0</v>
      </c>
      <c r="AZ199" s="72">
        <v>0</v>
      </c>
      <c r="BA199" s="72">
        <v>97.659962621468779</v>
      </c>
      <c r="BB199" s="72">
        <v>0</v>
      </c>
      <c r="BC199" s="72">
        <v>97.694257196735848</v>
      </c>
      <c r="BD199" s="72">
        <v>0</v>
      </c>
      <c r="BE199" s="72">
        <v>96.764492641649795</v>
      </c>
      <c r="BF199" s="72">
        <v>0</v>
      </c>
      <c r="BG199" s="72">
        <v>70.24645223591115</v>
      </c>
      <c r="BH199" s="72">
        <v>0</v>
      </c>
      <c r="BI199" s="72">
        <v>0</v>
      </c>
      <c r="BJ199" s="72">
        <v>0</v>
      </c>
      <c r="BK199" s="72">
        <v>0</v>
      </c>
      <c r="BL199" s="72">
        <v>0</v>
      </c>
      <c r="BM199" s="72">
        <v>0</v>
      </c>
      <c r="BN199" s="72">
        <v>0</v>
      </c>
      <c r="BO199" s="72">
        <v>0</v>
      </c>
      <c r="BP199" s="72">
        <v>0</v>
      </c>
      <c r="BQ199" s="72">
        <v>43.973787457117432</v>
      </c>
    </row>
    <row r="200" spans="1:69" x14ac:dyDescent="0.2">
      <c r="A200" s="13"/>
      <c r="B200" s="64" t="s">
        <v>399</v>
      </c>
      <c r="C200" s="67">
        <v>301.59183338290001</v>
      </c>
      <c r="D200" s="67">
        <v>176.89239271000002</v>
      </c>
      <c r="E200" s="67">
        <v>0</v>
      </c>
      <c r="F200" s="67">
        <v>305.18169692199996</v>
      </c>
      <c r="G200" s="67">
        <v>188.42943924100001</v>
      </c>
      <c r="H200" s="67">
        <v>0</v>
      </c>
      <c r="I200" s="67">
        <v>0</v>
      </c>
      <c r="J200" s="67">
        <v>0</v>
      </c>
      <c r="K200" s="67">
        <v>0</v>
      </c>
      <c r="L200" s="67">
        <v>128.40520575740001</v>
      </c>
      <c r="M200" s="67">
        <v>0</v>
      </c>
      <c r="N200" s="67">
        <v>0</v>
      </c>
      <c r="O200" s="67">
        <v>0</v>
      </c>
      <c r="P200" s="67">
        <v>0</v>
      </c>
      <c r="Q200" s="67">
        <v>0</v>
      </c>
      <c r="R200" s="67">
        <v>0</v>
      </c>
      <c r="S200" s="67">
        <v>0</v>
      </c>
      <c r="T200" s="67">
        <v>0</v>
      </c>
      <c r="U200" s="67">
        <v>0</v>
      </c>
      <c r="V200" s="67">
        <v>0</v>
      </c>
      <c r="W200" s="67">
        <v>1100.5005680132997</v>
      </c>
      <c r="Y200" s="42" t="s">
        <v>399</v>
      </c>
      <c r="Z200" s="69">
        <v>0.27404968443347066</v>
      </c>
      <c r="AA200" s="69">
        <v>0.16073812031677412</v>
      </c>
      <c r="AB200" s="69">
        <v>0</v>
      </c>
      <c r="AC200" s="69">
        <v>0.27731171231736412</v>
      </c>
      <c r="AD200" s="69">
        <v>0.17122157381632794</v>
      </c>
      <c r="AE200" s="69">
        <v>0</v>
      </c>
      <c r="AF200" s="69">
        <v>0</v>
      </c>
      <c r="AG200" s="69">
        <v>0</v>
      </c>
      <c r="AH200" s="69">
        <v>0</v>
      </c>
      <c r="AI200" s="69">
        <v>0.11667890911606346</v>
      </c>
      <c r="AJ200" s="69">
        <v>0</v>
      </c>
      <c r="AK200" s="69">
        <v>0</v>
      </c>
      <c r="AL200" s="69">
        <v>0</v>
      </c>
      <c r="AM200" s="69">
        <v>0</v>
      </c>
      <c r="AN200" s="69">
        <v>0</v>
      </c>
      <c r="AO200" s="69">
        <v>0</v>
      </c>
      <c r="AP200" s="69">
        <v>0</v>
      </c>
      <c r="AQ200" s="69">
        <v>0</v>
      </c>
      <c r="AR200" s="69">
        <v>0</v>
      </c>
      <c r="AS200" s="69">
        <v>0</v>
      </c>
      <c r="AT200" s="69"/>
      <c r="AV200" s="18" t="s">
        <v>399</v>
      </c>
      <c r="AW200" s="72">
        <v>68.935314654603999</v>
      </c>
      <c r="AX200" s="72">
        <v>61.0104883237669</v>
      </c>
      <c r="AY200" s="72">
        <v>0</v>
      </c>
      <c r="AZ200" s="72">
        <v>76.146885940746174</v>
      </c>
      <c r="BA200" s="72">
        <v>59.459603382782504</v>
      </c>
      <c r="BB200" s="72">
        <v>0</v>
      </c>
      <c r="BC200" s="72">
        <v>0</v>
      </c>
      <c r="BD200" s="72">
        <v>0</v>
      </c>
      <c r="BE200" s="72">
        <v>0</v>
      </c>
      <c r="BF200" s="72">
        <v>65.221181195016698</v>
      </c>
      <c r="BG200" s="72">
        <v>0</v>
      </c>
      <c r="BH200" s="72">
        <v>0</v>
      </c>
      <c r="BI200" s="72">
        <v>0</v>
      </c>
      <c r="BJ200" s="72">
        <v>0</v>
      </c>
      <c r="BK200" s="72">
        <v>0</v>
      </c>
      <c r="BL200" s="72">
        <v>0</v>
      </c>
      <c r="BM200" s="72">
        <v>0</v>
      </c>
      <c r="BN200" s="72">
        <v>0</v>
      </c>
      <c r="BO200" s="72">
        <v>0</v>
      </c>
      <c r="BP200" s="72">
        <v>0</v>
      </c>
      <c r="BQ200" s="72">
        <v>32.565786315914828</v>
      </c>
    </row>
    <row r="201" spans="1:69" x14ac:dyDescent="0.2">
      <c r="A201" s="13"/>
      <c r="B201" s="64" t="s">
        <v>400</v>
      </c>
      <c r="C201" s="67">
        <v>3518.0323430902004</v>
      </c>
      <c r="D201" s="67">
        <v>5556.5122709869993</v>
      </c>
      <c r="E201" s="67">
        <v>3738.8079642743</v>
      </c>
      <c r="F201" s="67">
        <v>3024.8235595466999</v>
      </c>
      <c r="G201" s="67">
        <v>2307.1370505704999</v>
      </c>
      <c r="H201" s="67">
        <v>2543.0131414576999</v>
      </c>
      <c r="I201" s="67">
        <v>3144.9156780929998</v>
      </c>
      <c r="J201" s="67">
        <v>2513.3783462383003</v>
      </c>
      <c r="K201" s="67">
        <v>3903.4314677948</v>
      </c>
      <c r="L201" s="67">
        <v>2841.5865806302004</v>
      </c>
      <c r="M201" s="67">
        <v>1276.0421886670001</v>
      </c>
      <c r="N201" s="67">
        <v>0</v>
      </c>
      <c r="O201" s="67">
        <v>0</v>
      </c>
      <c r="P201" s="67">
        <v>0</v>
      </c>
      <c r="Q201" s="67">
        <v>0</v>
      </c>
      <c r="R201" s="67">
        <v>0</v>
      </c>
      <c r="S201" s="67">
        <v>0</v>
      </c>
      <c r="T201" s="67">
        <v>0</v>
      </c>
      <c r="U201" s="67">
        <v>0</v>
      </c>
      <c r="V201" s="67">
        <v>0</v>
      </c>
      <c r="W201" s="67">
        <v>34367.680591349716</v>
      </c>
      <c r="Y201" s="42" t="s">
        <v>400</v>
      </c>
      <c r="Z201" s="69">
        <v>0.10236455537752183</v>
      </c>
      <c r="AA201" s="69">
        <v>0.16167841924094126</v>
      </c>
      <c r="AB201" s="69">
        <v>0.10878848673935103</v>
      </c>
      <c r="AC201" s="69">
        <v>8.8013607770436583E-2</v>
      </c>
      <c r="AD201" s="69">
        <v>6.7131008286640162E-2</v>
      </c>
      <c r="AE201" s="69">
        <v>7.3994319596236355E-2</v>
      </c>
      <c r="AF201" s="69">
        <v>9.1507940715806396E-2</v>
      </c>
      <c r="AG201" s="69">
        <v>7.3132032857373366E-2</v>
      </c>
      <c r="AH201" s="69">
        <v>0.11357855405515166</v>
      </c>
      <c r="AI201" s="69">
        <v>8.2681942212458254E-2</v>
      </c>
      <c r="AJ201" s="69">
        <v>3.7129133148082673E-2</v>
      </c>
      <c r="AK201" s="69">
        <v>0</v>
      </c>
      <c r="AL201" s="69">
        <v>0</v>
      </c>
      <c r="AM201" s="69">
        <v>0</v>
      </c>
      <c r="AN201" s="69">
        <v>0</v>
      </c>
      <c r="AO201" s="69">
        <v>0</v>
      </c>
      <c r="AP201" s="69">
        <v>0</v>
      </c>
      <c r="AQ201" s="69">
        <v>0</v>
      </c>
      <c r="AR201" s="69">
        <v>0</v>
      </c>
      <c r="AS201" s="69">
        <v>0</v>
      </c>
      <c r="AT201" s="69"/>
      <c r="AV201" s="18" t="s">
        <v>400</v>
      </c>
      <c r="AW201" s="72">
        <v>17.783844058336804</v>
      </c>
      <c r="AX201" s="72">
        <v>13.460094436494035</v>
      </c>
      <c r="AY201" s="72">
        <v>17.451053945257485</v>
      </c>
      <c r="AZ201" s="72">
        <v>18.669220758922567</v>
      </c>
      <c r="BA201" s="72">
        <v>21.238960147858929</v>
      </c>
      <c r="BB201" s="72">
        <v>20.855613075033808</v>
      </c>
      <c r="BC201" s="72">
        <v>18.602776935168311</v>
      </c>
      <c r="BD201" s="72">
        <v>19.937517975566816</v>
      </c>
      <c r="BE201" s="72">
        <v>16.849529081943366</v>
      </c>
      <c r="BF201" s="72">
        <v>21.511386495646484</v>
      </c>
      <c r="BG201" s="72">
        <v>31.97154511528608</v>
      </c>
      <c r="BH201" s="72">
        <v>0</v>
      </c>
      <c r="BI201" s="72">
        <v>0</v>
      </c>
      <c r="BJ201" s="72">
        <v>0</v>
      </c>
      <c r="BK201" s="72">
        <v>0</v>
      </c>
      <c r="BL201" s="72">
        <v>0</v>
      </c>
      <c r="BM201" s="72">
        <v>0</v>
      </c>
      <c r="BN201" s="72">
        <v>0</v>
      </c>
      <c r="BO201" s="72">
        <v>0</v>
      </c>
      <c r="BP201" s="72">
        <v>0</v>
      </c>
      <c r="BQ201" s="72">
        <v>5.659252066510283</v>
      </c>
    </row>
    <row r="202" spans="1:69" x14ac:dyDescent="0.2">
      <c r="A202" s="13"/>
      <c r="B202" s="64" t="s">
        <v>151</v>
      </c>
      <c r="C202" s="67">
        <v>1335.944652095</v>
      </c>
      <c r="D202" s="67">
        <v>589.91691236479994</v>
      </c>
      <c r="E202" s="67">
        <v>194.76705553829999</v>
      </c>
      <c r="F202" s="67">
        <v>663.49866484500001</v>
      </c>
      <c r="G202" s="67">
        <v>638.49959383699991</v>
      </c>
      <c r="H202" s="67">
        <v>356.01791082349996</v>
      </c>
      <c r="I202" s="67">
        <v>0</v>
      </c>
      <c r="J202" s="67">
        <v>0</v>
      </c>
      <c r="K202" s="67">
        <v>0</v>
      </c>
      <c r="L202" s="67">
        <v>0</v>
      </c>
      <c r="M202" s="67">
        <v>689.35161538</v>
      </c>
      <c r="N202" s="67">
        <v>0</v>
      </c>
      <c r="O202" s="67">
        <v>0</v>
      </c>
      <c r="P202" s="67">
        <v>0</v>
      </c>
      <c r="Q202" s="67">
        <v>0</v>
      </c>
      <c r="R202" s="67">
        <v>0</v>
      </c>
      <c r="S202" s="67">
        <v>0</v>
      </c>
      <c r="T202" s="67">
        <v>0</v>
      </c>
      <c r="U202" s="67">
        <v>0</v>
      </c>
      <c r="V202" s="67">
        <v>0</v>
      </c>
      <c r="W202" s="67">
        <v>4467.9964048836</v>
      </c>
      <c r="Y202" s="42" t="s">
        <v>151</v>
      </c>
      <c r="Z202" s="69">
        <v>0.29900307230211481</v>
      </c>
      <c r="AA202" s="69">
        <v>0.13203164436748654</v>
      </c>
      <c r="AB202" s="69">
        <v>4.3591587344478634E-2</v>
      </c>
      <c r="AC202" s="69">
        <v>0.14850026829023052</v>
      </c>
      <c r="AD202" s="69">
        <v>0.14290512703616065</v>
      </c>
      <c r="AE202" s="69">
        <v>7.9681780950934963E-2</v>
      </c>
      <c r="AF202" s="69">
        <v>0</v>
      </c>
      <c r="AG202" s="69">
        <v>0</v>
      </c>
      <c r="AH202" s="69">
        <v>0</v>
      </c>
      <c r="AI202" s="69">
        <v>0</v>
      </c>
      <c r="AJ202" s="69">
        <v>0.15428651970859383</v>
      </c>
      <c r="AK202" s="69">
        <v>0</v>
      </c>
      <c r="AL202" s="69">
        <v>0</v>
      </c>
      <c r="AM202" s="69">
        <v>0</v>
      </c>
      <c r="AN202" s="69">
        <v>0</v>
      </c>
      <c r="AO202" s="69">
        <v>0</v>
      </c>
      <c r="AP202" s="69">
        <v>0</v>
      </c>
      <c r="AQ202" s="69">
        <v>0</v>
      </c>
      <c r="AR202" s="69">
        <v>0</v>
      </c>
      <c r="AS202" s="69">
        <v>0</v>
      </c>
      <c r="AT202" s="69"/>
      <c r="AV202" s="18" t="s">
        <v>151</v>
      </c>
      <c r="AW202" s="72">
        <v>31.152138380274806</v>
      </c>
      <c r="AX202" s="72">
        <v>35.548293032351367</v>
      </c>
      <c r="AY202" s="72">
        <v>57.203839035471383</v>
      </c>
      <c r="AZ202" s="72">
        <v>94.449580312033419</v>
      </c>
      <c r="BA202" s="72">
        <v>55.068742699330983</v>
      </c>
      <c r="BB202" s="72">
        <v>68.172243961074528</v>
      </c>
      <c r="BC202" s="72">
        <v>0</v>
      </c>
      <c r="BD202" s="72">
        <v>0</v>
      </c>
      <c r="BE202" s="72">
        <v>0</v>
      </c>
      <c r="BF202" s="72">
        <v>0</v>
      </c>
      <c r="BG202" s="72">
        <v>50.300475898963995</v>
      </c>
      <c r="BH202" s="72">
        <v>0</v>
      </c>
      <c r="BI202" s="72">
        <v>0</v>
      </c>
      <c r="BJ202" s="72">
        <v>0</v>
      </c>
      <c r="BK202" s="72">
        <v>0</v>
      </c>
      <c r="BL202" s="72">
        <v>0</v>
      </c>
      <c r="BM202" s="72">
        <v>0</v>
      </c>
      <c r="BN202" s="72">
        <v>0</v>
      </c>
      <c r="BO202" s="72">
        <v>0</v>
      </c>
      <c r="BP202" s="72">
        <v>0</v>
      </c>
      <c r="BQ202" s="72">
        <v>21.526674655989016</v>
      </c>
    </row>
    <row r="203" spans="1:69" x14ac:dyDescent="0.2">
      <c r="A203" s="13"/>
      <c r="B203" s="64" t="s">
        <v>373</v>
      </c>
      <c r="C203" s="67">
        <v>0</v>
      </c>
      <c r="D203" s="67">
        <v>0</v>
      </c>
      <c r="E203" s="67">
        <v>0</v>
      </c>
      <c r="F203" s="67">
        <v>0</v>
      </c>
      <c r="G203" s="67">
        <v>0</v>
      </c>
      <c r="H203" s="67">
        <v>0</v>
      </c>
      <c r="I203" s="67">
        <v>0</v>
      </c>
      <c r="J203" s="67">
        <v>0</v>
      </c>
      <c r="K203" s="67">
        <v>0</v>
      </c>
      <c r="L203" s="67">
        <v>0</v>
      </c>
      <c r="M203" s="67">
        <v>0</v>
      </c>
      <c r="N203" s="67">
        <v>0</v>
      </c>
      <c r="O203" s="67">
        <v>0</v>
      </c>
      <c r="P203" s="67">
        <v>0</v>
      </c>
      <c r="Q203" s="67">
        <v>0</v>
      </c>
      <c r="R203" s="67">
        <v>0</v>
      </c>
      <c r="S203" s="67">
        <v>0</v>
      </c>
      <c r="T203" s="67">
        <v>0</v>
      </c>
      <c r="U203" s="67">
        <v>0</v>
      </c>
      <c r="V203" s="67">
        <v>0</v>
      </c>
      <c r="W203" s="67">
        <v>152.96793508129034</v>
      </c>
      <c r="Y203" s="42" t="s">
        <v>373</v>
      </c>
      <c r="Z203" s="69">
        <v>0</v>
      </c>
      <c r="AA203" s="69">
        <v>0</v>
      </c>
      <c r="AB203" s="69">
        <v>0</v>
      </c>
      <c r="AC203" s="69">
        <v>0</v>
      </c>
      <c r="AD203" s="69">
        <v>0</v>
      </c>
      <c r="AE203" s="69">
        <v>0</v>
      </c>
      <c r="AF203" s="69">
        <v>0</v>
      </c>
      <c r="AG203" s="69">
        <v>0</v>
      </c>
      <c r="AH203" s="69">
        <v>0</v>
      </c>
      <c r="AI203" s="69">
        <v>0</v>
      </c>
      <c r="AJ203" s="69">
        <v>0</v>
      </c>
      <c r="AK203" s="69">
        <v>0</v>
      </c>
      <c r="AL203" s="69">
        <v>0</v>
      </c>
      <c r="AM203" s="69">
        <v>0</v>
      </c>
      <c r="AN203" s="69">
        <v>0</v>
      </c>
      <c r="AO203" s="69">
        <v>0</v>
      </c>
      <c r="AP203" s="69">
        <v>0</v>
      </c>
      <c r="AQ203" s="69">
        <v>0</v>
      </c>
      <c r="AR203" s="69">
        <v>0</v>
      </c>
      <c r="AS203" s="69">
        <v>0</v>
      </c>
      <c r="AT203" s="69"/>
      <c r="AV203" s="18" t="s">
        <v>373</v>
      </c>
      <c r="AW203" s="72">
        <v>0</v>
      </c>
      <c r="AX203" s="72">
        <v>0</v>
      </c>
      <c r="AY203" s="72">
        <v>0</v>
      </c>
      <c r="AZ203" s="72">
        <v>0</v>
      </c>
      <c r="BA203" s="72">
        <v>0</v>
      </c>
      <c r="BB203" s="72">
        <v>0</v>
      </c>
      <c r="BC203" s="72">
        <v>0</v>
      </c>
      <c r="BD203" s="72">
        <v>0</v>
      </c>
      <c r="BE203" s="72">
        <v>0</v>
      </c>
      <c r="BF203" s="72">
        <v>0</v>
      </c>
      <c r="BG203" s="72">
        <v>0</v>
      </c>
      <c r="BH203" s="72">
        <v>0</v>
      </c>
      <c r="BI203" s="72">
        <v>0</v>
      </c>
      <c r="BJ203" s="72">
        <v>0</v>
      </c>
      <c r="BK203" s="72">
        <v>0</v>
      </c>
      <c r="BL203" s="72">
        <v>0</v>
      </c>
      <c r="BM203" s="72">
        <v>0</v>
      </c>
      <c r="BN203" s="72">
        <v>0</v>
      </c>
      <c r="BO203" s="72">
        <v>0</v>
      </c>
      <c r="BP203" s="72">
        <v>0</v>
      </c>
      <c r="BQ203" s="72">
        <v>85.852797967927174</v>
      </c>
    </row>
    <row r="204" spans="1:69" x14ac:dyDescent="0.2">
      <c r="A204" s="13"/>
      <c r="B204" s="64" t="s">
        <v>374</v>
      </c>
      <c r="C204" s="67">
        <v>0</v>
      </c>
      <c r="D204" s="67">
        <v>0</v>
      </c>
      <c r="E204" s="67">
        <v>0</v>
      </c>
      <c r="F204" s="67">
        <v>0</v>
      </c>
      <c r="G204" s="67">
        <v>0</v>
      </c>
      <c r="H204" s="67">
        <v>0</v>
      </c>
      <c r="I204" s="67">
        <v>0</v>
      </c>
      <c r="J204" s="67">
        <v>0</v>
      </c>
      <c r="K204" s="67">
        <v>0</v>
      </c>
      <c r="L204" s="67">
        <v>0</v>
      </c>
      <c r="M204" s="67">
        <v>0</v>
      </c>
      <c r="N204" s="67">
        <v>0</v>
      </c>
      <c r="O204" s="67">
        <v>0</v>
      </c>
      <c r="P204" s="67">
        <v>0</v>
      </c>
      <c r="Q204" s="67">
        <v>0</v>
      </c>
      <c r="R204" s="67">
        <v>0</v>
      </c>
      <c r="S204" s="67">
        <v>0</v>
      </c>
      <c r="T204" s="67">
        <v>0</v>
      </c>
      <c r="U204" s="67">
        <v>0</v>
      </c>
      <c r="V204" s="67">
        <v>0</v>
      </c>
      <c r="W204" s="67">
        <v>0</v>
      </c>
      <c r="Y204" s="42" t="s">
        <v>374</v>
      </c>
      <c r="Z204" s="69">
        <v>0</v>
      </c>
      <c r="AA204" s="69">
        <v>0</v>
      </c>
      <c r="AB204" s="69">
        <v>0</v>
      </c>
      <c r="AC204" s="69">
        <v>0</v>
      </c>
      <c r="AD204" s="69">
        <v>0</v>
      </c>
      <c r="AE204" s="69">
        <v>0</v>
      </c>
      <c r="AF204" s="69">
        <v>0</v>
      </c>
      <c r="AG204" s="69">
        <v>0</v>
      </c>
      <c r="AH204" s="69">
        <v>0</v>
      </c>
      <c r="AI204" s="69">
        <v>0</v>
      </c>
      <c r="AJ204" s="69">
        <v>0</v>
      </c>
      <c r="AK204" s="69">
        <v>0</v>
      </c>
      <c r="AL204" s="69">
        <v>0</v>
      </c>
      <c r="AM204" s="69">
        <v>0</v>
      </c>
      <c r="AN204" s="69">
        <v>0</v>
      </c>
      <c r="AO204" s="69">
        <v>0</v>
      </c>
      <c r="AP204" s="69">
        <v>0</v>
      </c>
      <c r="AQ204" s="69">
        <v>0</v>
      </c>
      <c r="AR204" s="69">
        <v>0</v>
      </c>
      <c r="AS204" s="69">
        <v>0</v>
      </c>
      <c r="AT204" s="69"/>
      <c r="AV204" s="18" t="s">
        <v>374</v>
      </c>
      <c r="AW204" s="72">
        <v>0</v>
      </c>
      <c r="AX204" s="72">
        <v>0</v>
      </c>
      <c r="AY204" s="72">
        <v>0</v>
      </c>
      <c r="AZ204" s="72">
        <v>0</v>
      </c>
      <c r="BA204" s="72">
        <v>0</v>
      </c>
      <c r="BB204" s="72">
        <v>0</v>
      </c>
      <c r="BC204" s="72">
        <v>0</v>
      </c>
      <c r="BD204" s="72">
        <v>0</v>
      </c>
      <c r="BE204" s="72">
        <v>0</v>
      </c>
      <c r="BF204" s="72">
        <v>0</v>
      </c>
      <c r="BG204" s="72">
        <v>0</v>
      </c>
      <c r="BH204" s="72">
        <v>0</v>
      </c>
      <c r="BI204" s="72">
        <v>0</v>
      </c>
      <c r="BJ204" s="72">
        <v>0</v>
      </c>
      <c r="BK204" s="72">
        <v>0</v>
      </c>
      <c r="BL204" s="72">
        <v>0</v>
      </c>
      <c r="BM204" s="72">
        <v>0</v>
      </c>
      <c r="BN204" s="72">
        <v>0</v>
      </c>
      <c r="BO204" s="72">
        <v>0</v>
      </c>
      <c r="BP204" s="72">
        <v>0</v>
      </c>
      <c r="BQ204" s="72">
        <v>0</v>
      </c>
    </row>
    <row r="205" spans="1:69" x14ac:dyDescent="0.2">
      <c r="A205" s="13"/>
      <c r="B205" s="64" t="s">
        <v>374</v>
      </c>
      <c r="C205" s="67">
        <v>0</v>
      </c>
      <c r="D205" s="67">
        <v>0</v>
      </c>
      <c r="E205" s="67">
        <v>0</v>
      </c>
      <c r="F205" s="67">
        <v>0</v>
      </c>
      <c r="G205" s="67">
        <v>0</v>
      </c>
      <c r="H205" s="67">
        <v>0</v>
      </c>
      <c r="I205" s="67">
        <v>0</v>
      </c>
      <c r="J205" s="67">
        <v>0</v>
      </c>
      <c r="K205" s="67">
        <v>0</v>
      </c>
      <c r="L205" s="67">
        <v>0</v>
      </c>
      <c r="M205" s="67">
        <v>0</v>
      </c>
      <c r="N205" s="67">
        <v>0</v>
      </c>
      <c r="O205" s="67">
        <v>0</v>
      </c>
      <c r="P205" s="67">
        <v>0</v>
      </c>
      <c r="Q205" s="67">
        <v>0</v>
      </c>
      <c r="R205" s="67">
        <v>0</v>
      </c>
      <c r="S205" s="67">
        <v>0</v>
      </c>
      <c r="T205" s="67">
        <v>0</v>
      </c>
      <c r="U205" s="67">
        <v>0</v>
      </c>
      <c r="V205" s="67">
        <v>0</v>
      </c>
      <c r="W205" s="67">
        <v>0</v>
      </c>
      <c r="Y205" s="42" t="s">
        <v>374</v>
      </c>
      <c r="Z205" s="69">
        <v>0</v>
      </c>
      <c r="AA205" s="69">
        <v>0</v>
      </c>
      <c r="AB205" s="69">
        <v>0</v>
      </c>
      <c r="AC205" s="69">
        <v>0</v>
      </c>
      <c r="AD205" s="69">
        <v>0</v>
      </c>
      <c r="AE205" s="69">
        <v>0</v>
      </c>
      <c r="AF205" s="69">
        <v>0</v>
      </c>
      <c r="AG205" s="69">
        <v>0</v>
      </c>
      <c r="AH205" s="69">
        <v>0</v>
      </c>
      <c r="AI205" s="69">
        <v>0</v>
      </c>
      <c r="AJ205" s="69">
        <v>0</v>
      </c>
      <c r="AK205" s="69">
        <v>0</v>
      </c>
      <c r="AL205" s="69">
        <v>0</v>
      </c>
      <c r="AM205" s="69">
        <v>0</v>
      </c>
      <c r="AN205" s="69">
        <v>0</v>
      </c>
      <c r="AO205" s="69">
        <v>0</v>
      </c>
      <c r="AP205" s="69">
        <v>0</v>
      </c>
      <c r="AQ205" s="69">
        <v>0</v>
      </c>
      <c r="AR205" s="69">
        <v>0</v>
      </c>
      <c r="AS205" s="69">
        <v>0</v>
      </c>
      <c r="AT205" s="69"/>
      <c r="AV205" s="18" t="s">
        <v>374</v>
      </c>
      <c r="AW205" s="72">
        <v>0</v>
      </c>
      <c r="AX205" s="72">
        <v>0</v>
      </c>
      <c r="AY205" s="72">
        <v>0</v>
      </c>
      <c r="AZ205" s="72">
        <v>0</v>
      </c>
      <c r="BA205" s="72">
        <v>0</v>
      </c>
      <c r="BB205" s="72">
        <v>0</v>
      </c>
      <c r="BC205" s="72">
        <v>0</v>
      </c>
      <c r="BD205" s="72">
        <v>0</v>
      </c>
      <c r="BE205" s="72">
        <v>0</v>
      </c>
      <c r="BF205" s="72">
        <v>0</v>
      </c>
      <c r="BG205" s="72">
        <v>0</v>
      </c>
      <c r="BH205" s="72">
        <v>0</v>
      </c>
      <c r="BI205" s="72">
        <v>0</v>
      </c>
      <c r="BJ205" s="72">
        <v>0</v>
      </c>
      <c r="BK205" s="72">
        <v>0</v>
      </c>
      <c r="BL205" s="72">
        <v>0</v>
      </c>
      <c r="BM205" s="72">
        <v>0</v>
      </c>
      <c r="BN205" s="72">
        <v>0</v>
      </c>
      <c r="BO205" s="72">
        <v>0</v>
      </c>
      <c r="BP205" s="72">
        <v>0</v>
      </c>
      <c r="BQ205" s="72">
        <v>0</v>
      </c>
    </row>
    <row r="206" spans="1:69" x14ac:dyDescent="0.2">
      <c r="A206" s="13"/>
      <c r="B206" s="64" t="s">
        <v>374</v>
      </c>
      <c r="C206" s="67">
        <v>0</v>
      </c>
      <c r="D206" s="67">
        <v>0</v>
      </c>
      <c r="E206" s="67">
        <v>0</v>
      </c>
      <c r="F206" s="67">
        <v>0</v>
      </c>
      <c r="G206" s="67">
        <v>0</v>
      </c>
      <c r="H206" s="67">
        <v>0</v>
      </c>
      <c r="I206" s="67">
        <v>0</v>
      </c>
      <c r="J206" s="67">
        <v>0</v>
      </c>
      <c r="K206" s="67">
        <v>0</v>
      </c>
      <c r="L206" s="67">
        <v>0</v>
      </c>
      <c r="M206" s="67">
        <v>0</v>
      </c>
      <c r="N206" s="67">
        <v>0</v>
      </c>
      <c r="O206" s="67">
        <v>0</v>
      </c>
      <c r="P206" s="67">
        <v>0</v>
      </c>
      <c r="Q206" s="67">
        <v>0</v>
      </c>
      <c r="R206" s="67">
        <v>0</v>
      </c>
      <c r="S206" s="67">
        <v>0</v>
      </c>
      <c r="T206" s="67">
        <v>0</v>
      </c>
      <c r="U206" s="67">
        <v>0</v>
      </c>
      <c r="V206" s="67">
        <v>0</v>
      </c>
      <c r="W206" s="67">
        <v>0</v>
      </c>
      <c r="Y206" s="42" t="s">
        <v>374</v>
      </c>
      <c r="Z206" s="69">
        <v>0</v>
      </c>
      <c r="AA206" s="69">
        <v>0</v>
      </c>
      <c r="AB206" s="69">
        <v>0</v>
      </c>
      <c r="AC206" s="69">
        <v>0</v>
      </c>
      <c r="AD206" s="69">
        <v>0</v>
      </c>
      <c r="AE206" s="69">
        <v>0</v>
      </c>
      <c r="AF206" s="69">
        <v>0</v>
      </c>
      <c r="AG206" s="69">
        <v>0</v>
      </c>
      <c r="AH206" s="69">
        <v>0</v>
      </c>
      <c r="AI206" s="69">
        <v>0</v>
      </c>
      <c r="AJ206" s="69">
        <v>0</v>
      </c>
      <c r="AK206" s="69">
        <v>0</v>
      </c>
      <c r="AL206" s="69">
        <v>0</v>
      </c>
      <c r="AM206" s="69">
        <v>0</v>
      </c>
      <c r="AN206" s="69">
        <v>0</v>
      </c>
      <c r="AO206" s="69">
        <v>0</v>
      </c>
      <c r="AP206" s="69">
        <v>0</v>
      </c>
      <c r="AQ206" s="69">
        <v>0</v>
      </c>
      <c r="AR206" s="69">
        <v>0</v>
      </c>
      <c r="AS206" s="69">
        <v>0</v>
      </c>
      <c r="AT206" s="69"/>
      <c r="AV206" s="18" t="s">
        <v>374</v>
      </c>
      <c r="AW206" s="72">
        <v>0</v>
      </c>
      <c r="AX206" s="72">
        <v>0</v>
      </c>
      <c r="AY206" s="72">
        <v>0</v>
      </c>
      <c r="AZ206" s="72">
        <v>0</v>
      </c>
      <c r="BA206" s="72">
        <v>0</v>
      </c>
      <c r="BB206" s="72">
        <v>0</v>
      </c>
      <c r="BC206" s="72">
        <v>0</v>
      </c>
      <c r="BD206" s="72">
        <v>0</v>
      </c>
      <c r="BE206" s="72">
        <v>0</v>
      </c>
      <c r="BF206" s="72">
        <v>0</v>
      </c>
      <c r="BG206" s="72">
        <v>0</v>
      </c>
      <c r="BH206" s="72">
        <v>0</v>
      </c>
      <c r="BI206" s="72">
        <v>0</v>
      </c>
      <c r="BJ206" s="72">
        <v>0</v>
      </c>
      <c r="BK206" s="72">
        <v>0</v>
      </c>
      <c r="BL206" s="72">
        <v>0</v>
      </c>
      <c r="BM206" s="72">
        <v>0</v>
      </c>
      <c r="BN206" s="72">
        <v>0</v>
      </c>
      <c r="BO206" s="72">
        <v>0</v>
      </c>
      <c r="BP206" s="72">
        <v>0</v>
      </c>
      <c r="BQ206" s="72">
        <v>0</v>
      </c>
    </row>
    <row r="207" spans="1:69" x14ac:dyDescent="0.2">
      <c r="A207" s="13"/>
      <c r="B207" s="64" t="s">
        <v>374</v>
      </c>
      <c r="C207" s="67">
        <v>0</v>
      </c>
      <c r="D207" s="67">
        <v>0</v>
      </c>
      <c r="E207" s="67">
        <v>0</v>
      </c>
      <c r="F207" s="67">
        <v>0</v>
      </c>
      <c r="G207" s="67">
        <v>0</v>
      </c>
      <c r="H207" s="67">
        <v>0</v>
      </c>
      <c r="I207" s="67">
        <v>0</v>
      </c>
      <c r="J207" s="67">
        <v>0</v>
      </c>
      <c r="K207" s="67">
        <v>0</v>
      </c>
      <c r="L207" s="67">
        <v>0</v>
      </c>
      <c r="M207" s="67">
        <v>0</v>
      </c>
      <c r="N207" s="67">
        <v>0</v>
      </c>
      <c r="O207" s="67">
        <v>0</v>
      </c>
      <c r="P207" s="67">
        <v>0</v>
      </c>
      <c r="Q207" s="67">
        <v>0</v>
      </c>
      <c r="R207" s="67">
        <v>0</v>
      </c>
      <c r="S207" s="67">
        <v>0</v>
      </c>
      <c r="T207" s="67">
        <v>0</v>
      </c>
      <c r="U207" s="67">
        <v>0</v>
      </c>
      <c r="V207" s="67">
        <v>0</v>
      </c>
      <c r="W207" s="67">
        <v>0</v>
      </c>
      <c r="Y207" s="42" t="s">
        <v>374</v>
      </c>
      <c r="Z207" s="69">
        <v>0</v>
      </c>
      <c r="AA207" s="69">
        <v>0</v>
      </c>
      <c r="AB207" s="69">
        <v>0</v>
      </c>
      <c r="AC207" s="69">
        <v>0</v>
      </c>
      <c r="AD207" s="69">
        <v>0</v>
      </c>
      <c r="AE207" s="69">
        <v>0</v>
      </c>
      <c r="AF207" s="69">
        <v>0</v>
      </c>
      <c r="AG207" s="69">
        <v>0</v>
      </c>
      <c r="AH207" s="69">
        <v>0</v>
      </c>
      <c r="AI207" s="69">
        <v>0</v>
      </c>
      <c r="AJ207" s="69">
        <v>0</v>
      </c>
      <c r="AK207" s="69">
        <v>0</v>
      </c>
      <c r="AL207" s="69">
        <v>0</v>
      </c>
      <c r="AM207" s="69">
        <v>0</v>
      </c>
      <c r="AN207" s="69">
        <v>0</v>
      </c>
      <c r="AO207" s="69">
        <v>0</v>
      </c>
      <c r="AP207" s="69">
        <v>0</v>
      </c>
      <c r="AQ207" s="69">
        <v>0</v>
      </c>
      <c r="AR207" s="69">
        <v>0</v>
      </c>
      <c r="AS207" s="69">
        <v>0</v>
      </c>
      <c r="AT207" s="69"/>
      <c r="AV207" s="18" t="s">
        <v>374</v>
      </c>
      <c r="AW207" s="72">
        <v>0</v>
      </c>
      <c r="AX207" s="72">
        <v>0</v>
      </c>
      <c r="AY207" s="72">
        <v>0</v>
      </c>
      <c r="AZ207" s="72">
        <v>0</v>
      </c>
      <c r="BA207" s="72">
        <v>0</v>
      </c>
      <c r="BB207" s="72">
        <v>0</v>
      </c>
      <c r="BC207" s="72">
        <v>0</v>
      </c>
      <c r="BD207" s="72">
        <v>0</v>
      </c>
      <c r="BE207" s="72">
        <v>0</v>
      </c>
      <c r="BF207" s="72">
        <v>0</v>
      </c>
      <c r="BG207" s="72">
        <v>0</v>
      </c>
      <c r="BH207" s="72">
        <v>0</v>
      </c>
      <c r="BI207" s="72">
        <v>0</v>
      </c>
      <c r="BJ207" s="72">
        <v>0</v>
      </c>
      <c r="BK207" s="72">
        <v>0</v>
      </c>
      <c r="BL207" s="72">
        <v>0</v>
      </c>
      <c r="BM207" s="72">
        <v>0</v>
      </c>
      <c r="BN207" s="72">
        <v>0</v>
      </c>
      <c r="BO207" s="72">
        <v>0</v>
      </c>
      <c r="BP207" s="72">
        <v>0</v>
      </c>
      <c r="BQ207" s="72">
        <v>0</v>
      </c>
    </row>
    <row r="208" spans="1:69" s="20" customFormat="1" x14ac:dyDescent="0.2">
      <c r="A208" s="19"/>
      <c r="B208" s="64" t="s">
        <v>374</v>
      </c>
      <c r="C208" s="67">
        <v>0</v>
      </c>
      <c r="D208" s="67">
        <v>0</v>
      </c>
      <c r="E208" s="67">
        <v>0</v>
      </c>
      <c r="F208" s="67">
        <v>0</v>
      </c>
      <c r="G208" s="67">
        <v>0</v>
      </c>
      <c r="H208" s="67">
        <v>0</v>
      </c>
      <c r="I208" s="67">
        <v>0</v>
      </c>
      <c r="J208" s="67">
        <v>0</v>
      </c>
      <c r="K208" s="67">
        <v>0</v>
      </c>
      <c r="L208" s="67">
        <v>0</v>
      </c>
      <c r="M208" s="67">
        <v>0</v>
      </c>
      <c r="N208" s="67">
        <v>0</v>
      </c>
      <c r="O208" s="67">
        <v>0</v>
      </c>
      <c r="P208" s="67">
        <v>0</v>
      </c>
      <c r="Q208" s="67">
        <v>0</v>
      </c>
      <c r="R208" s="67">
        <v>0</v>
      </c>
      <c r="S208" s="67">
        <v>0</v>
      </c>
      <c r="T208" s="67">
        <v>0</v>
      </c>
      <c r="U208" s="67">
        <v>0</v>
      </c>
      <c r="V208" s="67">
        <v>0</v>
      </c>
      <c r="W208" s="67">
        <v>0</v>
      </c>
      <c r="Y208" s="42" t="s">
        <v>374</v>
      </c>
      <c r="Z208" s="69">
        <v>0</v>
      </c>
      <c r="AA208" s="69">
        <v>0</v>
      </c>
      <c r="AB208" s="69">
        <v>0</v>
      </c>
      <c r="AC208" s="69">
        <v>0</v>
      </c>
      <c r="AD208" s="69">
        <v>0</v>
      </c>
      <c r="AE208" s="69">
        <v>0</v>
      </c>
      <c r="AF208" s="69">
        <v>0</v>
      </c>
      <c r="AG208" s="69">
        <v>0</v>
      </c>
      <c r="AH208" s="69">
        <v>0</v>
      </c>
      <c r="AI208" s="69">
        <v>0</v>
      </c>
      <c r="AJ208" s="69">
        <v>0</v>
      </c>
      <c r="AK208" s="69">
        <v>0</v>
      </c>
      <c r="AL208" s="69">
        <v>0</v>
      </c>
      <c r="AM208" s="69">
        <v>0</v>
      </c>
      <c r="AN208" s="69">
        <v>0</v>
      </c>
      <c r="AO208" s="69">
        <v>0</v>
      </c>
      <c r="AP208" s="69">
        <v>0</v>
      </c>
      <c r="AQ208" s="69">
        <v>0</v>
      </c>
      <c r="AR208" s="69">
        <v>0</v>
      </c>
      <c r="AS208" s="69">
        <v>0</v>
      </c>
      <c r="AT208" s="69"/>
      <c r="AV208" s="18" t="s">
        <v>374</v>
      </c>
      <c r="AW208" s="72">
        <v>0</v>
      </c>
      <c r="AX208" s="72">
        <v>0</v>
      </c>
      <c r="AY208" s="72">
        <v>0</v>
      </c>
      <c r="AZ208" s="72">
        <v>0</v>
      </c>
      <c r="BA208" s="72">
        <v>0</v>
      </c>
      <c r="BB208" s="72">
        <v>0</v>
      </c>
      <c r="BC208" s="72">
        <v>0</v>
      </c>
      <c r="BD208" s="72">
        <v>0</v>
      </c>
      <c r="BE208" s="72">
        <v>0</v>
      </c>
      <c r="BF208" s="72">
        <v>0</v>
      </c>
      <c r="BG208" s="72">
        <v>0</v>
      </c>
      <c r="BH208" s="72">
        <v>0</v>
      </c>
      <c r="BI208" s="72">
        <v>0</v>
      </c>
      <c r="BJ208" s="72">
        <v>0</v>
      </c>
      <c r="BK208" s="72">
        <v>0</v>
      </c>
      <c r="BL208" s="72">
        <v>0</v>
      </c>
      <c r="BM208" s="72">
        <v>0</v>
      </c>
      <c r="BN208" s="72">
        <v>0</v>
      </c>
      <c r="BO208" s="72">
        <v>0</v>
      </c>
      <c r="BP208" s="72">
        <v>0</v>
      </c>
      <c r="BQ208" s="72">
        <v>0</v>
      </c>
    </row>
    <row r="209" spans="1:69" x14ac:dyDescent="0.2">
      <c r="A209" s="13"/>
      <c r="B209" s="65" t="s">
        <v>374</v>
      </c>
      <c r="C209" s="67">
        <v>0</v>
      </c>
      <c r="D209" s="67">
        <v>0</v>
      </c>
      <c r="E209" s="67">
        <v>0</v>
      </c>
      <c r="F209" s="67">
        <v>0</v>
      </c>
      <c r="G209" s="67">
        <v>0</v>
      </c>
      <c r="H209" s="67">
        <v>0</v>
      </c>
      <c r="I209" s="67">
        <v>0</v>
      </c>
      <c r="J209" s="67">
        <v>0</v>
      </c>
      <c r="K209" s="67">
        <v>0</v>
      </c>
      <c r="L209" s="67">
        <v>0</v>
      </c>
      <c r="M209" s="67">
        <v>0</v>
      </c>
      <c r="N209" s="67">
        <v>0</v>
      </c>
      <c r="O209" s="67">
        <v>0</v>
      </c>
      <c r="P209" s="67">
        <v>0</v>
      </c>
      <c r="Q209" s="67">
        <v>0</v>
      </c>
      <c r="R209" s="67">
        <v>0</v>
      </c>
      <c r="S209" s="67">
        <v>0</v>
      </c>
      <c r="T209" s="67">
        <v>0</v>
      </c>
      <c r="U209" s="67">
        <v>0</v>
      </c>
      <c r="V209" s="67">
        <v>0</v>
      </c>
      <c r="W209" s="67">
        <v>0</v>
      </c>
      <c r="Y209" s="43" t="s">
        <v>374</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c r="AV209" s="22" t="s">
        <v>374</v>
      </c>
      <c r="AW209" s="72">
        <v>0</v>
      </c>
      <c r="AX209" s="72">
        <v>0</v>
      </c>
      <c r="AY209" s="72">
        <v>0</v>
      </c>
      <c r="AZ209" s="72">
        <v>0</v>
      </c>
      <c r="BA209" s="72">
        <v>0</v>
      </c>
      <c r="BB209" s="72">
        <v>0</v>
      </c>
      <c r="BC209" s="72">
        <v>0</v>
      </c>
      <c r="BD209" s="72">
        <v>0</v>
      </c>
      <c r="BE209" s="72">
        <v>0</v>
      </c>
      <c r="BF209" s="72">
        <v>0</v>
      </c>
      <c r="BG209" s="72">
        <v>0</v>
      </c>
      <c r="BH209" s="72">
        <v>0</v>
      </c>
      <c r="BI209" s="72">
        <v>0</v>
      </c>
      <c r="BJ209" s="72">
        <v>0</v>
      </c>
      <c r="BK209" s="72">
        <v>0</v>
      </c>
      <c r="BL209" s="72">
        <v>0</v>
      </c>
      <c r="BM209" s="72">
        <v>0</v>
      </c>
      <c r="BN209" s="72">
        <v>0</v>
      </c>
      <c r="BO209" s="72">
        <v>0</v>
      </c>
      <c r="BP209" s="72">
        <v>0</v>
      </c>
      <c r="BQ209" s="72">
        <v>0</v>
      </c>
    </row>
    <row r="210" spans="1:69" x14ac:dyDescent="0.2">
      <c r="A210" s="13"/>
      <c r="B210" s="66" t="s">
        <v>194</v>
      </c>
      <c r="C210" s="67">
        <v>14511.826431401698</v>
      </c>
      <c r="D210" s="67">
        <v>26460.7849489248</v>
      </c>
      <c r="E210" s="67">
        <v>15598.384689647002</v>
      </c>
      <c r="F210" s="67">
        <v>13300.001662532099</v>
      </c>
      <c r="G210" s="67">
        <v>12601.050199185696</v>
      </c>
      <c r="H210" s="67">
        <v>13527.227909538202</v>
      </c>
      <c r="I210" s="67">
        <v>13253.576477977202</v>
      </c>
      <c r="J210" s="67">
        <v>12148.472641069895</v>
      </c>
      <c r="K210" s="67">
        <v>12915.312358952997</v>
      </c>
      <c r="L210" s="67">
        <v>10417.899061466402</v>
      </c>
      <c r="M210" s="67">
        <v>9570.9677385621999</v>
      </c>
      <c r="N210" s="67">
        <v>0</v>
      </c>
      <c r="O210" s="67">
        <v>0</v>
      </c>
      <c r="P210" s="67">
        <v>0</v>
      </c>
      <c r="Q210" s="67">
        <v>0</v>
      </c>
      <c r="R210" s="67">
        <v>0</v>
      </c>
      <c r="S210" s="67">
        <v>0</v>
      </c>
      <c r="T210" s="67">
        <v>0</v>
      </c>
      <c r="U210" s="67">
        <v>0</v>
      </c>
      <c r="V210" s="67">
        <v>0</v>
      </c>
      <c r="W210" s="67"/>
      <c r="Y210" s="44" t="s">
        <v>194</v>
      </c>
      <c r="Z210" s="70"/>
      <c r="AA210" s="70"/>
      <c r="AB210" s="70"/>
      <c r="AC210" s="70"/>
      <c r="AD210" s="70"/>
      <c r="AE210" s="70"/>
      <c r="AF210" s="70"/>
      <c r="AG210" s="70"/>
      <c r="AH210" s="70"/>
      <c r="AI210" s="70"/>
      <c r="AJ210" s="70"/>
      <c r="AK210" s="70"/>
      <c r="AL210" s="70"/>
      <c r="AM210" s="70"/>
      <c r="AN210" s="69"/>
      <c r="AO210" s="69"/>
      <c r="AP210" s="69"/>
      <c r="AQ210" s="69"/>
      <c r="AR210" s="69"/>
      <c r="AS210" s="69"/>
      <c r="AT210" s="70"/>
      <c r="AV210" s="24" t="s">
        <v>194</v>
      </c>
      <c r="AW210" s="72"/>
      <c r="AX210" s="72"/>
      <c r="AY210" s="72"/>
      <c r="AZ210" s="72"/>
      <c r="BA210" s="72"/>
      <c r="BB210" s="72"/>
      <c r="BC210" s="72"/>
      <c r="BD210" s="72"/>
      <c r="BE210" s="72"/>
      <c r="BF210" s="72"/>
      <c r="BG210" s="72"/>
      <c r="BH210" s="72"/>
      <c r="BI210" s="72"/>
      <c r="BJ210" s="72"/>
      <c r="BK210" s="72"/>
      <c r="BL210" s="72"/>
      <c r="BM210" s="72"/>
      <c r="BN210" s="72"/>
      <c r="BO210" s="72"/>
      <c r="BP210" s="72"/>
      <c r="BQ210" s="72"/>
    </row>
    <row r="213" spans="1:69" x14ac:dyDescent="0.2">
      <c r="A213" s="8" t="s">
        <v>132</v>
      </c>
      <c r="B213" s="14" t="s">
        <v>187</v>
      </c>
      <c r="C213" s="28" t="s">
        <v>8</v>
      </c>
      <c r="D213" s="28" t="s">
        <v>7</v>
      </c>
      <c r="E213" s="28" t="s">
        <v>6</v>
      </c>
      <c r="F213" s="28" t="s">
        <v>5</v>
      </c>
      <c r="G213" s="28" t="s">
        <v>4</v>
      </c>
      <c r="H213" s="28" t="s">
        <v>3</v>
      </c>
      <c r="I213" s="28" t="s">
        <v>2</v>
      </c>
      <c r="J213" s="28" t="s">
        <v>1</v>
      </c>
      <c r="K213" s="28" t="s">
        <v>0</v>
      </c>
      <c r="L213" s="28" t="s">
        <v>10</v>
      </c>
      <c r="M213" s="28" t="s">
        <v>38</v>
      </c>
      <c r="N213" s="28" t="s">
        <v>37</v>
      </c>
      <c r="O213" s="28" t="s">
        <v>36</v>
      </c>
      <c r="P213" s="28" t="s">
        <v>35</v>
      </c>
      <c r="Q213" s="28" t="s">
        <v>34</v>
      </c>
      <c r="R213" s="28" t="s">
        <v>33</v>
      </c>
      <c r="S213" s="28" t="s">
        <v>32</v>
      </c>
      <c r="T213" s="28" t="s">
        <v>31</v>
      </c>
      <c r="U213" s="28" t="s">
        <v>30</v>
      </c>
      <c r="V213" s="28" t="s">
        <v>29</v>
      </c>
      <c r="W213" s="28" t="s">
        <v>194</v>
      </c>
      <c r="Y213" s="41" t="s">
        <v>187</v>
      </c>
      <c r="Z213" s="68" t="s">
        <v>8</v>
      </c>
      <c r="AA213" s="68" t="s">
        <v>7</v>
      </c>
      <c r="AB213" s="68" t="s">
        <v>6</v>
      </c>
      <c r="AC213" s="68" t="s">
        <v>5</v>
      </c>
      <c r="AD213" s="68" t="s">
        <v>4</v>
      </c>
      <c r="AE213" s="68" t="s">
        <v>3</v>
      </c>
      <c r="AF213" s="68" t="s">
        <v>2</v>
      </c>
      <c r="AG213" s="68" t="s">
        <v>1</v>
      </c>
      <c r="AH213" s="68" t="s">
        <v>0</v>
      </c>
      <c r="AI213" s="68" t="s">
        <v>10</v>
      </c>
      <c r="AJ213" s="68" t="s">
        <v>38</v>
      </c>
      <c r="AK213" s="68" t="s">
        <v>37</v>
      </c>
      <c r="AL213" s="68" t="s">
        <v>36</v>
      </c>
      <c r="AM213" s="68" t="s">
        <v>35</v>
      </c>
      <c r="AN213" s="68" t="s">
        <v>34</v>
      </c>
      <c r="AO213" s="68" t="s">
        <v>33</v>
      </c>
      <c r="AP213" s="68" t="s">
        <v>32</v>
      </c>
      <c r="AQ213" s="68" t="s">
        <v>31</v>
      </c>
      <c r="AR213" s="68" t="s">
        <v>30</v>
      </c>
      <c r="AS213" s="68" t="s">
        <v>29</v>
      </c>
      <c r="AT213" s="68" t="s">
        <v>194</v>
      </c>
      <c r="AV213" s="16" t="s">
        <v>187</v>
      </c>
      <c r="AW213" s="71" t="s">
        <v>8</v>
      </c>
      <c r="AX213" s="71" t="s">
        <v>7</v>
      </c>
      <c r="AY213" s="71" t="s">
        <v>6</v>
      </c>
      <c r="AZ213" s="71" t="s">
        <v>5</v>
      </c>
      <c r="BA213" s="71" t="s">
        <v>4</v>
      </c>
      <c r="BB213" s="71" t="s">
        <v>3</v>
      </c>
      <c r="BC213" s="71" t="s">
        <v>2</v>
      </c>
      <c r="BD213" s="71" t="s">
        <v>1</v>
      </c>
      <c r="BE213" s="71" t="s">
        <v>0</v>
      </c>
      <c r="BF213" s="71" t="s">
        <v>10</v>
      </c>
      <c r="BG213" s="71" t="s">
        <v>38</v>
      </c>
      <c r="BH213" s="71" t="s">
        <v>37</v>
      </c>
      <c r="BI213" s="71" t="s">
        <v>36</v>
      </c>
      <c r="BJ213" s="71" t="s">
        <v>35</v>
      </c>
      <c r="BK213" s="71" t="s">
        <v>34</v>
      </c>
      <c r="BL213" s="71" t="s">
        <v>33</v>
      </c>
      <c r="BM213" s="71" t="s">
        <v>32</v>
      </c>
      <c r="BN213" s="71" t="s">
        <v>31</v>
      </c>
      <c r="BO213" s="71" t="s">
        <v>30</v>
      </c>
      <c r="BP213" s="71" t="s">
        <v>29</v>
      </c>
      <c r="BQ213" s="71" t="s">
        <v>194</v>
      </c>
    </row>
    <row r="214" spans="1:69" x14ac:dyDescent="0.2">
      <c r="A214" s="13"/>
      <c r="B214" s="64" t="s">
        <v>177</v>
      </c>
      <c r="C214" s="67">
        <v>4244.3198467800003</v>
      </c>
      <c r="D214" s="67">
        <v>3700.4118928540001</v>
      </c>
      <c r="E214" s="67">
        <v>2061.1288568790001</v>
      </c>
      <c r="F214" s="67">
        <v>1540.314418683</v>
      </c>
      <c r="G214" s="67">
        <v>1381.9105301019999</v>
      </c>
      <c r="H214" s="67">
        <v>2445.3282598973001</v>
      </c>
      <c r="I214" s="67">
        <v>2014.626367332</v>
      </c>
      <c r="J214" s="67">
        <v>1503.1113368464999</v>
      </c>
      <c r="K214" s="67">
        <v>1579.2866013538999</v>
      </c>
      <c r="L214" s="67">
        <v>1435.9872959963</v>
      </c>
      <c r="M214" s="67">
        <v>2793.8171196970002</v>
      </c>
      <c r="N214" s="67">
        <v>0</v>
      </c>
      <c r="O214" s="67">
        <v>0</v>
      </c>
      <c r="P214" s="67">
        <v>0</v>
      </c>
      <c r="Q214" s="67">
        <v>0</v>
      </c>
      <c r="R214" s="67">
        <v>0</v>
      </c>
      <c r="S214" s="67">
        <v>0</v>
      </c>
      <c r="T214" s="67">
        <v>0</v>
      </c>
      <c r="U214" s="67">
        <v>0</v>
      </c>
      <c r="V214" s="67">
        <v>0</v>
      </c>
      <c r="W214" s="67">
        <v>24700.242526421</v>
      </c>
      <c r="Y214" s="42" t="s">
        <v>177</v>
      </c>
      <c r="Z214" s="69">
        <v>0.17183312440110649</v>
      </c>
      <c r="AA214" s="69">
        <v>0.14981277568006859</v>
      </c>
      <c r="AB214" s="69">
        <v>8.3445693080716976E-2</v>
      </c>
      <c r="AC214" s="69">
        <v>6.2360295330516638E-2</v>
      </c>
      <c r="AD214" s="69">
        <v>5.5947245401490202E-2</v>
      </c>
      <c r="AE214" s="69">
        <v>9.9000172054246702E-2</v>
      </c>
      <c r="AF214" s="69">
        <v>8.1563019681973714E-2</v>
      </c>
      <c r="AG214" s="69">
        <v>6.0854112474348111E-2</v>
      </c>
      <c r="AH214" s="69">
        <v>6.3938100998991859E-2</v>
      </c>
      <c r="AI214" s="69">
        <v>5.8136566653557098E-2</v>
      </c>
      <c r="AJ214" s="69">
        <v>0.11310889424298365</v>
      </c>
      <c r="AK214" s="69">
        <v>0</v>
      </c>
      <c r="AL214" s="69">
        <v>0</v>
      </c>
      <c r="AM214" s="69">
        <v>0</v>
      </c>
      <c r="AN214" s="69">
        <v>0</v>
      </c>
      <c r="AO214" s="69">
        <v>0</v>
      </c>
      <c r="AP214" s="69">
        <v>0</v>
      </c>
      <c r="AQ214" s="69">
        <v>0</v>
      </c>
      <c r="AR214" s="69">
        <v>0</v>
      </c>
      <c r="AS214" s="69">
        <v>0</v>
      </c>
      <c r="AT214" s="69"/>
      <c r="AV214" s="18" t="s">
        <v>177</v>
      </c>
      <c r="AW214" s="72">
        <v>17.347914375195057</v>
      </c>
      <c r="AX214" s="72">
        <v>16.412899036717452</v>
      </c>
      <c r="AY214" s="72">
        <v>23.421953041930244</v>
      </c>
      <c r="AZ214" s="72">
        <v>29.142547345469033</v>
      </c>
      <c r="BA214" s="72">
        <v>29.668550745959433</v>
      </c>
      <c r="BB214" s="72">
        <v>32.08281468882506</v>
      </c>
      <c r="BC214" s="72">
        <v>26.986687081369283</v>
      </c>
      <c r="BD214" s="72">
        <v>29.02369854674318</v>
      </c>
      <c r="BE214" s="72">
        <v>29.042381677641739</v>
      </c>
      <c r="BF214" s="72">
        <v>30.511535564440784</v>
      </c>
      <c r="BG214" s="72">
        <v>21.823487032193647</v>
      </c>
      <c r="BH214" s="72">
        <v>0</v>
      </c>
      <c r="BI214" s="72">
        <v>0</v>
      </c>
      <c r="BJ214" s="72">
        <v>0</v>
      </c>
      <c r="BK214" s="72">
        <v>0</v>
      </c>
      <c r="BL214" s="72">
        <v>0</v>
      </c>
      <c r="BM214" s="72">
        <v>0</v>
      </c>
      <c r="BN214" s="72">
        <v>0</v>
      </c>
      <c r="BO214" s="72">
        <v>0</v>
      </c>
      <c r="BP214" s="72">
        <v>0</v>
      </c>
      <c r="BQ214" s="72">
        <v>7.4532087183922409</v>
      </c>
    </row>
    <row r="215" spans="1:69" x14ac:dyDescent="0.2">
      <c r="A215" s="13"/>
      <c r="B215" s="64" t="s">
        <v>371</v>
      </c>
      <c r="C215" s="67">
        <v>7526.6783867155</v>
      </c>
      <c r="D215" s="67">
        <v>26544.526533815198</v>
      </c>
      <c r="E215" s="67">
        <v>32167.533066698001</v>
      </c>
      <c r="F215" s="67">
        <v>22663.294740377994</v>
      </c>
      <c r="G215" s="67">
        <v>23646.9603047819</v>
      </c>
      <c r="H215" s="67">
        <v>22358.804344028998</v>
      </c>
      <c r="I215" s="67">
        <v>22501.560548251</v>
      </c>
      <c r="J215" s="67">
        <v>18928.528898169301</v>
      </c>
      <c r="K215" s="67">
        <v>20503.752595214803</v>
      </c>
      <c r="L215" s="67">
        <v>20646.617999035003</v>
      </c>
      <c r="M215" s="67">
        <v>27921.698379655805</v>
      </c>
      <c r="N215" s="67">
        <v>0</v>
      </c>
      <c r="O215" s="67">
        <v>0</v>
      </c>
      <c r="P215" s="67">
        <v>0</v>
      </c>
      <c r="Q215" s="67">
        <v>0</v>
      </c>
      <c r="R215" s="67">
        <v>0</v>
      </c>
      <c r="S215" s="67">
        <v>0</v>
      </c>
      <c r="T215" s="67">
        <v>0</v>
      </c>
      <c r="U215" s="67">
        <v>0</v>
      </c>
      <c r="V215" s="67">
        <v>0</v>
      </c>
      <c r="W215" s="67">
        <v>245409.95579674348</v>
      </c>
      <c r="Y215" s="42" t="s">
        <v>371</v>
      </c>
      <c r="Z215" s="69">
        <v>3.0669816806247828E-2</v>
      </c>
      <c r="AA215" s="69">
        <v>0.10816401660493448</v>
      </c>
      <c r="AB215" s="69">
        <v>0.13107672409729049</v>
      </c>
      <c r="AC215" s="69">
        <v>9.2348717747818151E-2</v>
      </c>
      <c r="AD215" s="69">
        <v>9.635697226711977E-2</v>
      </c>
      <c r="AE215" s="69">
        <v>9.1107975923141793E-2</v>
      </c>
      <c r="AF215" s="69">
        <v>9.1689680947123126E-2</v>
      </c>
      <c r="AG215" s="69">
        <v>7.7130240444876347E-2</v>
      </c>
      <c r="AH215" s="69">
        <v>8.3548984508993104E-2</v>
      </c>
      <c r="AI215" s="69">
        <v>8.4131134501059954E-2</v>
      </c>
      <c r="AJ215" s="69">
        <v>0.11377573615139504</v>
      </c>
      <c r="AK215" s="69">
        <v>0</v>
      </c>
      <c r="AL215" s="69">
        <v>0</v>
      </c>
      <c r="AM215" s="69">
        <v>0</v>
      </c>
      <c r="AN215" s="69">
        <v>0</v>
      </c>
      <c r="AO215" s="69">
        <v>0</v>
      </c>
      <c r="AP215" s="69">
        <v>0</v>
      </c>
      <c r="AQ215" s="69">
        <v>0</v>
      </c>
      <c r="AR215" s="69">
        <v>0</v>
      </c>
      <c r="AS215" s="69">
        <v>0</v>
      </c>
      <c r="AT215" s="69"/>
      <c r="AV215" s="18" t="s">
        <v>371</v>
      </c>
      <c r="AW215" s="72">
        <v>11.802272238468696</v>
      </c>
      <c r="AX215" s="72">
        <v>6.901428603665396</v>
      </c>
      <c r="AY215" s="72">
        <v>6.2019160598904604</v>
      </c>
      <c r="AZ215" s="72">
        <v>7.4207379117583407</v>
      </c>
      <c r="BA215" s="72">
        <v>7.116049128395173</v>
      </c>
      <c r="BB215" s="72">
        <v>7.3343953379888189</v>
      </c>
      <c r="BC215" s="72">
        <v>7.6963616658783325</v>
      </c>
      <c r="BD215" s="72">
        <v>7.9085315778365493</v>
      </c>
      <c r="BE215" s="72">
        <v>7.930242117991857</v>
      </c>
      <c r="BF215" s="72">
        <v>8.0646222174257431</v>
      </c>
      <c r="BG215" s="72">
        <v>8.028434034841947</v>
      </c>
      <c r="BH215" s="72">
        <v>0</v>
      </c>
      <c r="BI215" s="72">
        <v>0</v>
      </c>
      <c r="BJ215" s="72">
        <v>0</v>
      </c>
      <c r="BK215" s="72">
        <v>0</v>
      </c>
      <c r="BL215" s="72">
        <v>0</v>
      </c>
      <c r="BM215" s="72">
        <v>0</v>
      </c>
      <c r="BN215" s="72">
        <v>0</v>
      </c>
      <c r="BO215" s="72">
        <v>0</v>
      </c>
      <c r="BP215" s="72">
        <v>0</v>
      </c>
      <c r="BQ215" s="72">
        <v>2.3106703946001925</v>
      </c>
    </row>
    <row r="216" spans="1:69" x14ac:dyDescent="0.2">
      <c r="A216" s="13"/>
      <c r="B216" s="64" t="s">
        <v>165</v>
      </c>
      <c r="C216" s="67">
        <v>0</v>
      </c>
      <c r="D216" s="67">
        <v>0</v>
      </c>
      <c r="E216" s="67">
        <v>0</v>
      </c>
      <c r="F216" s="67">
        <v>0</v>
      </c>
      <c r="G216" s="67">
        <v>0</v>
      </c>
      <c r="H216" s="67">
        <v>0</v>
      </c>
      <c r="I216" s="67">
        <v>0</v>
      </c>
      <c r="J216" s="67">
        <v>0</v>
      </c>
      <c r="K216" s="67">
        <v>0</v>
      </c>
      <c r="L216" s="67">
        <v>0</v>
      </c>
      <c r="M216" s="67">
        <v>0</v>
      </c>
      <c r="N216" s="67">
        <v>0</v>
      </c>
      <c r="O216" s="67">
        <v>0</v>
      </c>
      <c r="P216" s="67">
        <v>0</v>
      </c>
      <c r="Q216" s="67">
        <v>0</v>
      </c>
      <c r="R216" s="67">
        <v>0</v>
      </c>
      <c r="S216" s="67">
        <v>0</v>
      </c>
      <c r="T216" s="67">
        <v>0</v>
      </c>
      <c r="U216" s="67">
        <v>0</v>
      </c>
      <c r="V216" s="67">
        <v>0</v>
      </c>
      <c r="W216" s="67">
        <v>0</v>
      </c>
      <c r="Y216" s="42" t="s">
        <v>165</v>
      </c>
      <c r="Z216" s="69">
        <v>0</v>
      </c>
      <c r="AA216" s="69">
        <v>0</v>
      </c>
      <c r="AB216" s="69">
        <v>0</v>
      </c>
      <c r="AC216" s="69">
        <v>0</v>
      </c>
      <c r="AD216" s="69">
        <v>0</v>
      </c>
      <c r="AE216" s="69">
        <v>0</v>
      </c>
      <c r="AF216" s="69">
        <v>0</v>
      </c>
      <c r="AG216" s="69">
        <v>0</v>
      </c>
      <c r="AH216" s="69">
        <v>0</v>
      </c>
      <c r="AI216" s="69">
        <v>0</v>
      </c>
      <c r="AJ216" s="69">
        <v>0</v>
      </c>
      <c r="AK216" s="69">
        <v>0</v>
      </c>
      <c r="AL216" s="69">
        <v>0</v>
      </c>
      <c r="AM216" s="69">
        <v>0</v>
      </c>
      <c r="AN216" s="69">
        <v>0</v>
      </c>
      <c r="AO216" s="69">
        <v>0</v>
      </c>
      <c r="AP216" s="69">
        <v>0</v>
      </c>
      <c r="AQ216" s="69">
        <v>0</v>
      </c>
      <c r="AR216" s="69">
        <v>0</v>
      </c>
      <c r="AS216" s="69">
        <v>0</v>
      </c>
      <c r="AT216" s="69"/>
      <c r="AV216" s="18" t="s">
        <v>165</v>
      </c>
      <c r="AW216" s="72">
        <v>0</v>
      </c>
      <c r="AX216" s="72">
        <v>0</v>
      </c>
      <c r="AY216" s="72">
        <v>0</v>
      </c>
      <c r="AZ216" s="72">
        <v>0</v>
      </c>
      <c r="BA216" s="72">
        <v>0</v>
      </c>
      <c r="BB216" s="72">
        <v>0</v>
      </c>
      <c r="BC216" s="72">
        <v>0</v>
      </c>
      <c r="BD216" s="72">
        <v>0</v>
      </c>
      <c r="BE216" s="72">
        <v>0</v>
      </c>
      <c r="BF216" s="72">
        <v>0</v>
      </c>
      <c r="BG216" s="72">
        <v>0</v>
      </c>
      <c r="BH216" s="72">
        <v>0</v>
      </c>
      <c r="BI216" s="72">
        <v>0</v>
      </c>
      <c r="BJ216" s="72">
        <v>0</v>
      </c>
      <c r="BK216" s="72">
        <v>0</v>
      </c>
      <c r="BL216" s="72">
        <v>0</v>
      </c>
      <c r="BM216" s="72">
        <v>0</v>
      </c>
      <c r="BN216" s="72">
        <v>0</v>
      </c>
      <c r="BO216" s="72">
        <v>0</v>
      </c>
      <c r="BP216" s="72">
        <v>0</v>
      </c>
      <c r="BQ216" s="72">
        <v>0</v>
      </c>
    </row>
    <row r="217" spans="1:69" x14ac:dyDescent="0.2">
      <c r="A217" s="13"/>
      <c r="B217" s="64" t="s">
        <v>422</v>
      </c>
      <c r="C217" s="67">
        <v>0</v>
      </c>
      <c r="D217" s="67">
        <v>0</v>
      </c>
      <c r="E217" s="67">
        <v>0</v>
      </c>
      <c r="F217" s="67">
        <v>0</v>
      </c>
      <c r="G217" s="67">
        <v>0</v>
      </c>
      <c r="H217" s="67">
        <v>0</v>
      </c>
      <c r="I217" s="67">
        <v>0</v>
      </c>
      <c r="J217" s="67">
        <v>0</v>
      </c>
      <c r="K217" s="67">
        <v>0</v>
      </c>
      <c r="L217" s="67">
        <v>0</v>
      </c>
      <c r="M217" s="67">
        <v>0</v>
      </c>
      <c r="N217" s="67">
        <v>0</v>
      </c>
      <c r="O217" s="67">
        <v>0</v>
      </c>
      <c r="P217" s="67">
        <v>0</v>
      </c>
      <c r="Q217" s="67">
        <v>0</v>
      </c>
      <c r="R217" s="67">
        <v>0</v>
      </c>
      <c r="S217" s="67">
        <v>0</v>
      </c>
      <c r="T217" s="67">
        <v>0</v>
      </c>
      <c r="U217" s="67">
        <v>0</v>
      </c>
      <c r="V217" s="67">
        <v>0</v>
      </c>
      <c r="W217" s="67">
        <v>0</v>
      </c>
      <c r="Y217" s="42" t="s">
        <v>422</v>
      </c>
      <c r="Z217" s="69">
        <v>0</v>
      </c>
      <c r="AA217" s="69">
        <v>0</v>
      </c>
      <c r="AB217" s="69">
        <v>0</v>
      </c>
      <c r="AC217" s="69">
        <v>0</v>
      </c>
      <c r="AD217" s="69">
        <v>0</v>
      </c>
      <c r="AE217" s="69">
        <v>0</v>
      </c>
      <c r="AF217" s="69">
        <v>0</v>
      </c>
      <c r="AG217" s="69">
        <v>0</v>
      </c>
      <c r="AH217" s="69">
        <v>0</v>
      </c>
      <c r="AI217" s="69">
        <v>0</v>
      </c>
      <c r="AJ217" s="69">
        <v>0</v>
      </c>
      <c r="AK217" s="69">
        <v>0</v>
      </c>
      <c r="AL217" s="69">
        <v>0</v>
      </c>
      <c r="AM217" s="69">
        <v>0</v>
      </c>
      <c r="AN217" s="69">
        <v>0</v>
      </c>
      <c r="AO217" s="69">
        <v>0</v>
      </c>
      <c r="AP217" s="69">
        <v>0</v>
      </c>
      <c r="AQ217" s="69">
        <v>0</v>
      </c>
      <c r="AR217" s="69">
        <v>0</v>
      </c>
      <c r="AS217" s="69">
        <v>0</v>
      </c>
      <c r="AT217" s="69"/>
      <c r="AV217" s="18" t="s">
        <v>422</v>
      </c>
      <c r="AW217" s="72">
        <v>0</v>
      </c>
      <c r="AX217" s="72">
        <v>0</v>
      </c>
      <c r="AY217" s="72">
        <v>0</v>
      </c>
      <c r="AZ217" s="72">
        <v>0</v>
      </c>
      <c r="BA217" s="72">
        <v>0</v>
      </c>
      <c r="BB217" s="72">
        <v>0</v>
      </c>
      <c r="BC217" s="72">
        <v>0</v>
      </c>
      <c r="BD217" s="72">
        <v>0</v>
      </c>
      <c r="BE217" s="72">
        <v>0</v>
      </c>
      <c r="BF217" s="72">
        <v>0</v>
      </c>
      <c r="BG217" s="72">
        <v>0</v>
      </c>
      <c r="BH217" s="72">
        <v>0</v>
      </c>
      <c r="BI217" s="72">
        <v>0</v>
      </c>
      <c r="BJ217" s="72">
        <v>0</v>
      </c>
      <c r="BK217" s="72">
        <v>0</v>
      </c>
      <c r="BL217" s="72">
        <v>0</v>
      </c>
      <c r="BM217" s="72">
        <v>0</v>
      </c>
      <c r="BN217" s="72">
        <v>0</v>
      </c>
      <c r="BO217" s="72">
        <v>0</v>
      </c>
      <c r="BP217" s="72">
        <v>0</v>
      </c>
      <c r="BQ217" s="72">
        <v>0</v>
      </c>
    </row>
    <row r="218" spans="1:69" x14ac:dyDescent="0.2">
      <c r="A218" s="13"/>
      <c r="B218" s="64" t="s">
        <v>423</v>
      </c>
      <c r="C218" s="67">
        <v>0</v>
      </c>
      <c r="D218" s="67">
        <v>0</v>
      </c>
      <c r="E218" s="67">
        <v>0</v>
      </c>
      <c r="F218" s="67">
        <v>0</v>
      </c>
      <c r="G218" s="67">
        <v>0</v>
      </c>
      <c r="H218" s="67">
        <v>0</v>
      </c>
      <c r="I218" s="67">
        <v>0</v>
      </c>
      <c r="J218" s="67">
        <v>0</v>
      </c>
      <c r="K218" s="67">
        <v>0</v>
      </c>
      <c r="L218" s="67">
        <v>0</v>
      </c>
      <c r="M218" s="67">
        <v>0</v>
      </c>
      <c r="N218" s="67">
        <v>0</v>
      </c>
      <c r="O218" s="67">
        <v>0</v>
      </c>
      <c r="P218" s="67">
        <v>0</v>
      </c>
      <c r="Q218" s="67">
        <v>0</v>
      </c>
      <c r="R218" s="67">
        <v>0</v>
      </c>
      <c r="S218" s="67">
        <v>0</v>
      </c>
      <c r="T218" s="67">
        <v>0</v>
      </c>
      <c r="U218" s="67">
        <v>0</v>
      </c>
      <c r="V218" s="67">
        <v>0</v>
      </c>
      <c r="W218" s="67">
        <v>0</v>
      </c>
      <c r="Y218" s="42" t="s">
        <v>423</v>
      </c>
      <c r="Z218" s="69">
        <v>0</v>
      </c>
      <c r="AA218" s="69">
        <v>0</v>
      </c>
      <c r="AB218" s="69">
        <v>0</v>
      </c>
      <c r="AC218" s="69">
        <v>0</v>
      </c>
      <c r="AD218" s="69">
        <v>0</v>
      </c>
      <c r="AE218" s="69">
        <v>0</v>
      </c>
      <c r="AF218" s="69">
        <v>0</v>
      </c>
      <c r="AG218" s="69">
        <v>0</v>
      </c>
      <c r="AH218" s="69">
        <v>0</v>
      </c>
      <c r="AI218" s="69">
        <v>0</v>
      </c>
      <c r="AJ218" s="69">
        <v>0</v>
      </c>
      <c r="AK218" s="69">
        <v>0</v>
      </c>
      <c r="AL218" s="69">
        <v>0</v>
      </c>
      <c r="AM218" s="69">
        <v>0</v>
      </c>
      <c r="AN218" s="69">
        <v>0</v>
      </c>
      <c r="AO218" s="69">
        <v>0</v>
      </c>
      <c r="AP218" s="69">
        <v>0</v>
      </c>
      <c r="AQ218" s="69">
        <v>0</v>
      </c>
      <c r="AR218" s="69">
        <v>0</v>
      </c>
      <c r="AS218" s="69">
        <v>0</v>
      </c>
      <c r="AT218" s="69"/>
      <c r="AV218" s="18" t="s">
        <v>423</v>
      </c>
      <c r="AW218" s="72">
        <v>0</v>
      </c>
      <c r="AX218" s="72">
        <v>0</v>
      </c>
      <c r="AY218" s="72">
        <v>0</v>
      </c>
      <c r="AZ218" s="72">
        <v>0</v>
      </c>
      <c r="BA218" s="72">
        <v>0</v>
      </c>
      <c r="BB218" s="72">
        <v>0</v>
      </c>
      <c r="BC218" s="72">
        <v>0</v>
      </c>
      <c r="BD218" s="72">
        <v>0</v>
      </c>
      <c r="BE218" s="72">
        <v>0</v>
      </c>
      <c r="BF218" s="72">
        <v>0</v>
      </c>
      <c r="BG218" s="72">
        <v>0</v>
      </c>
      <c r="BH218" s="72">
        <v>0</v>
      </c>
      <c r="BI218" s="72">
        <v>0</v>
      </c>
      <c r="BJ218" s="72">
        <v>0</v>
      </c>
      <c r="BK218" s="72">
        <v>0</v>
      </c>
      <c r="BL218" s="72">
        <v>0</v>
      </c>
      <c r="BM218" s="72">
        <v>0</v>
      </c>
      <c r="BN218" s="72">
        <v>0</v>
      </c>
      <c r="BO218" s="72">
        <v>0</v>
      </c>
      <c r="BP218" s="72">
        <v>0</v>
      </c>
      <c r="BQ218" s="72">
        <v>0</v>
      </c>
    </row>
    <row r="219" spans="1:69" x14ac:dyDescent="0.2">
      <c r="A219" s="13"/>
      <c r="B219" s="64" t="s">
        <v>173</v>
      </c>
      <c r="C219" s="67">
        <v>0</v>
      </c>
      <c r="D219" s="67">
        <v>245.71811880999999</v>
      </c>
      <c r="E219" s="67">
        <v>335.45251021859997</v>
      </c>
      <c r="F219" s="67">
        <v>0</v>
      </c>
      <c r="G219" s="67">
        <v>0</v>
      </c>
      <c r="H219" s="67">
        <v>270.23055569000002</v>
      </c>
      <c r="I219" s="67">
        <v>0</v>
      </c>
      <c r="J219" s="67">
        <v>301.51048972000001</v>
      </c>
      <c r="K219" s="67">
        <v>232.8569306</v>
      </c>
      <c r="L219" s="67">
        <v>232.85754983000001</v>
      </c>
      <c r="M219" s="67">
        <v>139.80304992000001</v>
      </c>
      <c r="N219" s="67">
        <v>0</v>
      </c>
      <c r="O219" s="67">
        <v>0</v>
      </c>
      <c r="P219" s="67">
        <v>0</v>
      </c>
      <c r="Q219" s="67">
        <v>0</v>
      </c>
      <c r="R219" s="67">
        <v>0</v>
      </c>
      <c r="S219" s="67">
        <v>0</v>
      </c>
      <c r="T219" s="67">
        <v>0</v>
      </c>
      <c r="U219" s="67">
        <v>0</v>
      </c>
      <c r="V219" s="67">
        <v>0</v>
      </c>
      <c r="W219" s="67">
        <v>1758.4292047885999</v>
      </c>
      <c r="Y219" s="42" t="s">
        <v>173</v>
      </c>
      <c r="Z219" s="69">
        <v>0</v>
      </c>
      <c r="AA219" s="69">
        <v>0.13973728265025059</v>
      </c>
      <c r="AB219" s="69">
        <v>0.19076827733814192</v>
      </c>
      <c r="AC219" s="69">
        <v>0</v>
      </c>
      <c r="AD219" s="69">
        <v>0</v>
      </c>
      <c r="AE219" s="69">
        <v>0.1536772449832505</v>
      </c>
      <c r="AF219" s="69">
        <v>0</v>
      </c>
      <c r="AG219" s="69">
        <v>0.17146581101981179</v>
      </c>
      <c r="AH219" s="69">
        <v>0.13242326160523152</v>
      </c>
      <c r="AI219" s="69">
        <v>0.13242361375475128</v>
      </c>
      <c r="AJ219" s="69">
        <v>7.9504508648562441E-2</v>
      </c>
      <c r="AK219" s="69">
        <v>0</v>
      </c>
      <c r="AL219" s="69">
        <v>0</v>
      </c>
      <c r="AM219" s="69">
        <v>0</v>
      </c>
      <c r="AN219" s="69">
        <v>0</v>
      </c>
      <c r="AO219" s="69">
        <v>0</v>
      </c>
      <c r="AP219" s="69">
        <v>0</v>
      </c>
      <c r="AQ219" s="69">
        <v>0</v>
      </c>
      <c r="AR219" s="69">
        <v>0</v>
      </c>
      <c r="AS219" s="69">
        <v>0</v>
      </c>
      <c r="AT219" s="69"/>
      <c r="AV219" s="18" t="s">
        <v>173</v>
      </c>
      <c r="AW219" s="72">
        <v>0</v>
      </c>
      <c r="AX219" s="72">
        <v>91.371324796334719</v>
      </c>
      <c r="AY219" s="72">
        <v>55.918374601095429</v>
      </c>
      <c r="AZ219" s="72">
        <v>0</v>
      </c>
      <c r="BA219" s="72">
        <v>0</v>
      </c>
      <c r="BB219" s="72">
        <v>68.072609649788021</v>
      </c>
      <c r="BC219" s="72">
        <v>0</v>
      </c>
      <c r="BD219" s="72">
        <v>77.496819914411091</v>
      </c>
      <c r="BE219" s="72">
        <v>96.275892854640105</v>
      </c>
      <c r="BF219" s="72">
        <v>96.275892595220981</v>
      </c>
      <c r="BG219" s="72">
        <v>75.416855263273135</v>
      </c>
      <c r="BH219" s="72">
        <v>0</v>
      </c>
      <c r="BI219" s="72">
        <v>0</v>
      </c>
      <c r="BJ219" s="72">
        <v>0</v>
      </c>
      <c r="BK219" s="72">
        <v>0</v>
      </c>
      <c r="BL219" s="72">
        <v>0</v>
      </c>
      <c r="BM219" s="72">
        <v>0</v>
      </c>
      <c r="BN219" s="72">
        <v>0</v>
      </c>
      <c r="BO219" s="72">
        <v>0</v>
      </c>
      <c r="BP219" s="72">
        <v>0</v>
      </c>
      <c r="BQ219" s="72">
        <v>30.395072030503549</v>
      </c>
    </row>
    <row r="220" spans="1:69" x14ac:dyDescent="0.2">
      <c r="A220" s="13"/>
      <c r="B220" s="64" t="s">
        <v>181</v>
      </c>
      <c r="C220" s="67">
        <v>0</v>
      </c>
      <c r="D220" s="67">
        <v>226.4754269094</v>
      </c>
      <c r="E220" s="67">
        <v>0</v>
      </c>
      <c r="F220" s="67">
        <v>0</v>
      </c>
      <c r="G220" s="67">
        <v>0</v>
      </c>
      <c r="H220" s="67">
        <v>96.504641518</v>
      </c>
      <c r="I220" s="67">
        <v>0</v>
      </c>
      <c r="J220" s="67">
        <v>0</v>
      </c>
      <c r="K220" s="67">
        <v>0</v>
      </c>
      <c r="L220" s="67">
        <v>0</v>
      </c>
      <c r="M220" s="67">
        <v>0</v>
      </c>
      <c r="N220" s="67">
        <v>0</v>
      </c>
      <c r="O220" s="67">
        <v>0</v>
      </c>
      <c r="P220" s="67">
        <v>0</v>
      </c>
      <c r="Q220" s="67">
        <v>0</v>
      </c>
      <c r="R220" s="67">
        <v>0</v>
      </c>
      <c r="S220" s="67">
        <v>0</v>
      </c>
      <c r="T220" s="67">
        <v>0</v>
      </c>
      <c r="U220" s="67">
        <v>0</v>
      </c>
      <c r="V220" s="67">
        <v>0</v>
      </c>
      <c r="W220" s="67">
        <v>322.9800684274</v>
      </c>
      <c r="Y220" s="42" t="s">
        <v>181</v>
      </c>
      <c r="Z220" s="69">
        <v>0</v>
      </c>
      <c r="AA220" s="69">
        <v>0.70120558216522744</v>
      </c>
      <c r="AB220" s="69">
        <v>0</v>
      </c>
      <c r="AC220" s="69">
        <v>0</v>
      </c>
      <c r="AD220" s="69">
        <v>0</v>
      </c>
      <c r="AE220" s="69">
        <v>0.29879441783477262</v>
      </c>
      <c r="AF220" s="69">
        <v>0</v>
      </c>
      <c r="AG220" s="69">
        <v>0</v>
      </c>
      <c r="AH220" s="69">
        <v>0</v>
      </c>
      <c r="AI220" s="69">
        <v>0</v>
      </c>
      <c r="AJ220" s="69">
        <v>0</v>
      </c>
      <c r="AK220" s="69">
        <v>0</v>
      </c>
      <c r="AL220" s="69">
        <v>0</v>
      </c>
      <c r="AM220" s="69">
        <v>0</v>
      </c>
      <c r="AN220" s="69">
        <v>0</v>
      </c>
      <c r="AO220" s="69">
        <v>0</v>
      </c>
      <c r="AP220" s="69">
        <v>0</v>
      </c>
      <c r="AQ220" s="69">
        <v>0</v>
      </c>
      <c r="AR220" s="69">
        <v>0</v>
      </c>
      <c r="AS220" s="69">
        <v>0</v>
      </c>
      <c r="AT220" s="69"/>
      <c r="AV220" s="18" t="s">
        <v>181</v>
      </c>
      <c r="AW220" s="72">
        <v>0</v>
      </c>
      <c r="AX220" s="72">
        <v>96.255529993938552</v>
      </c>
      <c r="AY220" s="72">
        <v>0</v>
      </c>
      <c r="AZ220" s="72">
        <v>0</v>
      </c>
      <c r="BA220" s="72">
        <v>0</v>
      </c>
      <c r="BB220" s="72">
        <v>88.028197491461725</v>
      </c>
      <c r="BC220" s="72">
        <v>0</v>
      </c>
      <c r="BD220" s="72">
        <v>0</v>
      </c>
      <c r="BE220" s="72">
        <v>0</v>
      </c>
      <c r="BF220" s="72">
        <v>0</v>
      </c>
      <c r="BG220" s="72">
        <v>0</v>
      </c>
      <c r="BH220" s="72">
        <v>0</v>
      </c>
      <c r="BI220" s="72">
        <v>0</v>
      </c>
      <c r="BJ220" s="72">
        <v>0</v>
      </c>
      <c r="BK220" s="72">
        <v>0</v>
      </c>
      <c r="BL220" s="72">
        <v>0</v>
      </c>
      <c r="BM220" s="72">
        <v>0</v>
      </c>
      <c r="BN220" s="72">
        <v>0</v>
      </c>
      <c r="BO220" s="72">
        <v>0</v>
      </c>
      <c r="BP220" s="72">
        <v>0</v>
      </c>
      <c r="BQ220" s="72">
        <v>72.438776346665534</v>
      </c>
    </row>
    <row r="221" spans="1:69" x14ac:dyDescent="0.2">
      <c r="A221" s="13"/>
      <c r="B221" s="64" t="s">
        <v>169</v>
      </c>
      <c r="C221" s="67">
        <v>208.14974688000001</v>
      </c>
      <c r="D221" s="67">
        <v>1475.7686248500002</v>
      </c>
      <c r="E221" s="67">
        <v>1102.2576610240001</v>
      </c>
      <c r="F221" s="67">
        <v>385.308641846</v>
      </c>
      <c r="G221" s="67">
        <v>725.84589808649991</v>
      </c>
      <c r="H221" s="67">
        <v>408.793705531</v>
      </c>
      <c r="I221" s="67">
        <v>680.09631998229997</v>
      </c>
      <c r="J221" s="67">
        <v>706.04302845889993</v>
      </c>
      <c r="K221" s="67">
        <v>993.79011382900001</v>
      </c>
      <c r="L221" s="67">
        <v>600.54113242630001</v>
      </c>
      <c r="M221" s="67">
        <v>2474.4850376940999</v>
      </c>
      <c r="N221" s="67">
        <v>0</v>
      </c>
      <c r="O221" s="67">
        <v>0</v>
      </c>
      <c r="P221" s="67">
        <v>0</v>
      </c>
      <c r="Q221" s="67">
        <v>0</v>
      </c>
      <c r="R221" s="67">
        <v>0</v>
      </c>
      <c r="S221" s="67">
        <v>0</v>
      </c>
      <c r="T221" s="67">
        <v>0</v>
      </c>
      <c r="U221" s="67">
        <v>0</v>
      </c>
      <c r="V221" s="67">
        <v>0</v>
      </c>
      <c r="W221" s="67">
        <v>9761.0799106080995</v>
      </c>
      <c r="Y221" s="42" t="s">
        <v>169</v>
      </c>
      <c r="Z221" s="69">
        <v>2.132445884945456E-2</v>
      </c>
      <c r="AA221" s="69">
        <v>0.15118907317275124</v>
      </c>
      <c r="AB221" s="69">
        <v>0.11292374113504529</v>
      </c>
      <c r="AC221" s="69">
        <v>3.9473976790954872E-2</v>
      </c>
      <c r="AD221" s="69">
        <v>7.4361228955586015E-2</v>
      </c>
      <c r="AE221" s="69">
        <v>4.1879967101461094E-2</v>
      </c>
      <c r="AF221" s="69">
        <v>6.9674290776288811E-2</v>
      </c>
      <c r="AG221" s="69">
        <v>7.2332470886913844E-2</v>
      </c>
      <c r="AH221" s="69">
        <v>0.10181149247113258</v>
      </c>
      <c r="AI221" s="69">
        <v>6.1524046306971301E-2</v>
      </c>
      <c r="AJ221" s="69">
        <v>0.25350525355344045</v>
      </c>
      <c r="AK221" s="69">
        <v>0</v>
      </c>
      <c r="AL221" s="69">
        <v>0</v>
      </c>
      <c r="AM221" s="69">
        <v>0</v>
      </c>
      <c r="AN221" s="69">
        <v>0</v>
      </c>
      <c r="AO221" s="69">
        <v>0</v>
      </c>
      <c r="AP221" s="69">
        <v>0</v>
      </c>
      <c r="AQ221" s="69">
        <v>0</v>
      </c>
      <c r="AR221" s="69">
        <v>0</v>
      </c>
      <c r="AS221" s="69">
        <v>0</v>
      </c>
      <c r="AT221" s="69"/>
      <c r="AV221" s="18" t="s">
        <v>169</v>
      </c>
      <c r="AW221" s="72">
        <v>44.244210566191462</v>
      </c>
      <c r="AX221" s="72">
        <v>30.992870404403988</v>
      </c>
      <c r="AY221" s="72">
        <v>35.089585087988006</v>
      </c>
      <c r="AZ221" s="72">
        <v>52.993130731752203</v>
      </c>
      <c r="BA221" s="72">
        <v>41.747346949899409</v>
      </c>
      <c r="BB221" s="72">
        <v>48.597802388824526</v>
      </c>
      <c r="BC221" s="72">
        <v>40.204958036220745</v>
      </c>
      <c r="BD221" s="72">
        <v>38.703453119233217</v>
      </c>
      <c r="BE221" s="72">
        <v>35.713392902591522</v>
      </c>
      <c r="BF221" s="72">
        <v>29.559391266806312</v>
      </c>
      <c r="BG221" s="72">
        <v>25.615432249601401</v>
      </c>
      <c r="BH221" s="72">
        <v>0</v>
      </c>
      <c r="BI221" s="72">
        <v>0</v>
      </c>
      <c r="BJ221" s="72">
        <v>0</v>
      </c>
      <c r="BK221" s="72">
        <v>0</v>
      </c>
      <c r="BL221" s="72">
        <v>0</v>
      </c>
      <c r="BM221" s="72">
        <v>0</v>
      </c>
      <c r="BN221" s="72">
        <v>0</v>
      </c>
      <c r="BO221" s="72">
        <v>0</v>
      </c>
      <c r="BP221" s="72">
        <v>0</v>
      </c>
      <c r="BQ221" s="72">
        <v>11.4491458161322</v>
      </c>
    </row>
    <row r="222" spans="1:69" x14ac:dyDescent="0.2">
      <c r="A222" s="13"/>
      <c r="B222" s="64" t="s">
        <v>372</v>
      </c>
      <c r="C222" s="67">
        <v>246.07879111789998</v>
      </c>
      <c r="D222" s="67">
        <v>320.51446319220003</v>
      </c>
      <c r="E222" s="67">
        <v>1173.3189285158001</v>
      </c>
      <c r="F222" s="67">
        <v>475.32111844909997</v>
      </c>
      <c r="G222" s="67">
        <v>322.98624625790001</v>
      </c>
      <c r="H222" s="67">
        <v>340.42575396080002</v>
      </c>
      <c r="I222" s="67">
        <v>401.11019882779999</v>
      </c>
      <c r="J222" s="67">
        <v>230.78829839400001</v>
      </c>
      <c r="K222" s="67">
        <v>193.79465894499998</v>
      </c>
      <c r="L222" s="67">
        <v>195.59048225040002</v>
      </c>
      <c r="M222" s="67">
        <v>1045.94664031</v>
      </c>
      <c r="N222" s="67">
        <v>0</v>
      </c>
      <c r="O222" s="67">
        <v>0</v>
      </c>
      <c r="P222" s="67">
        <v>0</v>
      </c>
      <c r="Q222" s="67">
        <v>0</v>
      </c>
      <c r="R222" s="67">
        <v>0</v>
      </c>
      <c r="S222" s="67">
        <v>0</v>
      </c>
      <c r="T222" s="67">
        <v>0</v>
      </c>
      <c r="U222" s="67">
        <v>0</v>
      </c>
      <c r="V222" s="67">
        <v>0</v>
      </c>
      <c r="W222" s="67">
        <v>4945.8755802209007</v>
      </c>
      <c r="Y222" s="42" t="s">
        <v>372</v>
      </c>
      <c r="Z222" s="69">
        <v>4.9754343215182378E-2</v>
      </c>
      <c r="AA222" s="69">
        <v>6.480439266890832E-2</v>
      </c>
      <c r="AB222" s="69">
        <v>0.23723179232571706</v>
      </c>
      <c r="AC222" s="69">
        <v>9.6104544228722874E-2</v>
      </c>
      <c r="AD222" s="69">
        <v>6.5304159196716852E-2</v>
      </c>
      <c r="AE222" s="69">
        <v>6.8830230045050053E-2</v>
      </c>
      <c r="AF222" s="69">
        <v>8.1099937174296033E-2</v>
      </c>
      <c r="AG222" s="69">
        <v>4.6662778844851607E-2</v>
      </c>
      <c r="AH222" s="69">
        <v>3.9183084127713624E-2</v>
      </c>
      <c r="AI222" s="69">
        <v>3.954617925137216E-2</v>
      </c>
      <c r="AJ222" s="69">
        <v>0.21147855892146891</v>
      </c>
      <c r="AK222" s="69">
        <v>0</v>
      </c>
      <c r="AL222" s="69">
        <v>0</v>
      </c>
      <c r="AM222" s="69">
        <v>0</v>
      </c>
      <c r="AN222" s="69">
        <v>0</v>
      </c>
      <c r="AO222" s="69">
        <v>0</v>
      </c>
      <c r="AP222" s="69">
        <v>0</v>
      </c>
      <c r="AQ222" s="69">
        <v>0</v>
      </c>
      <c r="AR222" s="69">
        <v>0</v>
      </c>
      <c r="AS222" s="69">
        <v>0</v>
      </c>
      <c r="AT222" s="69"/>
      <c r="AV222" s="18" t="s">
        <v>372</v>
      </c>
      <c r="AW222" s="72">
        <v>91.194503310472541</v>
      </c>
      <c r="AX222" s="72">
        <v>40.380740051171784</v>
      </c>
      <c r="AY222" s="72">
        <v>30.223548454411567</v>
      </c>
      <c r="AZ222" s="72">
        <v>48.095054953256899</v>
      </c>
      <c r="BA222" s="72">
        <v>56.601637559124214</v>
      </c>
      <c r="BB222" s="72">
        <v>69.694661603755776</v>
      </c>
      <c r="BC222" s="72">
        <v>54.388816542197304</v>
      </c>
      <c r="BD222" s="72">
        <v>83.51604615119318</v>
      </c>
      <c r="BE222" s="72">
        <v>54.931335445328955</v>
      </c>
      <c r="BF222" s="72">
        <v>59.607376232270397</v>
      </c>
      <c r="BG222" s="72">
        <v>54.498002983073377</v>
      </c>
      <c r="BH222" s="72">
        <v>0</v>
      </c>
      <c r="BI222" s="72">
        <v>0</v>
      </c>
      <c r="BJ222" s="72">
        <v>0</v>
      </c>
      <c r="BK222" s="72">
        <v>0</v>
      </c>
      <c r="BL222" s="72">
        <v>0</v>
      </c>
      <c r="BM222" s="72">
        <v>0</v>
      </c>
      <c r="BN222" s="72">
        <v>0</v>
      </c>
      <c r="BO222" s="72">
        <v>0</v>
      </c>
      <c r="BP222" s="72">
        <v>0</v>
      </c>
      <c r="BQ222" s="72">
        <v>17.735428218990016</v>
      </c>
    </row>
    <row r="223" spans="1:69" x14ac:dyDescent="0.2">
      <c r="A223" s="13"/>
      <c r="B223" s="64" t="s">
        <v>399</v>
      </c>
      <c r="C223" s="67">
        <v>873.25499563179994</v>
      </c>
      <c r="D223" s="67">
        <v>959.48377551900001</v>
      </c>
      <c r="E223" s="67">
        <v>48.355707605900008</v>
      </c>
      <c r="F223" s="67">
        <v>6.9253572407000004</v>
      </c>
      <c r="G223" s="67">
        <v>202.53502158250001</v>
      </c>
      <c r="H223" s="67">
        <v>107.97685784620001</v>
      </c>
      <c r="I223" s="67">
        <v>13.749871685599999</v>
      </c>
      <c r="J223" s="67">
        <v>0</v>
      </c>
      <c r="K223" s="67">
        <v>100.36033827509999</v>
      </c>
      <c r="L223" s="67">
        <v>197.50502223000001</v>
      </c>
      <c r="M223" s="67">
        <v>229.76710219490002</v>
      </c>
      <c r="N223" s="67">
        <v>0</v>
      </c>
      <c r="O223" s="67">
        <v>0</v>
      </c>
      <c r="P223" s="67">
        <v>0</v>
      </c>
      <c r="Q223" s="67">
        <v>0</v>
      </c>
      <c r="R223" s="67">
        <v>0</v>
      </c>
      <c r="S223" s="67">
        <v>0</v>
      </c>
      <c r="T223" s="67">
        <v>0</v>
      </c>
      <c r="U223" s="67">
        <v>0</v>
      </c>
      <c r="V223" s="67">
        <v>0</v>
      </c>
      <c r="W223" s="67">
        <v>2739.9140498117004</v>
      </c>
      <c r="Y223" s="42" t="s">
        <v>399</v>
      </c>
      <c r="Z223" s="69">
        <v>0.31871620049242572</v>
      </c>
      <c r="AA223" s="69">
        <v>0.35018754533009538</v>
      </c>
      <c r="AB223" s="69">
        <v>1.7648622083317991E-2</v>
      </c>
      <c r="AC223" s="69">
        <v>2.5275819295046656E-3</v>
      </c>
      <c r="AD223" s="69">
        <v>7.3920209868050119E-2</v>
      </c>
      <c r="AE223" s="69">
        <v>3.9408848556260617E-2</v>
      </c>
      <c r="AF223" s="69">
        <v>5.0183587644090349E-3</v>
      </c>
      <c r="AG223" s="69">
        <v>0</v>
      </c>
      <c r="AH223" s="69">
        <v>3.6629009688094856E-2</v>
      </c>
      <c r="AI223" s="69">
        <v>7.2084386093634392E-2</v>
      </c>
      <c r="AJ223" s="69">
        <v>8.3859237194207126E-2</v>
      </c>
      <c r="AK223" s="69">
        <v>0</v>
      </c>
      <c r="AL223" s="69">
        <v>0</v>
      </c>
      <c r="AM223" s="69">
        <v>0</v>
      </c>
      <c r="AN223" s="69">
        <v>0</v>
      </c>
      <c r="AO223" s="69">
        <v>0</v>
      </c>
      <c r="AP223" s="69">
        <v>0</v>
      </c>
      <c r="AQ223" s="69">
        <v>0</v>
      </c>
      <c r="AR223" s="69">
        <v>0</v>
      </c>
      <c r="AS223" s="69">
        <v>0</v>
      </c>
      <c r="AT223" s="69"/>
      <c r="AV223" s="18" t="s">
        <v>399</v>
      </c>
      <c r="AW223" s="72">
        <v>33.470384838818028</v>
      </c>
      <c r="AX223" s="72">
        <v>45.123411252076963</v>
      </c>
      <c r="AY223" s="72">
        <v>59.253289486926313</v>
      </c>
      <c r="AZ223" s="72">
        <v>55.878058310809024</v>
      </c>
      <c r="BA223" s="72">
        <v>52.293202128830686</v>
      </c>
      <c r="BB223" s="72">
        <v>52.99294837042067</v>
      </c>
      <c r="BC223" s="72">
        <v>81.587537056938601</v>
      </c>
      <c r="BD223" s="72">
        <v>0</v>
      </c>
      <c r="BE223" s="72">
        <v>71.828197730452032</v>
      </c>
      <c r="BF223" s="72">
        <v>98.927073670355753</v>
      </c>
      <c r="BG223" s="72">
        <v>34.811750441648272</v>
      </c>
      <c r="BH223" s="72">
        <v>0</v>
      </c>
      <c r="BI223" s="72">
        <v>0</v>
      </c>
      <c r="BJ223" s="72">
        <v>0</v>
      </c>
      <c r="BK223" s="72">
        <v>0</v>
      </c>
      <c r="BL223" s="72">
        <v>0</v>
      </c>
      <c r="BM223" s="72">
        <v>0</v>
      </c>
      <c r="BN223" s="72">
        <v>0</v>
      </c>
      <c r="BO223" s="72">
        <v>0</v>
      </c>
      <c r="BP223" s="72">
        <v>0</v>
      </c>
      <c r="BQ223" s="72">
        <v>21.221941328796099</v>
      </c>
    </row>
    <row r="224" spans="1:69" x14ac:dyDescent="0.2">
      <c r="A224" s="13"/>
      <c r="B224" s="64" t="s">
        <v>400</v>
      </c>
      <c r="C224" s="67">
        <v>7014.5751787108002</v>
      </c>
      <c r="D224" s="67">
        <v>7106.8179225020003</v>
      </c>
      <c r="E224" s="67">
        <v>5799.9153133889013</v>
      </c>
      <c r="F224" s="67">
        <v>3994.0388930590002</v>
      </c>
      <c r="G224" s="67">
        <v>2981.6664532139994</v>
      </c>
      <c r="H224" s="67">
        <v>3794.1485040850002</v>
      </c>
      <c r="I224" s="67">
        <v>4269.1484929209</v>
      </c>
      <c r="J224" s="67">
        <v>3924.2906618829998</v>
      </c>
      <c r="K224" s="67">
        <v>3197.6292541520002</v>
      </c>
      <c r="L224" s="67">
        <v>3847.3036903797001</v>
      </c>
      <c r="M224" s="67">
        <v>3740.0539346840001</v>
      </c>
      <c r="N224" s="67">
        <v>0</v>
      </c>
      <c r="O224" s="67">
        <v>0</v>
      </c>
      <c r="P224" s="67">
        <v>0</v>
      </c>
      <c r="Q224" s="67">
        <v>0</v>
      </c>
      <c r="R224" s="67">
        <v>0</v>
      </c>
      <c r="S224" s="67">
        <v>0</v>
      </c>
      <c r="T224" s="67">
        <v>0</v>
      </c>
      <c r="U224" s="67">
        <v>0</v>
      </c>
      <c r="V224" s="67">
        <v>0</v>
      </c>
      <c r="W224" s="67">
        <v>49669.588298979295</v>
      </c>
      <c r="Y224" s="42" t="s">
        <v>400</v>
      </c>
      <c r="Z224" s="69">
        <v>0.14122474977017171</v>
      </c>
      <c r="AA224" s="69">
        <v>0.14308187697718536</v>
      </c>
      <c r="AB224" s="69">
        <v>0.11676994942009795</v>
      </c>
      <c r="AC224" s="69">
        <v>8.0412160234093935E-2</v>
      </c>
      <c r="AD224" s="69">
        <v>6.0030021494566571E-2</v>
      </c>
      <c r="AE224" s="69">
        <v>7.638775826460735E-2</v>
      </c>
      <c r="AF224" s="69">
        <v>8.5950953875907815E-2</v>
      </c>
      <c r="AG224" s="69">
        <v>7.9007916036293049E-2</v>
      </c>
      <c r="AH224" s="69">
        <v>6.4378010039147254E-2</v>
      </c>
      <c r="AI224" s="69">
        <v>7.7457933961952358E-2</v>
      </c>
      <c r="AJ224" s="69">
        <v>7.5298669925976766E-2</v>
      </c>
      <c r="AK224" s="69">
        <v>0</v>
      </c>
      <c r="AL224" s="69">
        <v>0</v>
      </c>
      <c r="AM224" s="69">
        <v>0</v>
      </c>
      <c r="AN224" s="69">
        <v>0</v>
      </c>
      <c r="AO224" s="69">
        <v>0</v>
      </c>
      <c r="AP224" s="69">
        <v>0</v>
      </c>
      <c r="AQ224" s="69">
        <v>0</v>
      </c>
      <c r="AR224" s="69">
        <v>0</v>
      </c>
      <c r="AS224" s="69">
        <v>0</v>
      </c>
      <c r="AT224" s="69"/>
      <c r="AV224" s="18" t="s">
        <v>400</v>
      </c>
      <c r="AW224" s="72">
        <v>11.642112151010235</v>
      </c>
      <c r="AX224" s="72">
        <v>11.650924058310919</v>
      </c>
      <c r="AY224" s="72">
        <v>11.667085845401864</v>
      </c>
      <c r="AZ224" s="72">
        <v>15.116263202092352</v>
      </c>
      <c r="BA224" s="72">
        <v>16.754140687561353</v>
      </c>
      <c r="BB224" s="72">
        <v>16.072117757181388</v>
      </c>
      <c r="BC224" s="72">
        <v>14.748162476298205</v>
      </c>
      <c r="BD224" s="72">
        <v>15.878438532211996</v>
      </c>
      <c r="BE224" s="72">
        <v>17.290509305483685</v>
      </c>
      <c r="BF224" s="72">
        <v>15.177346527277049</v>
      </c>
      <c r="BG224" s="72">
        <v>15.596632068187763</v>
      </c>
      <c r="BH224" s="72">
        <v>0</v>
      </c>
      <c r="BI224" s="72">
        <v>0</v>
      </c>
      <c r="BJ224" s="72">
        <v>0</v>
      </c>
      <c r="BK224" s="72">
        <v>0</v>
      </c>
      <c r="BL224" s="72">
        <v>0</v>
      </c>
      <c r="BM224" s="72">
        <v>0</v>
      </c>
      <c r="BN224" s="72">
        <v>0</v>
      </c>
      <c r="BO224" s="72">
        <v>0</v>
      </c>
      <c r="BP224" s="72">
        <v>0</v>
      </c>
      <c r="BQ224" s="72">
        <v>4.3029803120361079</v>
      </c>
    </row>
    <row r="225" spans="1:69" x14ac:dyDescent="0.2">
      <c r="A225" s="13"/>
      <c r="B225" s="64" t="s">
        <v>151</v>
      </c>
      <c r="C225" s="67">
        <v>2297.1172654009997</v>
      </c>
      <c r="D225" s="67">
        <v>604.95071857900007</v>
      </c>
      <c r="E225" s="67">
        <v>472.52675051980003</v>
      </c>
      <c r="F225" s="67">
        <v>424.61563406100004</v>
      </c>
      <c r="G225" s="67">
        <v>114.8739637986</v>
      </c>
      <c r="H225" s="67">
        <v>1157.3596236267001</v>
      </c>
      <c r="I225" s="67">
        <v>62.047727066600004</v>
      </c>
      <c r="J225" s="67">
        <v>39.551774979499996</v>
      </c>
      <c r="K225" s="67">
        <v>106.3901177418</v>
      </c>
      <c r="L225" s="67">
        <v>9.5780888728000004</v>
      </c>
      <c r="M225" s="67">
        <v>293.1830022657</v>
      </c>
      <c r="N225" s="67">
        <v>0</v>
      </c>
      <c r="O225" s="67">
        <v>0</v>
      </c>
      <c r="P225" s="67">
        <v>0</v>
      </c>
      <c r="Q225" s="67">
        <v>0</v>
      </c>
      <c r="R225" s="67">
        <v>0</v>
      </c>
      <c r="S225" s="67">
        <v>0</v>
      </c>
      <c r="T225" s="67">
        <v>0</v>
      </c>
      <c r="U225" s="67">
        <v>0</v>
      </c>
      <c r="V225" s="67">
        <v>0</v>
      </c>
      <c r="W225" s="67">
        <v>5582.1946669124973</v>
      </c>
      <c r="Y225" s="42" t="s">
        <v>151</v>
      </c>
      <c r="Z225" s="69">
        <v>0.41150791086107563</v>
      </c>
      <c r="AA225" s="69">
        <v>0.10837148374003182</v>
      </c>
      <c r="AB225" s="69">
        <v>8.4648920131829411E-2</v>
      </c>
      <c r="AC225" s="69">
        <v>7.6066074258899732E-2</v>
      </c>
      <c r="AD225" s="69">
        <v>2.0578638090050092E-2</v>
      </c>
      <c r="AE225" s="69">
        <v>0.20733057384880377</v>
      </c>
      <c r="AF225" s="69">
        <v>1.1115292598872855E-2</v>
      </c>
      <c r="AG225" s="69">
        <v>7.0853449833873346E-3</v>
      </c>
      <c r="AH225" s="69">
        <v>1.9058833324536173E-2</v>
      </c>
      <c r="AI225" s="69">
        <v>1.7158285305907516E-3</v>
      </c>
      <c r="AJ225" s="69">
        <v>5.2521099631922911E-2</v>
      </c>
      <c r="AK225" s="69">
        <v>0</v>
      </c>
      <c r="AL225" s="69">
        <v>0</v>
      </c>
      <c r="AM225" s="69">
        <v>0</v>
      </c>
      <c r="AN225" s="69">
        <v>0</v>
      </c>
      <c r="AO225" s="69">
        <v>0</v>
      </c>
      <c r="AP225" s="69">
        <v>0</v>
      </c>
      <c r="AQ225" s="69">
        <v>0</v>
      </c>
      <c r="AR225" s="69">
        <v>0</v>
      </c>
      <c r="AS225" s="69">
        <v>0</v>
      </c>
      <c r="AT225" s="69"/>
      <c r="AV225" s="18" t="s">
        <v>151</v>
      </c>
      <c r="AW225" s="72">
        <v>19.790257075155168</v>
      </c>
      <c r="AX225" s="72">
        <v>34.177966430471635</v>
      </c>
      <c r="AY225" s="72">
        <v>39.603410290247673</v>
      </c>
      <c r="AZ225" s="72">
        <v>37.100803690123172</v>
      </c>
      <c r="BA225" s="72">
        <v>95.12317952360894</v>
      </c>
      <c r="BB225" s="72">
        <v>39.877376922781103</v>
      </c>
      <c r="BC225" s="72">
        <v>81.490243025869063</v>
      </c>
      <c r="BD225" s="72">
        <v>76.953876062823312</v>
      </c>
      <c r="BE225" s="72">
        <v>39.795417610373754</v>
      </c>
      <c r="BF225" s="72">
        <v>96.275892713224025</v>
      </c>
      <c r="BG225" s="72">
        <v>45.385252054104065</v>
      </c>
      <c r="BH225" s="72">
        <v>0</v>
      </c>
      <c r="BI225" s="72">
        <v>0</v>
      </c>
      <c r="BJ225" s="72">
        <v>0</v>
      </c>
      <c r="BK225" s="72">
        <v>0</v>
      </c>
      <c r="BL225" s="72">
        <v>0</v>
      </c>
      <c r="BM225" s="72">
        <v>0</v>
      </c>
      <c r="BN225" s="72">
        <v>0</v>
      </c>
      <c r="BO225" s="72">
        <v>0</v>
      </c>
      <c r="BP225" s="72">
        <v>0</v>
      </c>
      <c r="BQ225" s="72">
        <v>13.37290645779264</v>
      </c>
    </row>
    <row r="226" spans="1:69" x14ac:dyDescent="0.2">
      <c r="A226" s="13"/>
      <c r="B226" s="64" t="s">
        <v>373</v>
      </c>
      <c r="C226" s="67">
        <v>0</v>
      </c>
      <c r="D226" s="67">
        <v>0</v>
      </c>
      <c r="E226" s="67">
        <v>0</v>
      </c>
      <c r="F226" s="67">
        <v>0</v>
      </c>
      <c r="G226" s="67">
        <v>0</v>
      </c>
      <c r="H226" s="67">
        <v>0</v>
      </c>
      <c r="I226" s="67">
        <v>0</v>
      </c>
      <c r="J226" s="67">
        <v>0</v>
      </c>
      <c r="K226" s="67">
        <v>0</v>
      </c>
      <c r="L226" s="67">
        <v>0</v>
      </c>
      <c r="M226" s="67">
        <v>0</v>
      </c>
      <c r="N226" s="67">
        <v>0</v>
      </c>
      <c r="O226" s="67">
        <v>0</v>
      </c>
      <c r="P226" s="67">
        <v>0</v>
      </c>
      <c r="Q226" s="67">
        <v>0</v>
      </c>
      <c r="R226" s="67">
        <v>0</v>
      </c>
      <c r="S226" s="67">
        <v>0</v>
      </c>
      <c r="T226" s="67">
        <v>0</v>
      </c>
      <c r="U226" s="67">
        <v>0</v>
      </c>
      <c r="V226" s="67">
        <v>0</v>
      </c>
      <c r="W226" s="67">
        <v>909.55119556440002</v>
      </c>
      <c r="Y226" s="42" t="s">
        <v>373</v>
      </c>
      <c r="Z226" s="69">
        <v>0</v>
      </c>
      <c r="AA226" s="69">
        <v>0</v>
      </c>
      <c r="AB226" s="69">
        <v>0</v>
      </c>
      <c r="AC226" s="69">
        <v>0</v>
      </c>
      <c r="AD226" s="69">
        <v>0</v>
      </c>
      <c r="AE226" s="69">
        <v>0</v>
      </c>
      <c r="AF226" s="69">
        <v>0</v>
      </c>
      <c r="AG226" s="69">
        <v>0</v>
      </c>
      <c r="AH226" s="69">
        <v>0</v>
      </c>
      <c r="AI226" s="69">
        <v>0</v>
      </c>
      <c r="AJ226" s="69">
        <v>0</v>
      </c>
      <c r="AK226" s="69">
        <v>0</v>
      </c>
      <c r="AL226" s="69">
        <v>0</v>
      </c>
      <c r="AM226" s="69">
        <v>0</v>
      </c>
      <c r="AN226" s="69">
        <v>0</v>
      </c>
      <c r="AO226" s="69">
        <v>0</v>
      </c>
      <c r="AP226" s="69">
        <v>0</v>
      </c>
      <c r="AQ226" s="69">
        <v>0</v>
      </c>
      <c r="AR226" s="69">
        <v>0</v>
      </c>
      <c r="AS226" s="69">
        <v>0</v>
      </c>
      <c r="AT226" s="69"/>
      <c r="AV226" s="18" t="s">
        <v>373</v>
      </c>
      <c r="AW226" s="72">
        <v>0</v>
      </c>
      <c r="AX226" s="72">
        <v>0</v>
      </c>
      <c r="AY226" s="72">
        <v>0</v>
      </c>
      <c r="AZ226" s="72">
        <v>0</v>
      </c>
      <c r="BA226" s="72">
        <v>0</v>
      </c>
      <c r="BB226" s="72">
        <v>0</v>
      </c>
      <c r="BC226" s="72">
        <v>0</v>
      </c>
      <c r="BD226" s="72">
        <v>0</v>
      </c>
      <c r="BE226" s="72">
        <v>0</v>
      </c>
      <c r="BF226" s="72">
        <v>0</v>
      </c>
      <c r="BG226" s="72">
        <v>0</v>
      </c>
      <c r="BH226" s="72">
        <v>0</v>
      </c>
      <c r="BI226" s="72">
        <v>0</v>
      </c>
      <c r="BJ226" s="72">
        <v>0</v>
      </c>
      <c r="BK226" s="72">
        <v>0</v>
      </c>
      <c r="BL226" s="72">
        <v>0</v>
      </c>
      <c r="BM226" s="72">
        <v>0</v>
      </c>
      <c r="BN226" s="72">
        <v>0</v>
      </c>
      <c r="BO226" s="72">
        <v>0</v>
      </c>
      <c r="BP226" s="72">
        <v>0</v>
      </c>
      <c r="BQ226" s="72">
        <v>31.191971252428804</v>
      </c>
    </row>
    <row r="227" spans="1:69" x14ac:dyDescent="0.2">
      <c r="A227" s="13"/>
      <c r="B227" s="64" t="s">
        <v>374</v>
      </c>
      <c r="C227" s="67">
        <v>0</v>
      </c>
      <c r="D227" s="67">
        <v>0</v>
      </c>
      <c r="E227" s="67">
        <v>0</v>
      </c>
      <c r="F227" s="67">
        <v>0</v>
      </c>
      <c r="G227" s="67">
        <v>0</v>
      </c>
      <c r="H227" s="67">
        <v>0</v>
      </c>
      <c r="I227" s="67">
        <v>0</v>
      </c>
      <c r="J227" s="67">
        <v>0</v>
      </c>
      <c r="K227" s="67">
        <v>0</v>
      </c>
      <c r="L227" s="67">
        <v>0</v>
      </c>
      <c r="M227" s="67">
        <v>0</v>
      </c>
      <c r="N227" s="67">
        <v>0</v>
      </c>
      <c r="O227" s="67">
        <v>0</v>
      </c>
      <c r="P227" s="67">
        <v>0</v>
      </c>
      <c r="Q227" s="67">
        <v>0</v>
      </c>
      <c r="R227" s="67">
        <v>0</v>
      </c>
      <c r="S227" s="67">
        <v>0</v>
      </c>
      <c r="T227" s="67">
        <v>0</v>
      </c>
      <c r="U227" s="67">
        <v>0</v>
      </c>
      <c r="V227" s="67">
        <v>0</v>
      </c>
      <c r="W227" s="67">
        <v>0</v>
      </c>
      <c r="Y227" s="42" t="s">
        <v>374</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c r="AV227" s="18" t="s">
        <v>374</v>
      </c>
      <c r="AW227" s="72">
        <v>0</v>
      </c>
      <c r="AX227" s="72">
        <v>0</v>
      </c>
      <c r="AY227" s="72">
        <v>0</v>
      </c>
      <c r="AZ227" s="72">
        <v>0</v>
      </c>
      <c r="BA227" s="72">
        <v>0</v>
      </c>
      <c r="BB227" s="72">
        <v>0</v>
      </c>
      <c r="BC227" s="72">
        <v>0</v>
      </c>
      <c r="BD227" s="72">
        <v>0</v>
      </c>
      <c r="BE227" s="72">
        <v>0</v>
      </c>
      <c r="BF227" s="72">
        <v>0</v>
      </c>
      <c r="BG227" s="72">
        <v>0</v>
      </c>
      <c r="BH227" s="72">
        <v>0</v>
      </c>
      <c r="BI227" s="72">
        <v>0</v>
      </c>
      <c r="BJ227" s="72">
        <v>0</v>
      </c>
      <c r="BK227" s="72">
        <v>0</v>
      </c>
      <c r="BL227" s="72">
        <v>0</v>
      </c>
      <c r="BM227" s="72">
        <v>0</v>
      </c>
      <c r="BN227" s="72">
        <v>0</v>
      </c>
      <c r="BO227" s="72">
        <v>0</v>
      </c>
      <c r="BP227" s="72">
        <v>0</v>
      </c>
      <c r="BQ227" s="72">
        <v>0</v>
      </c>
    </row>
    <row r="228" spans="1:69" x14ac:dyDescent="0.2">
      <c r="A228" s="13"/>
      <c r="B228" s="64" t="s">
        <v>374</v>
      </c>
      <c r="C228" s="67">
        <v>0</v>
      </c>
      <c r="D228" s="67">
        <v>0</v>
      </c>
      <c r="E228" s="67">
        <v>0</v>
      </c>
      <c r="F228" s="67">
        <v>0</v>
      </c>
      <c r="G228" s="67">
        <v>0</v>
      </c>
      <c r="H228" s="67">
        <v>0</v>
      </c>
      <c r="I228" s="67">
        <v>0</v>
      </c>
      <c r="J228" s="67">
        <v>0</v>
      </c>
      <c r="K228" s="67">
        <v>0</v>
      </c>
      <c r="L228" s="67">
        <v>0</v>
      </c>
      <c r="M228" s="67">
        <v>0</v>
      </c>
      <c r="N228" s="67">
        <v>0</v>
      </c>
      <c r="O228" s="67">
        <v>0</v>
      </c>
      <c r="P228" s="67">
        <v>0</v>
      </c>
      <c r="Q228" s="67">
        <v>0</v>
      </c>
      <c r="R228" s="67">
        <v>0</v>
      </c>
      <c r="S228" s="67">
        <v>0</v>
      </c>
      <c r="T228" s="67">
        <v>0</v>
      </c>
      <c r="U228" s="67">
        <v>0</v>
      </c>
      <c r="V228" s="67">
        <v>0</v>
      </c>
      <c r="W228" s="67">
        <v>0</v>
      </c>
      <c r="Y228" s="42" t="s">
        <v>374</v>
      </c>
      <c r="Z228" s="69">
        <v>0</v>
      </c>
      <c r="AA228" s="69">
        <v>0</v>
      </c>
      <c r="AB228" s="69">
        <v>0</v>
      </c>
      <c r="AC228" s="69">
        <v>0</v>
      </c>
      <c r="AD228" s="69">
        <v>0</v>
      </c>
      <c r="AE228" s="69">
        <v>0</v>
      </c>
      <c r="AF228" s="69">
        <v>0</v>
      </c>
      <c r="AG228" s="69">
        <v>0</v>
      </c>
      <c r="AH228" s="69">
        <v>0</v>
      </c>
      <c r="AI228" s="69">
        <v>0</v>
      </c>
      <c r="AJ228" s="69">
        <v>0</v>
      </c>
      <c r="AK228" s="69">
        <v>0</v>
      </c>
      <c r="AL228" s="69">
        <v>0</v>
      </c>
      <c r="AM228" s="69">
        <v>0</v>
      </c>
      <c r="AN228" s="69">
        <v>0</v>
      </c>
      <c r="AO228" s="69">
        <v>0</v>
      </c>
      <c r="AP228" s="69">
        <v>0</v>
      </c>
      <c r="AQ228" s="69">
        <v>0</v>
      </c>
      <c r="AR228" s="69">
        <v>0</v>
      </c>
      <c r="AS228" s="69">
        <v>0</v>
      </c>
      <c r="AT228" s="69"/>
      <c r="AV228" s="18" t="s">
        <v>374</v>
      </c>
      <c r="AW228" s="72">
        <v>0</v>
      </c>
      <c r="AX228" s="72">
        <v>0</v>
      </c>
      <c r="AY228" s="72">
        <v>0</v>
      </c>
      <c r="AZ228" s="72">
        <v>0</v>
      </c>
      <c r="BA228" s="72">
        <v>0</v>
      </c>
      <c r="BB228" s="72">
        <v>0</v>
      </c>
      <c r="BC228" s="72">
        <v>0</v>
      </c>
      <c r="BD228" s="72">
        <v>0</v>
      </c>
      <c r="BE228" s="72">
        <v>0</v>
      </c>
      <c r="BF228" s="72">
        <v>0</v>
      </c>
      <c r="BG228" s="72">
        <v>0</v>
      </c>
      <c r="BH228" s="72">
        <v>0</v>
      </c>
      <c r="BI228" s="72">
        <v>0</v>
      </c>
      <c r="BJ228" s="72">
        <v>0</v>
      </c>
      <c r="BK228" s="72">
        <v>0</v>
      </c>
      <c r="BL228" s="72">
        <v>0</v>
      </c>
      <c r="BM228" s="72">
        <v>0</v>
      </c>
      <c r="BN228" s="72">
        <v>0</v>
      </c>
      <c r="BO228" s="72">
        <v>0</v>
      </c>
      <c r="BP228" s="72">
        <v>0</v>
      </c>
      <c r="BQ228" s="72">
        <v>0</v>
      </c>
    </row>
    <row r="229" spans="1:69" x14ac:dyDescent="0.2">
      <c r="A229" s="13"/>
      <c r="B229" s="64" t="s">
        <v>374</v>
      </c>
      <c r="C229" s="67">
        <v>0</v>
      </c>
      <c r="D229" s="67">
        <v>0</v>
      </c>
      <c r="E229" s="67">
        <v>0</v>
      </c>
      <c r="F229" s="67">
        <v>0</v>
      </c>
      <c r="G229" s="67">
        <v>0</v>
      </c>
      <c r="H229" s="67">
        <v>0</v>
      </c>
      <c r="I229" s="67">
        <v>0</v>
      </c>
      <c r="J229" s="67">
        <v>0</v>
      </c>
      <c r="K229" s="67">
        <v>0</v>
      </c>
      <c r="L229" s="67">
        <v>0</v>
      </c>
      <c r="M229" s="67">
        <v>0</v>
      </c>
      <c r="N229" s="67">
        <v>0</v>
      </c>
      <c r="O229" s="67">
        <v>0</v>
      </c>
      <c r="P229" s="67">
        <v>0</v>
      </c>
      <c r="Q229" s="67">
        <v>0</v>
      </c>
      <c r="R229" s="67">
        <v>0</v>
      </c>
      <c r="S229" s="67">
        <v>0</v>
      </c>
      <c r="T229" s="67">
        <v>0</v>
      </c>
      <c r="U229" s="67">
        <v>0</v>
      </c>
      <c r="V229" s="67">
        <v>0</v>
      </c>
      <c r="W229" s="67">
        <v>0</v>
      </c>
      <c r="Y229" s="42" t="s">
        <v>374</v>
      </c>
      <c r="Z229" s="69">
        <v>0</v>
      </c>
      <c r="AA229" s="69">
        <v>0</v>
      </c>
      <c r="AB229" s="69">
        <v>0</v>
      </c>
      <c r="AC229" s="69">
        <v>0</v>
      </c>
      <c r="AD229" s="69">
        <v>0</v>
      </c>
      <c r="AE229" s="69">
        <v>0</v>
      </c>
      <c r="AF229" s="69">
        <v>0</v>
      </c>
      <c r="AG229" s="69">
        <v>0</v>
      </c>
      <c r="AH229" s="69">
        <v>0</v>
      </c>
      <c r="AI229" s="69">
        <v>0</v>
      </c>
      <c r="AJ229" s="69">
        <v>0</v>
      </c>
      <c r="AK229" s="69">
        <v>0</v>
      </c>
      <c r="AL229" s="69">
        <v>0</v>
      </c>
      <c r="AM229" s="69">
        <v>0</v>
      </c>
      <c r="AN229" s="69">
        <v>0</v>
      </c>
      <c r="AO229" s="69">
        <v>0</v>
      </c>
      <c r="AP229" s="69">
        <v>0</v>
      </c>
      <c r="AQ229" s="69">
        <v>0</v>
      </c>
      <c r="AR229" s="69">
        <v>0</v>
      </c>
      <c r="AS229" s="69">
        <v>0</v>
      </c>
      <c r="AT229" s="69"/>
      <c r="AV229" s="18" t="s">
        <v>374</v>
      </c>
      <c r="AW229" s="72">
        <v>0</v>
      </c>
      <c r="AX229" s="72">
        <v>0</v>
      </c>
      <c r="AY229" s="72">
        <v>0</v>
      </c>
      <c r="AZ229" s="72">
        <v>0</v>
      </c>
      <c r="BA229" s="72">
        <v>0</v>
      </c>
      <c r="BB229" s="72">
        <v>0</v>
      </c>
      <c r="BC229" s="72">
        <v>0</v>
      </c>
      <c r="BD229" s="72">
        <v>0</v>
      </c>
      <c r="BE229" s="72">
        <v>0</v>
      </c>
      <c r="BF229" s="72">
        <v>0</v>
      </c>
      <c r="BG229" s="72">
        <v>0</v>
      </c>
      <c r="BH229" s="72">
        <v>0</v>
      </c>
      <c r="BI229" s="72">
        <v>0</v>
      </c>
      <c r="BJ229" s="72">
        <v>0</v>
      </c>
      <c r="BK229" s="72">
        <v>0</v>
      </c>
      <c r="BL229" s="72">
        <v>0</v>
      </c>
      <c r="BM229" s="72">
        <v>0</v>
      </c>
      <c r="BN229" s="72">
        <v>0</v>
      </c>
      <c r="BO229" s="72">
        <v>0</v>
      </c>
      <c r="BP229" s="72">
        <v>0</v>
      </c>
      <c r="BQ229" s="72">
        <v>0</v>
      </c>
    </row>
    <row r="230" spans="1:69" x14ac:dyDescent="0.2">
      <c r="A230" s="13"/>
      <c r="B230" s="64" t="s">
        <v>374</v>
      </c>
      <c r="C230" s="67">
        <v>0</v>
      </c>
      <c r="D230" s="67">
        <v>0</v>
      </c>
      <c r="E230" s="67">
        <v>0</v>
      </c>
      <c r="F230" s="67">
        <v>0</v>
      </c>
      <c r="G230" s="67">
        <v>0</v>
      </c>
      <c r="H230" s="67">
        <v>0</v>
      </c>
      <c r="I230" s="67">
        <v>0</v>
      </c>
      <c r="J230" s="67">
        <v>0</v>
      </c>
      <c r="K230" s="67">
        <v>0</v>
      </c>
      <c r="L230" s="67">
        <v>0</v>
      </c>
      <c r="M230" s="67">
        <v>0</v>
      </c>
      <c r="N230" s="67">
        <v>0</v>
      </c>
      <c r="O230" s="67">
        <v>0</v>
      </c>
      <c r="P230" s="67">
        <v>0</v>
      </c>
      <c r="Q230" s="67">
        <v>0</v>
      </c>
      <c r="R230" s="67">
        <v>0</v>
      </c>
      <c r="S230" s="67">
        <v>0</v>
      </c>
      <c r="T230" s="67">
        <v>0</v>
      </c>
      <c r="U230" s="67">
        <v>0</v>
      </c>
      <c r="V230" s="67">
        <v>0</v>
      </c>
      <c r="W230" s="67">
        <v>0</v>
      </c>
      <c r="Y230" s="42" t="s">
        <v>374</v>
      </c>
      <c r="Z230" s="69">
        <v>0</v>
      </c>
      <c r="AA230" s="69">
        <v>0</v>
      </c>
      <c r="AB230" s="69">
        <v>0</v>
      </c>
      <c r="AC230" s="69">
        <v>0</v>
      </c>
      <c r="AD230" s="69">
        <v>0</v>
      </c>
      <c r="AE230" s="69">
        <v>0</v>
      </c>
      <c r="AF230" s="69">
        <v>0</v>
      </c>
      <c r="AG230" s="69">
        <v>0</v>
      </c>
      <c r="AH230" s="69">
        <v>0</v>
      </c>
      <c r="AI230" s="69">
        <v>0</v>
      </c>
      <c r="AJ230" s="69">
        <v>0</v>
      </c>
      <c r="AK230" s="69">
        <v>0</v>
      </c>
      <c r="AL230" s="69">
        <v>0</v>
      </c>
      <c r="AM230" s="69">
        <v>0</v>
      </c>
      <c r="AN230" s="69">
        <v>0</v>
      </c>
      <c r="AO230" s="69">
        <v>0</v>
      </c>
      <c r="AP230" s="69">
        <v>0</v>
      </c>
      <c r="AQ230" s="69">
        <v>0</v>
      </c>
      <c r="AR230" s="69">
        <v>0</v>
      </c>
      <c r="AS230" s="69">
        <v>0</v>
      </c>
      <c r="AT230" s="69"/>
      <c r="AV230" s="18" t="s">
        <v>374</v>
      </c>
      <c r="AW230" s="72">
        <v>0</v>
      </c>
      <c r="AX230" s="72">
        <v>0</v>
      </c>
      <c r="AY230" s="72">
        <v>0</v>
      </c>
      <c r="AZ230" s="72">
        <v>0</v>
      </c>
      <c r="BA230" s="72">
        <v>0</v>
      </c>
      <c r="BB230" s="72">
        <v>0</v>
      </c>
      <c r="BC230" s="72">
        <v>0</v>
      </c>
      <c r="BD230" s="72">
        <v>0</v>
      </c>
      <c r="BE230" s="72">
        <v>0</v>
      </c>
      <c r="BF230" s="72">
        <v>0</v>
      </c>
      <c r="BG230" s="72">
        <v>0</v>
      </c>
      <c r="BH230" s="72">
        <v>0</v>
      </c>
      <c r="BI230" s="72">
        <v>0</v>
      </c>
      <c r="BJ230" s="72">
        <v>0</v>
      </c>
      <c r="BK230" s="72">
        <v>0</v>
      </c>
      <c r="BL230" s="72">
        <v>0</v>
      </c>
      <c r="BM230" s="72">
        <v>0</v>
      </c>
      <c r="BN230" s="72">
        <v>0</v>
      </c>
      <c r="BO230" s="72">
        <v>0</v>
      </c>
      <c r="BP230" s="72">
        <v>0</v>
      </c>
      <c r="BQ230" s="72">
        <v>0</v>
      </c>
    </row>
    <row r="231" spans="1:69" s="20" customFormat="1" x14ac:dyDescent="0.2">
      <c r="A231" s="19"/>
      <c r="B231" s="64" t="s">
        <v>374</v>
      </c>
      <c r="C231" s="67">
        <v>0</v>
      </c>
      <c r="D231" s="67">
        <v>0</v>
      </c>
      <c r="E231" s="67">
        <v>0</v>
      </c>
      <c r="F231" s="67">
        <v>0</v>
      </c>
      <c r="G231" s="67">
        <v>0</v>
      </c>
      <c r="H231" s="67">
        <v>0</v>
      </c>
      <c r="I231" s="67">
        <v>0</v>
      </c>
      <c r="J231" s="67">
        <v>0</v>
      </c>
      <c r="K231" s="67">
        <v>0</v>
      </c>
      <c r="L231" s="67">
        <v>0</v>
      </c>
      <c r="M231" s="67">
        <v>0</v>
      </c>
      <c r="N231" s="67">
        <v>0</v>
      </c>
      <c r="O231" s="67">
        <v>0</v>
      </c>
      <c r="P231" s="67">
        <v>0</v>
      </c>
      <c r="Q231" s="67">
        <v>0</v>
      </c>
      <c r="R231" s="67">
        <v>0</v>
      </c>
      <c r="S231" s="67">
        <v>0</v>
      </c>
      <c r="T231" s="67">
        <v>0</v>
      </c>
      <c r="U231" s="67">
        <v>0</v>
      </c>
      <c r="V231" s="67">
        <v>0</v>
      </c>
      <c r="W231" s="67">
        <v>0</v>
      </c>
      <c r="Y231" s="42" t="s">
        <v>374</v>
      </c>
      <c r="Z231" s="69">
        <v>0</v>
      </c>
      <c r="AA231" s="69">
        <v>0</v>
      </c>
      <c r="AB231" s="69">
        <v>0</v>
      </c>
      <c r="AC231" s="69">
        <v>0</v>
      </c>
      <c r="AD231" s="69">
        <v>0</v>
      </c>
      <c r="AE231" s="69">
        <v>0</v>
      </c>
      <c r="AF231" s="69">
        <v>0</v>
      </c>
      <c r="AG231" s="69">
        <v>0</v>
      </c>
      <c r="AH231" s="69">
        <v>0</v>
      </c>
      <c r="AI231" s="69">
        <v>0</v>
      </c>
      <c r="AJ231" s="69">
        <v>0</v>
      </c>
      <c r="AK231" s="69">
        <v>0</v>
      </c>
      <c r="AL231" s="69">
        <v>0</v>
      </c>
      <c r="AM231" s="69">
        <v>0</v>
      </c>
      <c r="AN231" s="69">
        <v>0</v>
      </c>
      <c r="AO231" s="69">
        <v>0</v>
      </c>
      <c r="AP231" s="69">
        <v>0</v>
      </c>
      <c r="AQ231" s="69">
        <v>0</v>
      </c>
      <c r="AR231" s="69">
        <v>0</v>
      </c>
      <c r="AS231" s="69">
        <v>0</v>
      </c>
      <c r="AT231" s="69"/>
      <c r="AV231" s="18" t="s">
        <v>374</v>
      </c>
      <c r="AW231" s="72">
        <v>0</v>
      </c>
      <c r="AX231" s="72">
        <v>0</v>
      </c>
      <c r="AY231" s="72">
        <v>0</v>
      </c>
      <c r="AZ231" s="72">
        <v>0</v>
      </c>
      <c r="BA231" s="72">
        <v>0</v>
      </c>
      <c r="BB231" s="72">
        <v>0</v>
      </c>
      <c r="BC231" s="72">
        <v>0</v>
      </c>
      <c r="BD231" s="72">
        <v>0</v>
      </c>
      <c r="BE231" s="72">
        <v>0</v>
      </c>
      <c r="BF231" s="72">
        <v>0</v>
      </c>
      <c r="BG231" s="72">
        <v>0</v>
      </c>
      <c r="BH231" s="72">
        <v>0</v>
      </c>
      <c r="BI231" s="72">
        <v>0</v>
      </c>
      <c r="BJ231" s="72">
        <v>0</v>
      </c>
      <c r="BK231" s="72">
        <v>0</v>
      </c>
      <c r="BL231" s="72">
        <v>0</v>
      </c>
      <c r="BM231" s="72">
        <v>0</v>
      </c>
      <c r="BN231" s="72">
        <v>0</v>
      </c>
      <c r="BO231" s="72">
        <v>0</v>
      </c>
      <c r="BP231" s="72">
        <v>0</v>
      </c>
      <c r="BQ231" s="72">
        <v>0</v>
      </c>
    </row>
    <row r="232" spans="1:69" x14ac:dyDescent="0.2">
      <c r="A232" s="13"/>
      <c r="B232" s="65" t="s">
        <v>374</v>
      </c>
      <c r="C232" s="67">
        <v>0</v>
      </c>
      <c r="D232" s="67">
        <v>0</v>
      </c>
      <c r="E232" s="67">
        <v>0</v>
      </c>
      <c r="F232" s="67">
        <v>0</v>
      </c>
      <c r="G232" s="67">
        <v>0</v>
      </c>
      <c r="H232" s="67">
        <v>0</v>
      </c>
      <c r="I232" s="67">
        <v>0</v>
      </c>
      <c r="J232" s="67">
        <v>0</v>
      </c>
      <c r="K232" s="67">
        <v>0</v>
      </c>
      <c r="L232" s="67">
        <v>0</v>
      </c>
      <c r="M232" s="67">
        <v>0</v>
      </c>
      <c r="N232" s="67">
        <v>0</v>
      </c>
      <c r="O232" s="67">
        <v>0</v>
      </c>
      <c r="P232" s="67">
        <v>0</v>
      </c>
      <c r="Q232" s="67">
        <v>0</v>
      </c>
      <c r="R232" s="67">
        <v>0</v>
      </c>
      <c r="S232" s="67">
        <v>0</v>
      </c>
      <c r="T232" s="67">
        <v>0</v>
      </c>
      <c r="U232" s="67">
        <v>0</v>
      </c>
      <c r="V232" s="67">
        <v>0</v>
      </c>
      <c r="W232" s="67">
        <v>0</v>
      </c>
      <c r="Y232" s="43" t="s">
        <v>374</v>
      </c>
      <c r="Z232" s="69">
        <v>0</v>
      </c>
      <c r="AA232" s="69">
        <v>0</v>
      </c>
      <c r="AB232" s="69">
        <v>0</v>
      </c>
      <c r="AC232" s="69">
        <v>0</v>
      </c>
      <c r="AD232" s="69">
        <v>0</v>
      </c>
      <c r="AE232" s="69">
        <v>0</v>
      </c>
      <c r="AF232" s="69">
        <v>0</v>
      </c>
      <c r="AG232" s="69">
        <v>0</v>
      </c>
      <c r="AH232" s="69">
        <v>0</v>
      </c>
      <c r="AI232" s="69">
        <v>0</v>
      </c>
      <c r="AJ232" s="69">
        <v>0</v>
      </c>
      <c r="AK232" s="69">
        <v>0</v>
      </c>
      <c r="AL232" s="69">
        <v>0</v>
      </c>
      <c r="AM232" s="69">
        <v>0</v>
      </c>
      <c r="AN232" s="69">
        <v>0</v>
      </c>
      <c r="AO232" s="69">
        <v>0</v>
      </c>
      <c r="AP232" s="69">
        <v>0</v>
      </c>
      <c r="AQ232" s="69">
        <v>0</v>
      </c>
      <c r="AR232" s="69">
        <v>0</v>
      </c>
      <c r="AS232" s="69">
        <v>0</v>
      </c>
      <c r="AT232" s="69"/>
      <c r="AV232" s="22" t="s">
        <v>374</v>
      </c>
      <c r="AW232" s="72">
        <v>0</v>
      </c>
      <c r="AX232" s="72">
        <v>0</v>
      </c>
      <c r="AY232" s="72">
        <v>0</v>
      </c>
      <c r="AZ232" s="72">
        <v>0</v>
      </c>
      <c r="BA232" s="72">
        <v>0</v>
      </c>
      <c r="BB232" s="72">
        <v>0</v>
      </c>
      <c r="BC232" s="72">
        <v>0</v>
      </c>
      <c r="BD232" s="72">
        <v>0</v>
      </c>
      <c r="BE232" s="72">
        <v>0</v>
      </c>
      <c r="BF232" s="72">
        <v>0</v>
      </c>
      <c r="BG232" s="72">
        <v>0</v>
      </c>
      <c r="BH232" s="72">
        <v>0</v>
      </c>
      <c r="BI232" s="72">
        <v>0</v>
      </c>
      <c r="BJ232" s="72">
        <v>0</v>
      </c>
      <c r="BK232" s="72">
        <v>0</v>
      </c>
      <c r="BL232" s="72">
        <v>0</v>
      </c>
      <c r="BM232" s="72">
        <v>0</v>
      </c>
      <c r="BN232" s="72">
        <v>0</v>
      </c>
      <c r="BO232" s="72">
        <v>0</v>
      </c>
      <c r="BP232" s="72">
        <v>0</v>
      </c>
      <c r="BQ232" s="72">
        <v>0</v>
      </c>
    </row>
    <row r="233" spans="1:69" x14ac:dyDescent="0.2">
      <c r="A233" s="13"/>
      <c r="B233" s="66" t="s">
        <v>194</v>
      </c>
      <c r="C233" s="67">
        <v>22410.174211237005</v>
      </c>
      <c r="D233" s="67">
        <v>41184.667477030795</v>
      </c>
      <c r="E233" s="67">
        <v>43160.488794849989</v>
      </c>
      <c r="F233" s="67">
        <v>29489.818803716793</v>
      </c>
      <c r="G233" s="67">
        <v>29376.778417823407</v>
      </c>
      <c r="H233" s="67">
        <v>30979.572246183994</v>
      </c>
      <c r="I233" s="67">
        <v>29942.339526066196</v>
      </c>
      <c r="J233" s="67">
        <v>25633.824488451199</v>
      </c>
      <c r="K233" s="67">
        <v>26907.860610111606</v>
      </c>
      <c r="L233" s="67">
        <v>27165.981261020504</v>
      </c>
      <c r="M233" s="67">
        <v>38638.754266421485</v>
      </c>
      <c r="N233" s="67">
        <v>0</v>
      </c>
      <c r="O233" s="67">
        <v>0</v>
      </c>
      <c r="P233" s="67">
        <v>0</v>
      </c>
      <c r="Q233" s="67">
        <v>0</v>
      </c>
      <c r="R233" s="67">
        <v>0</v>
      </c>
      <c r="S233" s="67">
        <v>0</v>
      </c>
      <c r="T233" s="67">
        <v>0</v>
      </c>
      <c r="U233" s="67">
        <v>0</v>
      </c>
      <c r="V233" s="67">
        <v>0</v>
      </c>
      <c r="W233" s="67"/>
      <c r="Y233" s="44" t="s">
        <v>194</v>
      </c>
      <c r="Z233" s="70"/>
      <c r="AA233" s="70"/>
      <c r="AB233" s="70"/>
      <c r="AC233" s="70"/>
      <c r="AD233" s="70"/>
      <c r="AE233" s="70"/>
      <c r="AF233" s="70"/>
      <c r="AG233" s="70"/>
      <c r="AH233" s="70"/>
      <c r="AI233" s="70"/>
      <c r="AJ233" s="70"/>
      <c r="AK233" s="70"/>
      <c r="AL233" s="70"/>
      <c r="AM233" s="70"/>
      <c r="AN233" s="69"/>
      <c r="AO233" s="69"/>
      <c r="AP233" s="69"/>
      <c r="AQ233" s="69"/>
      <c r="AR233" s="69"/>
      <c r="AS233" s="69"/>
      <c r="AT233" s="70"/>
      <c r="AV233" s="24" t="s">
        <v>194</v>
      </c>
      <c r="AW233" s="72"/>
      <c r="AX233" s="72"/>
      <c r="AY233" s="72"/>
      <c r="AZ233" s="72"/>
      <c r="BA233" s="72"/>
      <c r="BB233" s="72"/>
      <c r="BC233" s="72"/>
      <c r="BD233" s="72"/>
      <c r="BE233" s="72"/>
      <c r="BF233" s="72"/>
      <c r="BG233" s="72"/>
      <c r="BH233" s="72"/>
      <c r="BI233" s="72"/>
      <c r="BJ233" s="72"/>
      <c r="BK233" s="72"/>
      <c r="BL233" s="72"/>
      <c r="BM233" s="72"/>
      <c r="BN233" s="72"/>
      <c r="BO233" s="72"/>
      <c r="BP233" s="72"/>
      <c r="BQ233" s="72"/>
    </row>
    <row r="236" spans="1:69" x14ac:dyDescent="0.2">
      <c r="A236" s="8" t="s">
        <v>130</v>
      </c>
      <c r="B236" s="14" t="s">
        <v>187</v>
      </c>
      <c r="C236" s="28" t="s">
        <v>8</v>
      </c>
      <c r="D236" s="28" t="s">
        <v>7</v>
      </c>
      <c r="E236" s="28" t="s">
        <v>6</v>
      </c>
      <c r="F236" s="28" t="s">
        <v>5</v>
      </c>
      <c r="G236" s="28" t="s">
        <v>4</v>
      </c>
      <c r="H236" s="28" t="s">
        <v>3</v>
      </c>
      <c r="I236" s="28" t="s">
        <v>2</v>
      </c>
      <c r="J236" s="28" t="s">
        <v>1</v>
      </c>
      <c r="K236" s="28" t="s">
        <v>0</v>
      </c>
      <c r="L236" s="28" t="s">
        <v>10</v>
      </c>
      <c r="M236" s="28" t="s">
        <v>38</v>
      </c>
      <c r="N236" s="28" t="s">
        <v>37</v>
      </c>
      <c r="O236" s="28" t="s">
        <v>36</v>
      </c>
      <c r="P236" s="28" t="s">
        <v>35</v>
      </c>
      <c r="Q236" s="28" t="s">
        <v>34</v>
      </c>
      <c r="R236" s="28" t="s">
        <v>33</v>
      </c>
      <c r="S236" s="28" t="s">
        <v>32</v>
      </c>
      <c r="T236" s="28" t="s">
        <v>31</v>
      </c>
      <c r="U236" s="28" t="s">
        <v>30</v>
      </c>
      <c r="V236" s="28" t="s">
        <v>29</v>
      </c>
      <c r="W236" s="28" t="s">
        <v>194</v>
      </c>
      <c r="Y236" s="41" t="s">
        <v>187</v>
      </c>
      <c r="Z236" s="68" t="s">
        <v>8</v>
      </c>
      <c r="AA236" s="68" t="s">
        <v>7</v>
      </c>
      <c r="AB236" s="68" t="s">
        <v>6</v>
      </c>
      <c r="AC236" s="68" t="s">
        <v>5</v>
      </c>
      <c r="AD236" s="68" t="s">
        <v>4</v>
      </c>
      <c r="AE236" s="68" t="s">
        <v>3</v>
      </c>
      <c r="AF236" s="68" t="s">
        <v>2</v>
      </c>
      <c r="AG236" s="68" t="s">
        <v>1</v>
      </c>
      <c r="AH236" s="68" t="s">
        <v>0</v>
      </c>
      <c r="AI236" s="68" t="s">
        <v>10</v>
      </c>
      <c r="AJ236" s="68" t="s">
        <v>38</v>
      </c>
      <c r="AK236" s="68" t="s">
        <v>37</v>
      </c>
      <c r="AL236" s="68" t="s">
        <v>36</v>
      </c>
      <c r="AM236" s="68" t="s">
        <v>35</v>
      </c>
      <c r="AN236" s="68" t="s">
        <v>34</v>
      </c>
      <c r="AO236" s="68" t="s">
        <v>33</v>
      </c>
      <c r="AP236" s="68" t="s">
        <v>32</v>
      </c>
      <c r="AQ236" s="68" t="s">
        <v>31</v>
      </c>
      <c r="AR236" s="68" t="s">
        <v>30</v>
      </c>
      <c r="AS236" s="68" t="s">
        <v>29</v>
      </c>
      <c r="AT236" s="68" t="s">
        <v>194</v>
      </c>
      <c r="AV236" s="16" t="s">
        <v>187</v>
      </c>
      <c r="AW236" s="71" t="s">
        <v>8</v>
      </c>
      <c r="AX236" s="71" t="s">
        <v>7</v>
      </c>
      <c r="AY236" s="71" t="s">
        <v>6</v>
      </c>
      <c r="AZ236" s="71" t="s">
        <v>5</v>
      </c>
      <c r="BA236" s="71" t="s">
        <v>4</v>
      </c>
      <c r="BB236" s="71" t="s">
        <v>3</v>
      </c>
      <c r="BC236" s="71" t="s">
        <v>2</v>
      </c>
      <c r="BD236" s="71" t="s">
        <v>1</v>
      </c>
      <c r="BE236" s="71" t="s">
        <v>0</v>
      </c>
      <c r="BF236" s="71" t="s">
        <v>10</v>
      </c>
      <c r="BG236" s="71" t="s">
        <v>38</v>
      </c>
      <c r="BH236" s="71" t="s">
        <v>37</v>
      </c>
      <c r="BI236" s="71" t="s">
        <v>36</v>
      </c>
      <c r="BJ236" s="71" t="s">
        <v>35</v>
      </c>
      <c r="BK236" s="71" t="s">
        <v>34</v>
      </c>
      <c r="BL236" s="71" t="s">
        <v>33</v>
      </c>
      <c r="BM236" s="71" t="s">
        <v>32</v>
      </c>
      <c r="BN236" s="71" t="s">
        <v>31</v>
      </c>
      <c r="BO236" s="71" t="s">
        <v>30</v>
      </c>
      <c r="BP236" s="71" t="s">
        <v>29</v>
      </c>
      <c r="BQ236" s="71" t="s">
        <v>194</v>
      </c>
    </row>
    <row r="237" spans="1:69" x14ac:dyDescent="0.2">
      <c r="A237" s="13"/>
      <c r="B237" s="64" t="s">
        <v>177</v>
      </c>
      <c r="C237" s="67">
        <v>2137.0909108350002</v>
      </c>
      <c r="D237" s="67">
        <v>3754.2965675186001</v>
      </c>
      <c r="E237" s="67">
        <v>2014.4578835570001</v>
      </c>
      <c r="F237" s="67">
        <v>1120.2013461749998</v>
      </c>
      <c r="G237" s="67">
        <v>318.78412946499998</v>
      </c>
      <c r="H237" s="67">
        <v>1898.3949495307002</v>
      </c>
      <c r="I237" s="67">
        <v>961.32419746100015</v>
      </c>
      <c r="J237" s="67">
        <v>236.57287148200004</v>
      </c>
      <c r="K237" s="67">
        <v>694.095502807</v>
      </c>
      <c r="L237" s="67">
        <v>915.90282528000012</v>
      </c>
      <c r="M237" s="67">
        <v>1082.1552829557002</v>
      </c>
      <c r="N237" s="67">
        <v>0</v>
      </c>
      <c r="O237" s="67">
        <v>0</v>
      </c>
      <c r="P237" s="67">
        <v>0</v>
      </c>
      <c r="Q237" s="67">
        <v>0</v>
      </c>
      <c r="R237" s="67">
        <v>0</v>
      </c>
      <c r="S237" s="67">
        <v>0</v>
      </c>
      <c r="T237" s="67">
        <v>0</v>
      </c>
      <c r="U237" s="67">
        <v>0</v>
      </c>
      <c r="V237" s="67">
        <v>0</v>
      </c>
      <c r="W237" s="67">
        <v>15133.276467066997</v>
      </c>
      <c r="Y237" s="42" t="s">
        <v>177</v>
      </c>
      <c r="Z237" s="69">
        <v>0.14121799172081029</v>
      </c>
      <c r="AA237" s="69">
        <v>0.24808220319563262</v>
      </c>
      <c r="AB237" s="69">
        <v>0.13311445726514406</v>
      </c>
      <c r="AC237" s="69">
        <v>7.4022393538688044E-2</v>
      </c>
      <c r="AD237" s="69">
        <v>2.1065109737388153E-2</v>
      </c>
      <c r="AE237" s="69">
        <v>0.12544507157204079</v>
      </c>
      <c r="AF237" s="69">
        <v>6.3523864085416784E-2</v>
      </c>
      <c r="AG237" s="69">
        <v>1.5632627342587007E-2</v>
      </c>
      <c r="AH237" s="69">
        <v>4.5865513943228957E-2</v>
      </c>
      <c r="AI237" s="69">
        <v>6.0522440548362796E-2</v>
      </c>
      <c r="AJ237" s="69">
        <v>7.150832705070076E-2</v>
      </c>
      <c r="AK237" s="69">
        <v>0</v>
      </c>
      <c r="AL237" s="69">
        <v>0</v>
      </c>
      <c r="AM237" s="69">
        <v>0</v>
      </c>
      <c r="AN237" s="69">
        <v>0</v>
      </c>
      <c r="AO237" s="69">
        <v>0</v>
      </c>
      <c r="AP237" s="69">
        <v>0</v>
      </c>
      <c r="AQ237" s="69">
        <v>0</v>
      </c>
      <c r="AR237" s="69">
        <v>0</v>
      </c>
      <c r="AS237" s="69">
        <v>0</v>
      </c>
      <c r="AT237" s="69"/>
      <c r="AV237" s="18" t="s">
        <v>177</v>
      </c>
      <c r="AW237" s="72">
        <v>25.35886627879372</v>
      </c>
      <c r="AX237" s="72">
        <v>18.257918283320947</v>
      </c>
      <c r="AY237" s="72">
        <v>24.394830646701347</v>
      </c>
      <c r="AZ237" s="72">
        <v>29.829374150928192</v>
      </c>
      <c r="BA237" s="72">
        <v>44.416263873535499</v>
      </c>
      <c r="BB237" s="72">
        <v>25.838732282827447</v>
      </c>
      <c r="BC237" s="72">
        <v>31.168427313713444</v>
      </c>
      <c r="BD237" s="72">
        <v>47.991012237946073</v>
      </c>
      <c r="BE237" s="72">
        <v>36.864767004632334</v>
      </c>
      <c r="BF237" s="72">
        <v>36.480105721586199</v>
      </c>
      <c r="BG237" s="72">
        <v>31.431243183670954</v>
      </c>
      <c r="BH237" s="72">
        <v>0</v>
      </c>
      <c r="BI237" s="72">
        <v>0</v>
      </c>
      <c r="BJ237" s="72">
        <v>0</v>
      </c>
      <c r="BK237" s="72">
        <v>0</v>
      </c>
      <c r="BL237" s="72">
        <v>0</v>
      </c>
      <c r="BM237" s="72">
        <v>0</v>
      </c>
      <c r="BN237" s="72">
        <v>0</v>
      </c>
      <c r="BO237" s="72">
        <v>0</v>
      </c>
      <c r="BP237" s="72">
        <v>0</v>
      </c>
      <c r="BQ237" s="72">
        <v>8.7983462898290306</v>
      </c>
    </row>
    <row r="238" spans="1:69" x14ac:dyDescent="0.2">
      <c r="A238" s="13"/>
      <c r="B238" s="64" t="s">
        <v>371</v>
      </c>
      <c r="C238" s="67">
        <v>7842.6356558580001</v>
      </c>
      <c r="D238" s="67">
        <v>15988.3535526171</v>
      </c>
      <c r="E238" s="67">
        <v>13362.2786621003</v>
      </c>
      <c r="F238" s="67">
        <v>11654.0391568</v>
      </c>
      <c r="G238" s="67">
        <v>10602.061873751798</v>
      </c>
      <c r="H238" s="67">
        <v>11213.940836076697</v>
      </c>
      <c r="I238" s="67">
        <v>12068.51907801</v>
      </c>
      <c r="J238" s="67">
        <v>12874.677069353602</v>
      </c>
      <c r="K238" s="67">
        <v>12337.160365593101</v>
      </c>
      <c r="L238" s="67">
        <v>12279.7895005718</v>
      </c>
      <c r="M238" s="67">
        <v>17995.886086189999</v>
      </c>
      <c r="N238" s="67">
        <v>0</v>
      </c>
      <c r="O238" s="67">
        <v>0</v>
      </c>
      <c r="P238" s="67">
        <v>0</v>
      </c>
      <c r="Q238" s="67">
        <v>0</v>
      </c>
      <c r="R238" s="67">
        <v>0</v>
      </c>
      <c r="S238" s="67">
        <v>0</v>
      </c>
      <c r="T238" s="67">
        <v>0</v>
      </c>
      <c r="U238" s="67">
        <v>0</v>
      </c>
      <c r="V238" s="67">
        <v>0</v>
      </c>
      <c r="W238" s="67">
        <v>138219.34183692242</v>
      </c>
      <c r="Y238" s="42" t="s">
        <v>371</v>
      </c>
      <c r="Z238" s="69">
        <v>5.6740507888621727E-2</v>
      </c>
      <c r="AA238" s="69">
        <v>0.11567377864872848</v>
      </c>
      <c r="AB238" s="69">
        <v>9.6674448630103701E-2</v>
      </c>
      <c r="AC238" s="69">
        <v>8.4315545146713078E-2</v>
      </c>
      <c r="AD238" s="69">
        <v>7.6704618419183343E-2</v>
      </c>
      <c r="AE238" s="69">
        <v>8.1131487728449928E-2</v>
      </c>
      <c r="AF238" s="69">
        <v>8.7314256583922945E-2</v>
      </c>
      <c r="AG238" s="69">
        <v>9.3146710860074436E-2</v>
      </c>
      <c r="AH238" s="69">
        <v>8.9257843378744012E-2</v>
      </c>
      <c r="AI238" s="69">
        <v>8.8842772200869433E-2</v>
      </c>
      <c r="AJ238" s="69">
        <v>0.13019803051458875</v>
      </c>
      <c r="AK238" s="69">
        <v>0</v>
      </c>
      <c r="AL238" s="69">
        <v>0</v>
      </c>
      <c r="AM238" s="69">
        <v>0</v>
      </c>
      <c r="AN238" s="69">
        <v>0</v>
      </c>
      <c r="AO238" s="69">
        <v>0</v>
      </c>
      <c r="AP238" s="69">
        <v>0</v>
      </c>
      <c r="AQ238" s="69">
        <v>0</v>
      </c>
      <c r="AR238" s="69">
        <v>0</v>
      </c>
      <c r="AS238" s="69">
        <v>0</v>
      </c>
      <c r="AT238" s="69"/>
      <c r="AV238" s="18" t="s">
        <v>371</v>
      </c>
      <c r="AW238" s="72">
        <v>13.118188616587259</v>
      </c>
      <c r="AX238" s="72">
        <v>8.9865577131311358</v>
      </c>
      <c r="AY238" s="72">
        <v>9.773489556976255</v>
      </c>
      <c r="AZ238" s="72">
        <v>9.5022704266679217</v>
      </c>
      <c r="BA238" s="72">
        <v>11.070400804862306</v>
      </c>
      <c r="BB238" s="72">
        <v>9.8513605842816538</v>
      </c>
      <c r="BC238" s="72">
        <v>9.896536727880191</v>
      </c>
      <c r="BD238" s="72">
        <v>9.6638513764525982</v>
      </c>
      <c r="BE238" s="72">
        <v>10.476513572037316</v>
      </c>
      <c r="BF238" s="72">
        <v>9.8123354047895219</v>
      </c>
      <c r="BG238" s="72">
        <v>9.6782265598465127</v>
      </c>
      <c r="BH238" s="72">
        <v>0</v>
      </c>
      <c r="BI238" s="72">
        <v>0</v>
      </c>
      <c r="BJ238" s="72">
        <v>0</v>
      </c>
      <c r="BK238" s="72">
        <v>0</v>
      </c>
      <c r="BL238" s="72">
        <v>0</v>
      </c>
      <c r="BM238" s="72">
        <v>0</v>
      </c>
      <c r="BN238" s="72">
        <v>0</v>
      </c>
      <c r="BO238" s="72">
        <v>0</v>
      </c>
      <c r="BP238" s="72">
        <v>0</v>
      </c>
      <c r="BQ238" s="72">
        <v>3.0509485810230923</v>
      </c>
    </row>
    <row r="239" spans="1:69" x14ac:dyDescent="0.2">
      <c r="A239" s="13"/>
      <c r="B239" s="64" t="s">
        <v>165</v>
      </c>
      <c r="C239" s="67">
        <v>0</v>
      </c>
      <c r="D239" s="67">
        <v>0</v>
      </c>
      <c r="E239" s="67">
        <v>0</v>
      </c>
      <c r="F239" s="67">
        <v>0</v>
      </c>
      <c r="G239" s="67">
        <v>0</v>
      </c>
      <c r="H239" s="67">
        <v>0</v>
      </c>
      <c r="I239" s="67">
        <v>0</v>
      </c>
      <c r="J239" s="67">
        <v>0</v>
      </c>
      <c r="K239" s="67">
        <v>0</v>
      </c>
      <c r="L239" s="67">
        <v>0</v>
      </c>
      <c r="M239" s="67">
        <v>0</v>
      </c>
      <c r="N239" s="67">
        <v>0</v>
      </c>
      <c r="O239" s="67">
        <v>0</v>
      </c>
      <c r="P239" s="67">
        <v>0</v>
      </c>
      <c r="Q239" s="67">
        <v>0</v>
      </c>
      <c r="R239" s="67">
        <v>0</v>
      </c>
      <c r="S239" s="67">
        <v>0</v>
      </c>
      <c r="T239" s="67">
        <v>0</v>
      </c>
      <c r="U239" s="67">
        <v>0</v>
      </c>
      <c r="V239" s="67">
        <v>0</v>
      </c>
      <c r="W239" s="67">
        <v>0</v>
      </c>
      <c r="Y239" s="42" t="s">
        <v>165</v>
      </c>
      <c r="Z239" s="69">
        <v>0</v>
      </c>
      <c r="AA239" s="69">
        <v>0</v>
      </c>
      <c r="AB239" s="69">
        <v>0</v>
      </c>
      <c r="AC239" s="69">
        <v>0</v>
      </c>
      <c r="AD239" s="69">
        <v>0</v>
      </c>
      <c r="AE239" s="69">
        <v>0</v>
      </c>
      <c r="AF239" s="69">
        <v>0</v>
      </c>
      <c r="AG239" s="69">
        <v>0</v>
      </c>
      <c r="AH239" s="69">
        <v>0</v>
      </c>
      <c r="AI239" s="69">
        <v>0</v>
      </c>
      <c r="AJ239" s="69">
        <v>0</v>
      </c>
      <c r="AK239" s="69">
        <v>0</v>
      </c>
      <c r="AL239" s="69">
        <v>0</v>
      </c>
      <c r="AM239" s="69">
        <v>0</v>
      </c>
      <c r="AN239" s="69">
        <v>0</v>
      </c>
      <c r="AO239" s="69">
        <v>0</v>
      </c>
      <c r="AP239" s="69">
        <v>0</v>
      </c>
      <c r="AQ239" s="69">
        <v>0</v>
      </c>
      <c r="AR239" s="69">
        <v>0</v>
      </c>
      <c r="AS239" s="69">
        <v>0</v>
      </c>
      <c r="AT239" s="69"/>
      <c r="AV239" s="18" t="s">
        <v>165</v>
      </c>
      <c r="AW239" s="72">
        <v>0</v>
      </c>
      <c r="AX239" s="72">
        <v>0</v>
      </c>
      <c r="AY239" s="72">
        <v>0</v>
      </c>
      <c r="AZ239" s="72">
        <v>0</v>
      </c>
      <c r="BA239" s="72">
        <v>0</v>
      </c>
      <c r="BB239" s="72">
        <v>0</v>
      </c>
      <c r="BC239" s="72">
        <v>0</v>
      </c>
      <c r="BD239" s="72">
        <v>0</v>
      </c>
      <c r="BE239" s="72">
        <v>0</v>
      </c>
      <c r="BF239" s="72">
        <v>0</v>
      </c>
      <c r="BG239" s="72">
        <v>0</v>
      </c>
      <c r="BH239" s="72">
        <v>0</v>
      </c>
      <c r="BI239" s="72">
        <v>0</v>
      </c>
      <c r="BJ239" s="72">
        <v>0</v>
      </c>
      <c r="BK239" s="72">
        <v>0</v>
      </c>
      <c r="BL239" s="72">
        <v>0</v>
      </c>
      <c r="BM239" s="72">
        <v>0</v>
      </c>
      <c r="BN239" s="72">
        <v>0</v>
      </c>
      <c r="BO239" s="72">
        <v>0</v>
      </c>
      <c r="BP239" s="72">
        <v>0</v>
      </c>
      <c r="BQ239" s="72">
        <v>0</v>
      </c>
    </row>
    <row r="240" spans="1:69" x14ac:dyDescent="0.2">
      <c r="A240" s="13"/>
      <c r="B240" s="64" t="s">
        <v>422</v>
      </c>
      <c r="C240" s="67">
        <v>0</v>
      </c>
      <c r="D240" s="67">
        <v>0</v>
      </c>
      <c r="E240" s="67">
        <v>0</v>
      </c>
      <c r="F240" s="67">
        <v>0</v>
      </c>
      <c r="G240" s="67">
        <v>0</v>
      </c>
      <c r="H240" s="67">
        <v>0</v>
      </c>
      <c r="I240" s="67">
        <v>0</v>
      </c>
      <c r="J240" s="67">
        <v>0</v>
      </c>
      <c r="K240" s="67">
        <v>0</v>
      </c>
      <c r="L240" s="67">
        <v>0</v>
      </c>
      <c r="M240" s="67">
        <v>0</v>
      </c>
      <c r="N240" s="67">
        <v>0</v>
      </c>
      <c r="O240" s="67">
        <v>0</v>
      </c>
      <c r="P240" s="67">
        <v>0</v>
      </c>
      <c r="Q240" s="67">
        <v>0</v>
      </c>
      <c r="R240" s="67">
        <v>0</v>
      </c>
      <c r="S240" s="67">
        <v>0</v>
      </c>
      <c r="T240" s="67">
        <v>0</v>
      </c>
      <c r="U240" s="67">
        <v>0</v>
      </c>
      <c r="V240" s="67">
        <v>0</v>
      </c>
      <c r="W240" s="67">
        <v>0</v>
      </c>
      <c r="Y240" s="42" t="s">
        <v>422</v>
      </c>
      <c r="Z240" s="69">
        <v>0</v>
      </c>
      <c r="AA240" s="69">
        <v>0</v>
      </c>
      <c r="AB240" s="69">
        <v>0</v>
      </c>
      <c r="AC240" s="69">
        <v>0</v>
      </c>
      <c r="AD240" s="69">
        <v>0</v>
      </c>
      <c r="AE240" s="69">
        <v>0</v>
      </c>
      <c r="AF240" s="69">
        <v>0</v>
      </c>
      <c r="AG240" s="69">
        <v>0</v>
      </c>
      <c r="AH240" s="69">
        <v>0</v>
      </c>
      <c r="AI240" s="69">
        <v>0</v>
      </c>
      <c r="AJ240" s="69">
        <v>0</v>
      </c>
      <c r="AK240" s="69">
        <v>0</v>
      </c>
      <c r="AL240" s="69">
        <v>0</v>
      </c>
      <c r="AM240" s="69">
        <v>0</v>
      </c>
      <c r="AN240" s="69">
        <v>0</v>
      </c>
      <c r="AO240" s="69">
        <v>0</v>
      </c>
      <c r="AP240" s="69">
        <v>0</v>
      </c>
      <c r="AQ240" s="69">
        <v>0</v>
      </c>
      <c r="AR240" s="69">
        <v>0</v>
      </c>
      <c r="AS240" s="69">
        <v>0</v>
      </c>
      <c r="AT240" s="69"/>
      <c r="AV240" s="18" t="s">
        <v>422</v>
      </c>
      <c r="AW240" s="72">
        <v>0</v>
      </c>
      <c r="AX240" s="72">
        <v>0</v>
      </c>
      <c r="AY240" s="72">
        <v>0</v>
      </c>
      <c r="AZ240" s="72">
        <v>0</v>
      </c>
      <c r="BA240" s="72">
        <v>0</v>
      </c>
      <c r="BB240" s="72">
        <v>0</v>
      </c>
      <c r="BC240" s="72">
        <v>0</v>
      </c>
      <c r="BD240" s="72">
        <v>0</v>
      </c>
      <c r="BE240" s="72">
        <v>0</v>
      </c>
      <c r="BF240" s="72">
        <v>0</v>
      </c>
      <c r="BG240" s="72">
        <v>0</v>
      </c>
      <c r="BH240" s="72">
        <v>0</v>
      </c>
      <c r="BI240" s="72">
        <v>0</v>
      </c>
      <c r="BJ240" s="72">
        <v>0</v>
      </c>
      <c r="BK240" s="72">
        <v>0</v>
      </c>
      <c r="BL240" s="72">
        <v>0</v>
      </c>
      <c r="BM240" s="72">
        <v>0</v>
      </c>
      <c r="BN240" s="72">
        <v>0</v>
      </c>
      <c r="BO240" s="72">
        <v>0</v>
      </c>
      <c r="BP240" s="72">
        <v>0</v>
      </c>
      <c r="BQ240" s="72">
        <v>0</v>
      </c>
    </row>
    <row r="241" spans="1:69" x14ac:dyDescent="0.2">
      <c r="A241" s="13"/>
      <c r="B241" s="64" t="s">
        <v>423</v>
      </c>
      <c r="C241" s="67">
        <v>0</v>
      </c>
      <c r="D241" s="67">
        <v>37.917972857999999</v>
      </c>
      <c r="E241" s="67">
        <v>0</v>
      </c>
      <c r="F241" s="67">
        <v>0</v>
      </c>
      <c r="G241" s="67">
        <v>0</v>
      </c>
      <c r="H241" s="67">
        <v>129.32471494499998</v>
      </c>
      <c r="I241" s="67">
        <v>0</v>
      </c>
      <c r="J241" s="67">
        <v>377.94559679280002</v>
      </c>
      <c r="K241" s="67">
        <v>550.60690270220005</v>
      </c>
      <c r="L241" s="67">
        <v>0</v>
      </c>
      <c r="M241" s="67">
        <v>240.15394298500001</v>
      </c>
      <c r="N241" s="67">
        <v>0</v>
      </c>
      <c r="O241" s="67">
        <v>0</v>
      </c>
      <c r="P241" s="67">
        <v>0</v>
      </c>
      <c r="Q241" s="67">
        <v>0</v>
      </c>
      <c r="R241" s="67">
        <v>0</v>
      </c>
      <c r="S241" s="67">
        <v>0</v>
      </c>
      <c r="T241" s="67">
        <v>0</v>
      </c>
      <c r="U241" s="67">
        <v>0</v>
      </c>
      <c r="V241" s="67">
        <v>0</v>
      </c>
      <c r="W241" s="67">
        <v>1335.9491302829999</v>
      </c>
      <c r="Y241" s="42" t="s">
        <v>423</v>
      </c>
      <c r="Z241" s="69">
        <v>0</v>
      </c>
      <c r="AA241" s="69">
        <v>2.8382796918298581E-2</v>
      </c>
      <c r="AB241" s="69">
        <v>0</v>
      </c>
      <c r="AC241" s="69">
        <v>0</v>
      </c>
      <c r="AD241" s="69">
        <v>0</v>
      </c>
      <c r="AE241" s="69">
        <v>9.6803622243913257E-2</v>
      </c>
      <c r="AF241" s="69">
        <v>0</v>
      </c>
      <c r="AG241" s="69">
        <v>0.28290418267104089</v>
      </c>
      <c r="AH241" s="69">
        <v>0.41214660814634657</v>
      </c>
      <c r="AI241" s="69">
        <v>0</v>
      </c>
      <c r="AJ241" s="69">
        <v>0.17976279002040083</v>
      </c>
      <c r="AK241" s="69">
        <v>0</v>
      </c>
      <c r="AL241" s="69">
        <v>0</v>
      </c>
      <c r="AM241" s="69">
        <v>0</v>
      </c>
      <c r="AN241" s="69">
        <v>0</v>
      </c>
      <c r="AO241" s="69">
        <v>0</v>
      </c>
      <c r="AP241" s="69">
        <v>0</v>
      </c>
      <c r="AQ241" s="69">
        <v>0</v>
      </c>
      <c r="AR241" s="69">
        <v>0</v>
      </c>
      <c r="AS241" s="69">
        <v>0</v>
      </c>
      <c r="AT241" s="69"/>
      <c r="AV241" s="18" t="s">
        <v>423</v>
      </c>
      <c r="AW241" s="72">
        <v>0</v>
      </c>
      <c r="AX241" s="72">
        <v>66.580644876592117</v>
      </c>
      <c r="AY241" s="72">
        <v>0</v>
      </c>
      <c r="AZ241" s="72">
        <v>0</v>
      </c>
      <c r="BA241" s="72">
        <v>0</v>
      </c>
      <c r="BB241" s="72">
        <v>68.017795627384416</v>
      </c>
      <c r="BC241" s="72">
        <v>0</v>
      </c>
      <c r="BD241" s="72">
        <v>55.616352469081058</v>
      </c>
      <c r="BE241" s="72">
        <v>41.897314231194393</v>
      </c>
      <c r="BF241" s="72">
        <v>0</v>
      </c>
      <c r="BG241" s="72">
        <v>58.023852573098488</v>
      </c>
      <c r="BH241" s="72">
        <v>0</v>
      </c>
      <c r="BI241" s="72">
        <v>0</v>
      </c>
      <c r="BJ241" s="72">
        <v>0</v>
      </c>
      <c r="BK241" s="72">
        <v>0</v>
      </c>
      <c r="BL241" s="72">
        <v>0</v>
      </c>
      <c r="BM241" s="72">
        <v>0</v>
      </c>
      <c r="BN241" s="72">
        <v>0</v>
      </c>
      <c r="BO241" s="72">
        <v>0</v>
      </c>
      <c r="BP241" s="72">
        <v>0</v>
      </c>
      <c r="BQ241" s="72">
        <v>26.48510941522764</v>
      </c>
    </row>
    <row r="242" spans="1:69" x14ac:dyDescent="0.2">
      <c r="A242" s="13"/>
      <c r="B242" s="64" t="s">
        <v>173</v>
      </c>
      <c r="C242" s="67">
        <v>334.09463117000001</v>
      </c>
      <c r="D242" s="67">
        <v>179.74634047699999</v>
      </c>
      <c r="E242" s="67">
        <v>858.03776609400006</v>
      </c>
      <c r="F242" s="67">
        <v>1185.223328781</v>
      </c>
      <c r="G242" s="67">
        <v>1101.677733301</v>
      </c>
      <c r="H242" s="67">
        <v>361.64933210969997</v>
      </c>
      <c r="I242" s="67">
        <v>534.95268515520002</v>
      </c>
      <c r="J242" s="67">
        <v>1013.8878813</v>
      </c>
      <c r="K242" s="67">
        <v>847.03048653100007</v>
      </c>
      <c r="L242" s="67">
        <v>937.13571548580001</v>
      </c>
      <c r="M242" s="67">
        <v>983.75557553039994</v>
      </c>
      <c r="N242" s="67">
        <v>0</v>
      </c>
      <c r="O242" s="67">
        <v>0</v>
      </c>
      <c r="P242" s="67">
        <v>0</v>
      </c>
      <c r="Q242" s="67">
        <v>0</v>
      </c>
      <c r="R242" s="67">
        <v>0</v>
      </c>
      <c r="S242" s="67">
        <v>0</v>
      </c>
      <c r="T242" s="67">
        <v>0</v>
      </c>
      <c r="U242" s="67">
        <v>0</v>
      </c>
      <c r="V242" s="67">
        <v>0</v>
      </c>
      <c r="W242" s="67">
        <v>8337.1914759351002</v>
      </c>
      <c r="Y242" s="42" t="s">
        <v>173</v>
      </c>
      <c r="Z242" s="69">
        <v>4.0072802949812053E-2</v>
      </c>
      <c r="AA242" s="69">
        <v>2.1559579265491156E-2</v>
      </c>
      <c r="AB242" s="69">
        <v>0.10291688376963448</v>
      </c>
      <c r="AC242" s="69">
        <v>0.14216098217272444</v>
      </c>
      <c r="AD242" s="69">
        <v>0.13214015013100508</v>
      </c>
      <c r="AE242" s="69">
        <v>4.3377836907498558E-2</v>
      </c>
      <c r="AF242" s="69">
        <v>6.4164615470247391E-2</v>
      </c>
      <c r="AG242" s="69">
        <v>0.1216102429968819</v>
      </c>
      <c r="AH242" s="69">
        <v>0.1015966214732998</v>
      </c>
      <c r="AI242" s="69">
        <v>0.11240424526542264</v>
      </c>
      <c r="AJ242" s="69">
        <v>0.11799603959798247</v>
      </c>
      <c r="AK242" s="69">
        <v>0</v>
      </c>
      <c r="AL242" s="69">
        <v>0</v>
      </c>
      <c r="AM242" s="69">
        <v>0</v>
      </c>
      <c r="AN242" s="69">
        <v>0</v>
      </c>
      <c r="AO242" s="69">
        <v>0</v>
      </c>
      <c r="AP242" s="69">
        <v>0</v>
      </c>
      <c r="AQ242" s="69">
        <v>0</v>
      </c>
      <c r="AR242" s="69">
        <v>0</v>
      </c>
      <c r="AS242" s="69">
        <v>0</v>
      </c>
      <c r="AT242" s="69"/>
      <c r="AV242" s="18" t="s">
        <v>173</v>
      </c>
      <c r="AW242" s="72">
        <v>51.029484886410941</v>
      </c>
      <c r="AX242" s="72">
        <v>54.790424615796788</v>
      </c>
      <c r="AY242" s="72">
        <v>37.01055656843414</v>
      </c>
      <c r="AZ242" s="72">
        <v>35.976859216556896</v>
      </c>
      <c r="BA242" s="72">
        <v>32.027715938842945</v>
      </c>
      <c r="BB242" s="72">
        <v>67.405169600810723</v>
      </c>
      <c r="BC242" s="72">
        <v>30.928352268395233</v>
      </c>
      <c r="BD242" s="72">
        <v>29.712429610374631</v>
      </c>
      <c r="BE242" s="72">
        <v>35.164782937245683</v>
      </c>
      <c r="BF242" s="72">
        <v>31.624117607936356</v>
      </c>
      <c r="BG242" s="72">
        <v>38.276274193415723</v>
      </c>
      <c r="BH242" s="72">
        <v>0</v>
      </c>
      <c r="BI242" s="72">
        <v>0</v>
      </c>
      <c r="BJ242" s="72">
        <v>0</v>
      </c>
      <c r="BK242" s="72">
        <v>0</v>
      </c>
      <c r="BL242" s="72">
        <v>0</v>
      </c>
      <c r="BM242" s="72">
        <v>0</v>
      </c>
      <c r="BN242" s="72">
        <v>0</v>
      </c>
      <c r="BO242" s="72">
        <v>0</v>
      </c>
      <c r="BP242" s="72">
        <v>0</v>
      </c>
      <c r="BQ242" s="72">
        <v>11.640278977526885</v>
      </c>
    </row>
    <row r="243" spans="1:69" x14ac:dyDescent="0.2">
      <c r="A243" s="13"/>
      <c r="B243" s="64" t="s">
        <v>181</v>
      </c>
      <c r="C243" s="67">
        <v>2444.1755524580003</v>
      </c>
      <c r="D243" s="67">
        <v>1058.2187942609999</v>
      </c>
      <c r="E243" s="67">
        <v>2037.0875296797001</v>
      </c>
      <c r="F243" s="67">
        <v>2356.755027103</v>
      </c>
      <c r="G243" s="67">
        <v>1245.373911568</v>
      </c>
      <c r="H243" s="67">
        <v>438.12848201699995</v>
      </c>
      <c r="I243" s="67">
        <v>1485.7952269940001</v>
      </c>
      <c r="J243" s="67">
        <v>1094.2966440100001</v>
      </c>
      <c r="K243" s="67">
        <v>1049.3064849979</v>
      </c>
      <c r="L243" s="67">
        <v>1204.6493299799999</v>
      </c>
      <c r="M243" s="67">
        <v>1171.8524376515002</v>
      </c>
      <c r="N243" s="67">
        <v>0</v>
      </c>
      <c r="O243" s="67">
        <v>0</v>
      </c>
      <c r="P243" s="67">
        <v>0</v>
      </c>
      <c r="Q243" s="67">
        <v>0</v>
      </c>
      <c r="R243" s="67">
        <v>0</v>
      </c>
      <c r="S243" s="67">
        <v>0</v>
      </c>
      <c r="T243" s="67">
        <v>0</v>
      </c>
      <c r="U243" s="67">
        <v>0</v>
      </c>
      <c r="V243" s="67">
        <v>0</v>
      </c>
      <c r="W243" s="67">
        <v>15585.639420720099</v>
      </c>
      <c r="Y243" s="42" t="s">
        <v>181</v>
      </c>
      <c r="Z243" s="69">
        <v>0.15682228277452814</v>
      </c>
      <c r="AA243" s="69">
        <v>6.7897040711346529E-2</v>
      </c>
      <c r="AB243" s="69">
        <v>0.13070285245862445</v>
      </c>
      <c r="AC243" s="69">
        <v>0.1512132395395884</v>
      </c>
      <c r="AD243" s="69">
        <v>7.99052177424531E-2</v>
      </c>
      <c r="AE243" s="69">
        <v>2.8111036717206255E-2</v>
      </c>
      <c r="AF243" s="69">
        <v>9.5331040766844094E-2</v>
      </c>
      <c r="AG243" s="69">
        <v>7.021185428909664E-2</v>
      </c>
      <c r="AH243" s="69">
        <v>6.7325212439017096E-2</v>
      </c>
      <c r="AI243" s="69">
        <v>7.7292262284632138E-2</v>
      </c>
      <c r="AJ243" s="69">
        <v>7.5187960276663288E-2</v>
      </c>
      <c r="AK243" s="69">
        <v>0</v>
      </c>
      <c r="AL243" s="69">
        <v>0</v>
      </c>
      <c r="AM243" s="69">
        <v>0</v>
      </c>
      <c r="AN243" s="69">
        <v>0</v>
      </c>
      <c r="AO243" s="69">
        <v>0</v>
      </c>
      <c r="AP243" s="69">
        <v>0</v>
      </c>
      <c r="AQ243" s="69">
        <v>0</v>
      </c>
      <c r="AR243" s="69">
        <v>0</v>
      </c>
      <c r="AS243" s="69">
        <v>0</v>
      </c>
      <c r="AT243" s="69"/>
      <c r="AV243" s="18" t="s">
        <v>181</v>
      </c>
      <c r="AW243" s="72">
        <v>22.979956355898615</v>
      </c>
      <c r="AX243" s="72">
        <v>28.992475542918356</v>
      </c>
      <c r="AY243" s="72">
        <v>23.138254986775681</v>
      </c>
      <c r="AZ243" s="72">
        <v>24.603107557531491</v>
      </c>
      <c r="BA243" s="72">
        <v>27.23394828846067</v>
      </c>
      <c r="BB243" s="72">
        <v>47.218700535479648</v>
      </c>
      <c r="BC243" s="72">
        <v>26.629889516226218</v>
      </c>
      <c r="BD243" s="72">
        <v>32.469601774777246</v>
      </c>
      <c r="BE243" s="72">
        <v>33.746558296595232</v>
      </c>
      <c r="BF243" s="72">
        <v>32.639061228013944</v>
      </c>
      <c r="BG243" s="72">
        <v>32.734132495240686</v>
      </c>
      <c r="BH243" s="72">
        <v>0</v>
      </c>
      <c r="BI243" s="72">
        <v>0</v>
      </c>
      <c r="BJ243" s="72">
        <v>0</v>
      </c>
      <c r="BK243" s="72">
        <v>0</v>
      </c>
      <c r="BL243" s="72">
        <v>0</v>
      </c>
      <c r="BM243" s="72">
        <v>0</v>
      </c>
      <c r="BN243" s="72">
        <v>0</v>
      </c>
      <c r="BO243" s="72">
        <v>0</v>
      </c>
      <c r="BP243" s="72">
        <v>0</v>
      </c>
      <c r="BQ243" s="72">
        <v>8.6932263229264457</v>
      </c>
    </row>
    <row r="244" spans="1:69" x14ac:dyDescent="0.2">
      <c r="A244" s="13"/>
      <c r="B244" s="64" t="s">
        <v>169</v>
      </c>
      <c r="C244" s="67">
        <v>696.07607543459972</v>
      </c>
      <c r="D244" s="67">
        <v>1069.3178759289999</v>
      </c>
      <c r="E244" s="67">
        <v>1062.2271916959999</v>
      </c>
      <c r="F244" s="67">
        <v>2002.1400273015004</v>
      </c>
      <c r="G244" s="67">
        <v>2134.1098657719999</v>
      </c>
      <c r="H244" s="67">
        <v>1613.5856221000001</v>
      </c>
      <c r="I244" s="67">
        <v>2536.8915604068998</v>
      </c>
      <c r="J244" s="67">
        <v>2047.3500553599999</v>
      </c>
      <c r="K244" s="67">
        <v>2594.3115953170995</v>
      </c>
      <c r="L244" s="67">
        <v>3348.4200267108999</v>
      </c>
      <c r="M244" s="67">
        <v>4107.8506634911009</v>
      </c>
      <c r="N244" s="67">
        <v>0</v>
      </c>
      <c r="O244" s="67">
        <v>0</v>
      </c>
      <c r="P244" s="67">
        <v>0</v>
      </c>
      <c r="Q244" s="67">
        <v>0</v>
      </c>
      <c r="R244" s="67">
        <v>0</v>
      </c>
      <c r="S244" s="67">
        <v>0</v>
      </c>
      <c r="T244" s="67">
        <v>0</v>
      </c>
      <c r="U244" s="67">
        <v>0</v>
      </c>
      <c r="V244" s="67">
        <v>0</v>
      </c>
      <c r="W244" s="67">
        <v>23212.280559519106</v>
      </c>
      <c r="Y244" s="42" t="s">
        <v>169</v>
      </c>
      <c r="Z244" s="69">
        <v>2.9987405746271942E-2</v>
      </c>
      <c r="AA244" s="69">
        <v>4.606690295626658E-2</v>
      </c>
      <c r="AB244" s="69">
        <v>4.5761431711645928E-2</v>
      </c>
      <c r="AC244" s="69">
        <v>8.6253482167242046E-2</v>
      </c>
      <c r="AD244" s="69">
        <v>9.1938827824344233E-2</v>
      </c>
      <c r="AE244" s="69">
        <v>6.9514308081990078E-2</v>
      </c>
      <c r="AF244" s="69">
        <v>0.10929092270369564</v>
      </c>
      <c r="AG244" s="69">
        <v>8.8201159300584267E-2</v>
      </c>
      <c r="AH244" s="69">
        <v>0.11176461479797169</v>
      </c>
      <c r="AI244" s="69">
        <v>0.14425209182377166</v>
      </c>
      <c r="AJ244" s="69">
        <v>0.17696885288621569</v>
      </c>
      <c r="AK244" s="69">
        <v>0</v>
      </c>
      <c r="AL244" s="69">
        <v>0</v>
      </c>
      <c r="AM244" s="69">
        <v>0</v>
      </c>
      <c r="AN244" s="69">
        <v>0</v>
      </c>
      <c r="AO244" s="69">
        <v>0</v>
      </c>
      <c r="AP244" s="69">
        <v>0</v>
      </c>
      <c r="AQ244" s="69">
        <v>0</v>
      </c>
      <c r="AR244" s="69">
        <v>0</v>
      </c>
      <c r="AS244" s="69">
        <v>0</v>
      </c>
      <c r="AT244" s="69"/>
      <c r="AV244" s="18" t="s">
        <v>169</v>
      </c>
      <c r="AW244" s="72">
        <v>37.756984991165552</v>
      </c>
      <c r="AX244" s="72">
        <v>30.707693407992945</v>
      </c>
      <c r="AY244" s="72">
        <v>29.13141593312216</v>
      </c>
      <c r="AZ244" s="72">
        <v>24.621772421410324</v>
      </c>
      <c r="BA244" s="72">
        <v>25.890315571135094</v>
      </c>
      <c r="BB244" s="72">
        <v>27.975367660123169</v>
      </c>
      <c r="BC244" s="72">
        <v>27.549574381357612</v>
      </c>
      <c r="BD244" s="72">
        <v>23.188547128340609</v>
      </c>
      <c r="BE244" s="72">
        <v>21.022718012621567</v>
      </c>
      <c r="BF244" s="72">
        <v>25.766665155063603</v>
      </c>
      <c r="BG244" s="72">
        <v>20.119493973345577</v>
      </c>
      <c r="BH244" s="72">
        <v>0</v>
      </c>
      <c r="BI244" s="72">
        <v>0</v>
      </c>
      <c r="BJ244" s="72">
        <v>0</v>
      </c>
      <c r="BK244" s="72">
        <v>0</v>
      </c>
      <c r="BL244" s="72">
        <v>0</v>
      </c>
      <c r="BM244" s="72">
        <v>0</v>
      </c>
      <c r="BN244" s="72">
        <v>0</v>
      </c>
      <c r="BO244" s="72">
        <v>0</v>
      </c>
      <c r="BP244" s="72">
        <v>0</v>
      </c>
      <c r="BQ244" s="72">
        <v>8.0174859422642992</v>
      </c>
    </row>
    <row r="245" spans="1:69" x14ac:dyDescent="0.2">
      <c r="A245" s="13"/>
      <c r="B245" s="64" t="s">
        <v>372</v>
      </c>
      <c r="C245" s="67">
        <v>0</v>
      </c>
      <c r="D245" s="67">
        <v>0</v>
      </c>
      <c r="E245" s="67">
        <v>0</v>
      </c>
      <c r="F245" s="67">
        <v>0</v>
      </c>
      <c r="G245" s="67">
        <v>0</v>
      </c>
      <c r="H245" s="67">
        <v>0</v>
      </c>
      <c r="I245" s="67">
        <v>0</v>
      </c>
      <c r="J245" s="67">
        <v>153.79496544</v>
      </c>
      <c r="K245" s="67">
        <v>0</v>
      </c>
      <c r="L245" s="67">
        <v>0</v>
      </c>
      <c r="M245" s="67">
        <v>0</v>
      </c>
      <c r="N245" s="67">
        <v>0</v>
      </c>
      <c r="O245" s="67">
        <v>0</v>
      </c>
      <c r="P245" s="67">
        <v>0</v>
      </c>
      <c r="Q245" s="67">
        <v>0</v>
      </c>
      <c r="R245" s="67">
        <v>0</v>
      </c>
      <c r="S245" s="67">
        <v>0</v>
      </c>
      <c r="T245" s="67">
        <v>0</v>
      </c>
      <c r="U245" s="67">
        <v>0</v>
      </c>
      <c r="V245" s="67">
        <v>0</v>
      </c>
      <c r="W245" s="67">
        <v>153.79496544</v>
      </c>
      <c r="Y245" s="42" t="s">
        <v>372</v>
      </c>
      <c r="Z245" s="69">
        <v>0</v>
      </c>
      <c r="AA245" s="69">
        <v>0</v>
      </c>
      <c r="AB245" s="69">
        <v>0</v>
      </c>
      <c r="AC245" s="69">
        <v>0</v>
      </c>
      <c r="AD245" s="69">
        <v>0</v>
      </c>
      <c r="AE245" s="69">
        <v>0</v>
      </c>
      <c r="AF245" s="69">
        <v>0</v>
      </c>
      <c r="AG245" s="69">
        <v>1</v>
      </c>
      <c r="AH245" s="69">
        <v>0</v>
      </c>
      <c r="AI245" s="69">
        <v>0</v>
      </c>
      <c r="AJ245" s="69">
        <v>0</v>
      </c>
      <c r="AK245" s="69">
        <v>0</v>
      </c>
      <c r="AL245" s="69">
        <v>0</v>
      </c>
      <c r="AM245" s="69">
        <v>0</v>
      </c>
      <c r="AN245" s="69">
        <v>0</v>
      </c>
      <c r="AO245" s="69">
        <v>0</v>
      </c>
      <c r="AP245" s="69">
        <v>0</v>
      </c>
      <c r="AQ245" s="69">
        <v>0</v>
      </c>
      <c r="AR245" s="69">
        <v>0</v>
      </c>
      <c r="AS245" s="69">
        <v>0</v>
      </c>
      <c r="AT245" s="69"/>
      <c r="AV245" s="18" t="s">
        <v>372</v>
      </c>
      <c r="AW245" s="72">
        <v>0</v>
      </c>
      <c r="AX245" s="72">
        <v>0</v>
      </c>
      <c r="AY245" s="72">
        <v>0</v>
      </c>
      <c r="AZ245" s="72">
        <v>0</v>
      </c>
      <c r="BA245" s="72">
        <v>0</v>
      </c>
      <c r="BB245" s="72">
        <v>0</v>
      </c>
      <c r="BC245" s="72">
        <v>0</v>
      </c>
      <c r="BD245" s="72">
        <v>96.195765055848852</v>
      </c>
      <c r="BE245" s="72">
        <v>0</v>
      </c>
      <c r="BF245" s="72">
        <v>0</v>
      </c>
      <c r="BG245" s="72">
        <v>0</v>
      </c>
      <c r="BH245" s="72">
        <v>0</v>
      </c>
      <c r="BI245" s="72">
        <v>0</v>
      </c>
      <c r="BJ245" s="72">
        <v>0</v>
      </c>
      <c r="BK245" s="72">
        <v>0</v>
      </c>
      <c r="BL245" s="72">
        <v>0</v>
      </c>
      <c r="BM245" s="72">
        <v>0</v>
      </c>
      <c r="BN245" s="72">
        <v>0</v>
      </c>
      <c r="BO245" s="72">
        <v>0</v>
      </c>
      <c r="BP245" s="72">
        <v>0</v>
      </c>
      <c r="BQ245" s="72">
        <v>96.195765055848852</v>
      </c>
    </row>
    <row r="246" spans="1:69" x14ac:dyDescent="0.2">
      <c r="A246" s="13"/>
      <c r="B246" s="64" t="s">
        <v>399</v>
      </c>
      <c r="C246" s="67">
        <v>629.20339396240001</v>
      </c>
      <c r="D246" s="67">
        <v>287.42747137800001</v>
      </c>
      <c r="E246" s="67">
        <v>209.18142277509997</v>
      </c>
      <c r="F246" s="67">
        <v>193.59497389730001</v>
      </c>
      <c r="G246" s="67">
        <v>25.350029237899996</v>
      </c>
      <c r="H246" s="67">
        <v>19.116361493799999</v>
      </c>
      <c r="I246" s="67">
        <v>76.250953137400003</v>
      </c>
      <c r="J246" s="67">
        <v>203.052355057</v>
      </c>
      <c r="K246" s="67">
        <v>28.2047068338</v>
      </c>
      <c r="L246" s="67">
        <v>14.485485238299999</v>
      </c>
      <c r="M246" s="67">
        <v>773.2255274623999</v>
      </c>
      <c r="N246" s="67">
        <v>0</v>
      </c>
      <c r="O246" s="67">
        <v>0</v>
      </c>
      <c r="P246" s="67">
        <v>0</v>
      </c>
      <c r="Q246" s="67">
        <v>0</v>
      </c>
      <c r="R246" s="67">
        <v>0</v>
      </c>
      <c r="S246" s="67">
        <v>0</v>
      </c>
      <c r="T246" s="67">
        <v>0</v>
      </c>
      <c r="U246" s="67">
        <v>0</v>
      </c>
      <c r="V246" s="67">
        <v>0</v>
      </c>
      <c r="W246" s="67">
        <v>2459.0926804733999</v>
      </c>
      <c r="Y246" s="42" t="s">
        <v>399</v>
      </c>
      <c r="Z246" s="69">
        <v>0.25586810898126544</v>
      </c>
      <c r="AA246" s="69">
        <v>0.11688354556960714</v>
      </c>
      <c r="AB246" s="69">
        <v>8.5064472940007477E-2</v>
      </c>
      <c r="AC246" s="69">
        <v>7.8726180365040588E-2</v>
      </c>
      <c r="AD246" s="69">
        <v>1.0308692079478625E-2</v>
      </c>
      <c r="AE246" s="69">
        <v>7.7737458395101683E-3</v>
      </c>
      <c r="AF246" s="69">
        <v>3.1007758976664895E-2</v>
      </c>
      <c r="AG246" s="69">
        <v>8.2572062724333914E-2</v>
      </c>
      <c r="AH246" s="69">
        <v>1.1469558287803253E-2</v>
      </c>
      <c r="AI246" s="69">
        <v>5.8905812510943664E-3</v>
      </c>
      <c r="AJ246" s="69">
        <v>0.31443529298519413</v>
      </c>
      <c r="AK246" s="69">
        <v>0</v>
      </c>
      <c r="AL246" s="69">
        <v>0</v>
      </c>
      <c r="AM246" s="69">
        <v>0</v>
      </c>
      <c r="AN246" s="69">
        <v>0</v>
      </c>
      <c r="AO246" s="69">
        <v>0</v>
      </c>
      <c r="AP246" s="69">
        <v>0</v>
      </c>
      <c r="AQ246" s="69">
        <v>0</v>
      </c>
      <c r="AR246" s="69">
        <v>0</v>
      </c>
      <c r="AS246" s="69">
        <v>0</v>
      </c>
      <c r="AT246" s="69"/>
      <c r="AV246" s="18" t="s">
        <v>399</v>
      </c>
      <c r="AW246" s="72">
        <v>40.653655799501614</v>
      </c>
      <c r="AX246" s="72">
        <v>40.487046547748491</v>
      </c>
      <c r="AY246" s="72">
        <v>45.814317939834339</v>
      </c>
      <c r="AZ246" s="72">
        <v>39.498774348903289</v>
      </c>
      <c r="BA246" s="72">
        <v>69.133979233813307</v>
      </c>
      <c r="BB246" s="72">
        <v>57.265136579219089</v>
      </c>
      <c r="BC246" s="72">
        <v>53.258177123833917</v>
      </c>
      <c r="BD246" s="72">
        <v>64.969508388161898</v>
      </c>
      <c r="BE246" s="72">
        <v>46.923356453534176</v>
      </c>
      <c r="BF246" s="72">
        <v>54.439558964086864</v>
      </c>
      <c r="BG246" s="72">
        <v>43.392304893929932</v>
      </c>
      <c r="BH246" s="72">
        <v>0</v>
      </c>
      <c r="BI246" s="72">
        <v>0</v>
      </c>
      <c r="BJ246" s="72">
        <v>0</v>
      </c>
      <c r="BK246" s="72">
        <v>0</v>
      </c>
      <c r="BL246" s="72">
        <v>0</v>
      </c>
      <c r="BM246" s="72">
        <v>0</v>
      </c>
      <c r="BN246" s="72">
        <v>0</v>
      </c>
      <c r="BO246" s="72">
        <v>0</v>
      </c>
      <c r="BP246" s="72">
        <v>0</v>
      </c>
      <c r="BQ246" s="72">
        <v>19.344741152211878</v>
      </c>
    </row>
    <row r="247" spans="1:69" x14ac:dyDescent="0.2">
      <c r="A247" s="13"/>
      <c r="B247" s="64" t="s">
        <v>400</v>
      </c>
      <c r="C247" s="67">
        <v>9237.7494876119017</v>
      </c>
      <c r="D247" s="67">
        <v>10335.591676978</v>
      </c>
      <c r="E247" s="67">
        <v>6901.2655756746008</v>
      </c>
      <c r="F247" s="67">
        <v>4740.7997762879995</v>
      </c>
      <c r="G247" s="67">
        <v>2774.8322439992994</v>
      </c>
      <c r="H247" s="67">
        <v>4250.8169548466003</v>
      </c>
      <c r="I247" s="67">
        <v>3097.0674169553999</v>
      </c>
      <c r="J247" s="67">
        <v>2483.9676469884994</v>
      </c>
      <c r="K247" s="67">
        <v>2531.960736261</v>
      </c>
      <c r="L247" s="67">
        <v>2700.2320232270999</v>
      </c>
      <c r="M247" s="67">
        <v>5524.4843829383999</v>
      </c>
      <c r="N247" s="67">
        <v>0</v>
      </c>
      <c r="O247" s="67">
        <v>0</v>
      </c>
      <c r="P247" s="67">
        <v>0</v>
      </c>
      <c r="Q247" s="67">
        <v>0</v>
      </c>
      <c r="R247" s="67">
        <v>0</v>
      </c>
      <c r="S247" s="67">
        <v>0</v>
      </c>
      <c r="T247" s="67">
        <v>0</v>
      </c>
      <c r="U247" s="67">
        <v>0</v>
      </c>
      <c r="V247" s="67">
        <v>0</v>
      </c>
      <c r="W247" s="67">
        <v>54578.76792176882</v>
      </c>
      <c r="Y247" s="42" t="s">
        <v>400</v>
      </c>
      <c r="Z247" s="69">
        <v>0.16925536869672378</v>
      </c>
      <c r="AA247" s="69">
        <v>0.18937019047026957</v>
      </c>
      <c r="AB247" s="69">
        <v>0.12644597594373364</v>
      </c>
      <c r="AC247" s="69">
        <v>8.6861612249717432E-2</v>
      </c>
      <c r="AD247" s="69">
        <v>5.084087365212496E-2</v>
      </c>
      <c r="AE247" s="69">
        <v>7.7884076843573374E-2</v>
      </c>
      <c r="AF247" s="69">
        <v>5.6744912625998109E-2</v>
      </c>
      <c r="AG247" s="69">
        <v>4.5511610862101655E-2</v>
      </c>
      <c r="AH247" s="69">
        <v>4.6390947115006673E-2</v>
      </c>
      <c r="AI247" s="69">
        <v>4.9474037726493059E-2</v>
      </c>
      <c r="AJ247" s="69">
        <v>0.10122039381425742</v>
      </c>
      <c r="AK247" s="69">
        <v>0</v>
      </c>
      <c r="AL247" s="69">
        <v>0</v>
      </c>
      <c r="AM247" s="69">
        <v>0</v>
      </c>
      <c r="AN247" s="69">
        <v>0</v>
      </c>
      <c r="AO247" s="69">
        <v>0</v>
      </c>
      <c r="AP247" s="69">
        <v>0</v>
      </c>
      <c r="AQ247" s="69">
        <v>0</v>
      </c>
      <c r="AR247" s="69">
        <v>0</v>
      </c>
      <c r="AS247" s="69">
        <v>0</v>
      </c>
      <c r="AT247" s="69"/>
      <c r="AV247" s="18" t="s">
        <v>400</v>
      </c>
      <c r="AW247" s="72">
        <v>9.7352500428525648</v>
      </c>
      <c r="AX247" s="72">
        <v>9.1642885546633632</v>
      </c>
      <c r="AY247" s="72">
        <v>11.06446838397734</v>
      </c>
      <c r="AZ247" s="72">
        <v>14.516871804745618</v>
      </c>
      <c r="BA247" s="72">
        <v>18.800188198758608</v>
      </c>
      <c r="BB247" s="72">
        <v>14.485093868380572</v>
      </c>
      <c r="BC247" s="72">
        <v>17.306511958746857</v>
      </c>
      <c r="BD247" s="72">
        <v>18.571218989122769</v>
      </c>
      <c r="BE247" s="72">
        <v>19.316306995521238</v>
      </c>
      <c r="BF247" s="72">
        <v>17.137591757754993</v>
      </c>
      <c r="BG247" s="72">
        <v>13.129011118511325</v>
      </c>
      <c r="BH247" s="72">
        <v>0</v>
      </c>
      <c r="BI247" s="72">
        <v>0</v>
      </c>
      <c r="BJ247" s="72">
        <v>0</v>
      </c>
      <c r="BK247" s="72">
        <v>0</v>
      </c>
      <c r="BL247" s="72">
        <v>0</v>
      </c>
      <c r="BM247" s="72">
        <v>0</v>
      </c>
      <c r="BN247" s="72">
        <v>0</v>
      </c>
      <c r="BO247" s="72">
        <v>0</v>
      </c>
      <c r="BP247" s="72">
        <v>0</v>
      </c>
      <c r="BQ247" s="72">
        <v>4.0530544303083689</v>
      </c>
    </row>
    <row r="248" spans="1:69" x14ac:dyDescent="0.2">
      <c r="A248" s="13"/>
      <c r="B248" s="64" t="s">
        <v>151</v>
      </c>
      <c r="C248" s="67">
        <v>723.84097058400005</v>
      </c>
      <c r="D248" s="67">
        <v>258.66035716699997</v>
      </c>
      <c r="E248" s="67">
        <v>678.85259944990003</v>
      </c>
      <c r="F248" s="67">
        <v>0</v>
      </c>
      <c r="G248" s="67">
        <v>17.289245963500001</v>
      </c>
      <c r="H248" s="67">
        <v>67.882674799200004</v>
      </c>
      <c r="I248" s="67">
        <v>96.343786338200005</v>
      </c>
      <c r="J248" s="67">
        <v>203.02376799199999</v>
      </c>
      <c r="K248" s="67">
        <v>140.32939492700001</v>
      </c>
      <c r="L248" s="67">
        <v>443.76285460300005</v>
      </c>
      <c r="M248" s="67">
        <v>390.75005777280001</v>
      </c>
      <c r="N248" s="67">
        <v>0</v>
      </c>
      <c r="O248" s="67">
        <v>0</v>
      </c>
      <c r="P248" s="67">
        <v>0</v>
      </c>
      <c r="Q248" s="67">
        <v>0</v>
      </c>
      <c r="R248" s="67">
        <v>0</v>
      </c>
      <c r="S248" s="67">
        <v>0</v>
      </c>
      <c r="T248" s="67">
        <v>0</v>
      </c>
      <c r="U248" s="67">
        <v>0</v>
      </c>
      <c r="V248" s="67">
        <v>0</v>
      </c>
      <c r="W248" s="67">
        <v>3020.7357095966004</v>
      </c>
      <c r="Y248" s="42" t="s">
        <v>151</v>
      </c>
      <c r="Z248" s="69">
        <v>0.23962406518532015</v>
      </c>
      <c r="AA248" s="69">
        <v>8.5628264778431204E-2</v>
      </c>
      <c r="AB248" s="69">
        <v>0.22473088171641351</v>
      </c>
      <c r="AC248" s="69">
        <v>0</v>
      </c>
      <c r="AD248" s="69">
        <v>5.7235215608481245E-3</v>
      </c>
      <c r="AE248" s="69">
        <v>2.2472232371585164E-2</v>
      </c>
      <c r="AF248" s="69">
        <v>3.1894146194956625E-2</v>
      </c>
      <c r="AG248" s="69">
        <v>6.7210040039918789E-2</v>
      </c>
      <c r="AH248" s="69">
        <v>4.6455369955466938E-2</v>
      </c>
      <c r="AI248" s="69">
        <v>0.14690555456182616</v>
      </c>
      <c r="AJ248" s="69">
        <v>0.12935592363523327</v>
      </c>
      <c r="AK248" s="69">
        <v>0</v>
      </c>
      <c r="AL248" s="69">
        <v>0</v>
      </c>
      <c r="AM248" s="69">
        <v>0</v>
      </c>
      <c r="AN248" s="69">
        <v>0</v>
      </c>
      <c r="AO248" s="69">
        <v>0</v>
      </c>
      <c r="AP248" s="69">
        <v>0</v>
      </c>
      <c r="AQ248" s="69">
        <v>0</v>
      </c>
      <c r="AR248" s="69">
        <v>0</v>
      </c>
      <c r="AS248" s="69">
        <v>0</v>
      </c>
      <c r="AT248" s="69"/>
      <c r="AV248" s="18" t="s">
        <v>151</v>
      </c>
      <c r="AW248" s="72">
        <v>25.226546719076907</v>
      </c>
      <c r="AX248" s="72">
        <v>41.891063541339605</v>
      </c>
      <c r="AY248" s="72">
        <v>33.990332569830557</v>
      </c>
      <c r="AZ248" s="72">
        <v>0</v>
      </c>
      <c r="BA248" s="72">
        <v>64.695377048314967</v>
      </c>
      <c r="BB248" s="72">
        <v>49.451031799896192</v>
      </c>
      <c r="BC248" s="72">
        <v>96.195459864178574</v>
      </c>
      <c r="BD248" s="72">
        <v>75.758882291814501</v>
      </c>
      <c r="BE248" s="72">
        <v>87.199026123300015</v>
      </c>
      <c r="BF248" s="72">
        <v>52.297154816876422</v>
      </c>
      <c r="BG248" s="72">
        <v>46.646738948261252</v>
      </c>
      <c r="BH248" s="72">
        <v>0</v>
      </c>
      <c r="BI248" s="72">
        <v>0</v>
      </c>
      <c r="BJ248" s="72">
        <v>0</v>
      </c>
      <c r="BK248" s="72">
        <v>0</v>
      </c>
      <c r="BL248" s="72">
        <v>0</v>
      </c>
      <c r="BM248" s="72">
        <v>0</v>
      </c>
      <c r="BN248" s="72">
        <v>0</v>
      </c>
      <c r="BO248" s="72">
        <v>0</v>
      </c>
      <c r="BP248" s="72">
        <v>0</v>
      </c>
      <c r="BQ248" s="72">
        <v>16.009738376132141</v>
      </c>
    </row>
    <row r="249" spans="1:69" x14ac:dyDescent="0.2">
      <c r="A249" s="13"/>
      <c r="B249" s="64" t="s">
        <v>373</v>
      </c>
      <c r="C249" s="67">
        <v>0</v>
      </c>
      <c r="D249" s="67">
        <v>0</v>
      </c>
      <c r="E249" s="67">
        <v>0</v>
      </c>
      <c r="F249" s="67">
        <v>0</v>
      </c>
      <c r="G249" s="67">
        <v>0</v>
      </c>
      <c r="H249" s="67">
        <v>0</v>
      </c>
      <c r="I249" s="67">
        <v>0</v>
      </c>
      <c r="J249" s="67">
        <v>0</v>
      </c>
      <c r="K249" s="67">
        <v>0</v>
      </c>
      <c r="L249" s="67">
        <v>0</v>
      </c>
      <c r="M249" s="67">
        <v>0</v>
      </c>
      <c r="N249" s="67">
        <v>0</v>
      </c>
      <c r="O249" s="67">
        <v>0</v>
      </c>
      <c r="P249" s="67">
        <v>0</v>
      </c>
      <c r="Q249" s="67">
        <v>0</v>
      </c>
      <c r="R249" s="67">
        <v>0</v>
      </c>
      <c r="S249" s="67">
        <v>0</v>
      </c>
      <c r="T249" s="67">
        <v>0</v>
      </c>
      <c r="U249" s="67">
        <v>0</v>
      </c>
      <c r="V249" s="67">
        <v>0</v>
      </c>
      <c r="W249" s="67">
        <v>520.3113881301</v>
      </c>
      <c r="Y249" s="42" t="s">
        <v>373</v>
      </c>
      <c r="Z249" s="69">
        <v>0</v>
      </c>
      <c r="AA249" s="69">
        <v>0</v>
      </c>
      <c r="AB249" s="69">
        <v>0</v>
      </c>
      <c r="AC249" s="69">
        <v>0</v>
      </c>
      <c r="AD249" s="69">
        <v>0</v>
      </c>
      <c r="AE249" s="69">
        <v>0</v>
      </c>
      <c r="AF249" s="69">
        <v>0</v>
      </c>
      <c r="AG249" s="69">
        <v>0</v>
      </c>
      <c r="AH249" s="69">
        <v>0</v>
      </c>
      <c r="AI249" s="69">
        <v>0</v>
      </c>
      <c r="AJ249" s="69">
        <v>0</v>
      </c>
      <c r="AK249" s="69">
        <v>0</v>
      </c>
      <c r="AL249" s="69">
        <v>0</v>
      </c>
      <c r="AM249" s="69">
        <v>0</v>
      </c>
      <c r="AN249" s="69">
        <v>0</v>
      </c>
      <c r="AO249" s="69">
        <v>0</v>
      </c>
      <c r="AP249" s="69">
        <v>0</v>
      </c>
      <c r="AQ249" s="69">
        <v>0</v>
      </c>
      <c r="AR249" s="69">
        <v>0</v>
      </c>
      <c r="AS249" s="69">
        <v>0</v>
      </c>
      <c r="AT249" s="69"/>
      <c r="AV249" s="18" t="s">
        <v>373</v>
      </c>
      <c r="AW249" s="72">
        <v>0</v>
      </c>
      <c r="AX249" s="72">
        <v>0</v>
      </c>
      <c r="AY249" s="72">
        <v>0</v>
      </c>
      <c r="AZ249" s="72">
        <v>0</v>
      </c>
      <c r="BA249" s="72">
        <v>0</v>
      </c>
      <c r="BB249" s="72">
        <v>0</v>
      </c>
      <c r="BC249" s="72">
        <v>0</v>
      </c>
      <c r="BD249" s="72">
        <v>0</v>
      </c>
      <c r="BE249" s="72">
        <v>0</v>
      </c>
      <c r="BF249" s="72">
        <v>0</v>
      </c>
      <c r="BG249" s="72">
        <v>0</v>
      </c>
      <c r="BH249" s="72">
        <v>0</v>
      </c>
      <c r="BI249" s="72">
        <v>0</v>
      </c>
      <c r="BJ249" s="72">
        <v>0</v>
      </c>
      <c r="BK249" s="72">
        <v>0</v>
      </c>
      <c r="BL249" s="72">
        <v>0</v>
      </c>
      <c r="BM249" s="72">
        <v>0</v>
      </c>
      <c r="BN249" s="72">
        <v>0</v>
      </c>
      <c r="BO249" s="72">
        <v>0</v>
      </c>
      <c r="BP249" s="72">
        <v>0</v>
      </c>
      <c r="BQ249" s="72">
        <v>35.98889677381559</v>
      </c>
    </row>
    <row r="250" spans="1:69" x14ac:dyDescent="0.2">
      <c r="A250" s="13"/>
      <c r="B250" s="64" t="s">
        <v>374</v>
      </c>
      <c r="C250" s="67">
        <v>0</v>
      </c>
      <c r="D250" s="67">
        <v>0</v>
      </c>
      <c r="E250" s="67">
        <v>0</v>
      </c>
      <c r="F250" s="67">
        <v>0</v>
      </c>
      <c r="G250" s="67">
        <v>0</v>
      </c>
      <c r="H250" s="67">
        <v>0</v>
      </c>
      <c r="I250" s="67">
        <v>0</v>
      </c>
      <c r="J250" s="67">
        <v>0</v>
      </c>
      <c r="K250" s="67">
        <v>0</v>
      </c>
      <c r="L250" s="67">
        <v>0</v>
      </c>
      <c r="M250" s="67">
        <v>0</v>
      </c>
      <c r="N250" s="67">
        <v>0</v>
      </c>
      <c r="O250" s="67">
        <v>0</v>
      </c>
      <c r="P250" s="67">
        <v>0</v>
      </c>
      <c r="Q250" s="67">
        <v>0</v>
      </c>
      <c r="R250" s="67">
        <v>0</v>
      </c>
      <c r="S250" s="67">
        <v>0</v>
      </c>
      <c r="T250" s="67">
        <v>0</v>
      </c>
      <c r="U250" s="67">
        <v>0</v>
      </c>
      <c r="V250" s="67">
        <v>0</v>
      </c>
      <c r="W250" s="67">
        <v>0</v>
      </c>
      <c r="Y250" s="42" t="s">
        <v>374</v>
      </c>
      <c r="Z250" s="69">
        <v>0</v>
      </c>
      <c r="AA250" s="69">
        <v>0</v>
      </c>
      <c r="AB250" s="69">
        <v>0</v>
      </c>
      <c r="AC250" s="69">
        <v>0</v>
      </c>
      <c r="AD250" s="69">
        <v>0</v>
      </c>
      <c r="AE250" s="69">
        <v>0</v>
      </c>
      <c r="AF250" s="69">
        <v>0</v>
      </c>
      <c r="AG250" s="69">
        <v>0</v>
      </c>
      <c r="AH250" s="69">
        <v>0</v>
      </c>
      <c r="AI250" s="69">
        <v>0</v>
      </c>
      <c r="AJ250" s="69">
        <v>0</v>
      </c>
      <c r="AK250" s="69">
        <v>0</v>
      </c>
      <c r="AL250" s="69">
        <v>0</v>
      </c>
      <c r="AM250" s="69">
        <v>0</v>
      </c>
      <c r="AN250" s="69">
        <v>0</v>
      </c>
      <c r="AO250" s="69">
        <v>0</v>
      </c>
      <c r="AP250" s="69">
        <v>0</v>
      </c>
      <c r="AQ250" s="69">
        <v>0</v>
      </c>
      <c r="AR250" s="69">
        <v>0</v>
      </c>
      <c r="AS250" s="69">
        <v>0</v>
      </c>
      <c r="AT250" s="69"/>
      <c r="AV250" s="18" t="s">
        <v>374</v>
      </c>
      <c r="AW250" s="72">
        <v>0</v>
      </c>
      <c r="AX250" s="72">
        <v>0</v>
      </c>
      <c r="AY250" s="72">
        <v>0</v>
      </c>
      <c r="AZ250" s="72">
        <v>0</v>
      </c>
      <c r="BA250" s="72">
        <v>0</v>
      </c>
      <c r="BB250" s="72">
        <v>0</v>
      </c>
      <c r="BC250" s="72">
        <v>0</v>
      </c>
      <c r="BD250" s="72">
        <v>0</v>
      </c>
      <c r="BE250" s="72">
        <v>0</v>
      </c>
      <c r="BF250" s="72">
        <v>0</v>
      </c>
      <c r="BG250" s="72">
        <v>0</v>
      </c>
      <c r="BH250" s="72">
        <v>0</v>
      </c>
      <c r="BI250" s="72">
        <v>0</v>
      </c>
      <c r="BJ250" s="72">
        <v>0</v>
      </c>
      <c r="BK250" s="72">
        <v>0</v>
      </c>
      <c r="BL250" s="72">
        <v>0</v>
      </c>
      <c r="BM250" s="72">
        <v>0</v>
      </c>
      <c r="BN250" s="72">
        <v>0</v>
      </c>
      <c r="BO250" s="72">
        <v>0</v>
      </c>
      <c r="BP250" s="72">
        <v>0</v>
      </c>
      <c r="BQ250" s="72">
        <v>0</v>
      </c>
    </row>
    <row r="251" spans="1:69" x14ac:dyDescent="0.2">
      <c r="A251" s="13"/>
      <c r="B251" s="64" t="s">
        <v>374</v>
      </c>
      <c r="C251" s="67">
        <v>0</v>
      </c>
      <c r="D251" s="67">
        <v>0</v>
      </c>
      <c r="E251" s="67">
        <v>0</v>
      </c>
      <c r="F251" s="67">
        <v>0</v>
      </c>
      <c r="G251" s="67">
        <v>0</v>
      </c>
      <c r="H251" s="67">
        <v>0</v>
      </c>
      <c r="I251" s="67">
        <v>0</v>
      </c>
      <c r="J251" s="67">
        <v>0</v>
      </c>
      <c r="K251" s="67">
        <v>0</v>
      </c>
      <c r="L251" s="67">
        <v>0</v>
      </c>
      <c r="M251" s="67">
        <v>0</v>
      </c>
      <c r="N251" s="67">
        <v>0</v>
      </c>
      <c r="O251" s="67">
        <v>0</v>
      </c>
      <c r="P251" s="67">
        <v>0</v>
      </c>
      <c r="Q251" s="67">
        <v>0</v>
      </c>
      <c r="R251" s="67">
        <v>0</v>
      </c>
      <c r="S251" s="67">
        <v>0</v>
      </c>
      <c r="T251" s="67">
        <v>0</v>
      </c>
      <c r="U251" s="67">
        <v>0</v>
      </c>
      <c r="V251" s="67">
        <v>0</v>
      </c>
      <c r="W251" s="67">
        <v>0</v>
      </c>
      <c r="Y251" s="42" t="s">
        <v>374</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69">
        <v>0</v>
      </c>
      <c r="AQ251" s="69">
        <v>0</v>
      </c>
      <c r="AR251" s="69">
        <v>0</v>
      </c>
      <c r="AS251" s="69">
        <v>0</v>
      </c>
      <c r="AT251" s="69"/>
      <c r="AV251" s="18" t="s">
        <v>374</v>
      </c>
      <c r="AW251" s="72">
        <v>0</v>
      </c>
      <c r="AX251" s="72">
        <v>0</v>
      </c>
      <c r="AY251" s="72">
        <v>0</v>
      </c>
      <c r="AZ251" s="72">
        <v>0</v>
      </c>
      <c r="BA251" s="72">
        <v>0</v>
      </c>
      <c r="BB251" s="72">
        <v>0</v>
      </c>
      <c r="BC251" s="72">
        <v>0</v>
      </c>
      <c r="BD251" s="72">
        <v>0</v>
      </c>
      <c r="BE251" s="72">
        <v>0</v>
      </c>
      <c r="BF251" s="72">
        <v>0</v>
      </c>
      <c r="BG251" s="72">
        <v>0</v>
      </c>
      <c r="BH251" s="72">
        <v>0</v>
      </c>
      <c r="BI251" s="72">
        <v>0</v>
      </c>
      <c r="BJ251" s="72">
        <v>0</v>
      </c>
      <c r="BK251" s="72">
        <v>0</v>
      </c>
      <c r="BL251" s="72">
        <v>0</v>
      </c>
      <c r="BM251" s="72">
        <v>0</v>
      </c>
      <c r="BN251" s="72">
        <v>0</v>
      </c>
      <c r="BO251" s="72">
        <v>0</v>
      </c>
      <c r="BP251" s="72">
        <v>0</v>
      </c>
      <c r="BQ251" s="72">
        <v>0</v>
      </c>
    </row>
    <row r="252" spans="1:69" x14ac:dyDescent="0.2">
      <c r="A252" s="13"/>
      <c r="B252" s="64" t="s">
        <v>374</v>
      </c>
      <c r="C252" s="67">
        <v>0</v>
      </c>
      <c r="D252" s="67">
        <v>0</v>
      </c>
      <c r="E252" s="67">
        <v>0</v>
      </c>
      <c r="F252" s="67">
        <v>0</v>
      </c>
      <c r="G252" s="67">
        <v>0</v>
      </c>
      <c r="H252" s="67">
        <v>0</v>
      </c>
      <c r="I252" s="67">
        <v>0</v>
      </c>
      <c r="J252" s="67">
        <v>0</v>
      </c>
      <c r="K252" s="67">
        <v>0</v>
      </c>
      <c r="L252" s="67">
        <v>0</v>
      </c>
      <c r="M252" s="67">
        <v>0</v>
      </c>
      <c r="N252" s="67">
        <v>0</v>
      </c>
      <c r="O252" s="67">
        <v>0</v>
      </c>
      <c r="P252" s="67">
        <v>0</v>
      </c>
      <c r="Q252" s="67">
        <v>0</v>
      </c>
      <c r="R252" s="67">
        <v>0</v>
      </c>
      <c r="S252" s="67">
        <v>0</v>
      </c>
      <c r="T252" s="67">
        <v>0</v>
      </c>
      <c r="U252" s="67">
        <v>0</v>
      </c>
      <c r="V252" s="67">
        <v>0</v>
      </c>
      <c r="W252" s="67">
        <v>0</v>
      </c>
      <c r="Y252" s="42" t="s">
        <v>374</v>
      </c>
      <c r="Z252" s="69">
        <v>0</v>
      </c>
      <c r="AA252" s="69">
        <v>0</v>
      </c>
      <c r="AB252" s="69">
        <v>0</v>
      </c>
      <c r="AC252" s="69">
        <v>0</v>
      </c>
      <c r="AD252" s="69">
        <v>0</v>
      </c>
      <c r="AE252" s="69">
        <v>0</v>
      </c>
      <c r="AF252" s="69">
        <v>0</v>
      </c>
      <c r="AG252" s="69">
        <v>0</v>
      </c>
      <c r="AH252" s="69">
        <v>0</v>
      </c>
      <c r="AI252" s="69">
        <v>0</v>
      </c>
      <c r="AJ252" s="69">
        <v>0</v>
      </c>
      <c r="AK252" s="69">
        <v>0</v>
      </c>
      <c r="AL252" s="69">
        <v>0</v>
      </c>
      <c r="AM252" s="69">
        <v>0</v>
      </c>
      <c r="AN252" s="69">
        <v>0</v>
      </c>
      <c r="AO252" s="69">
        <v>0</v>
      </c>
      <c r="AP252" s="69">
        <v>0</v>
      </c>
      <c r="AQ252" s="69">
        <v>0</v>
      </c>
      <c r="AR252" s="69">
        <v>0</v>
      </c>
      <c r="AS252" s="69">
        <v>0</v>
      </c>
      <c r="AT252" s="69"/>
      <c r="AV252" s="18" t="s">
        <v>374</v>
      </c>
      <c r="AW252" s="72">
        <v>0</v>
      </c>
      <c r="AX252" s="72">
        <v>0</v>
      </c>
      <c r="AY252" s="72">
        <v>0</v>
      </c>
      <c r="AZ252" s="72">
        <v>0</v>
      </c>
      <c r="BA252" s="72">
        <v>0</v>
      </c>
      <c r="BB252" s="72">
        <v>0</v>
      </c>
      <c r="BC252" s="72">
        <v>0</v>
      </c>
      <c r="BD252" s="72">
        <v>0</v>
      </c>
      <c r="BE252" s="72">
        <v>0</v>
      </c>
      <c r="BF252" s="72">
        <v>0</v>
      </c>
      <c r="BG252" s="72">
        <v>0</v>
      </c>
      <c r="BH252" s="72">
        <v>0</v>
      </c>
      <c r="BI252" s="72">
        <v>0</v>
      </c>
      <c r="BJ252" s="72">
        <v>0</v>
      </c>
      <c r="BK252" s="72">
        <v>0</v>
      </c>
      <c r="BL252" s="72">
        <v>0</v>
      </c>
      <c r="BM252" s="72">
        <v>0</v>
      </c>
      <c r="BN252" s="72">
        <v>0</v>
      </c>
      <c r="BO252" s="72">
        <v>0</v>
      </c>
      <c r="BP252" s="72">
        <v>0</v>
      </c>
      <c r="BQ252" s="72">
        <v>0</v>
      </c>
    </row>
    <row r="253" spans="1:69" x14ac:dyDescent="0.2">
      <c r="A253" s="13"/>
      <c r="B253" s="64" t="s">
        <v>374</v>
      </c>
      <c r="C253" s="67">
        <v>0</v>
      </c>
      <c r="D253" s="67">
        <v>0</v>
      </c>
      <c r="E253" s="67">
        <v>0</v>
      </c>
      <c r="F253" s="67">
        <v>0</v>
      </c>
      <c r="G253" s="67">
        <v>0</v>
      </c>
      <c r="H253" s="67">
        <v>0</v>
      </c>
      <c r="I253" s="67">
        <v>0</v>
      </c>
      <c r="J253" s="67">
        <v>0</v>
      </c>
      <c r="K253" s="67">
        <v>0</v>
      </c>
      <c r="L253" s="67">
        <v>0</v>
      </c>
      <c r="M253" s="67">
        <v>0</v>
      </c>
      <c r="N253" s="67">
        <v>0</v>
      </c>
      <c r="O253" s="67">
        <v>0</v>
      </c>
      <c r="P253" s="67">
        <v>0</v>
      </c>
      <c r="Q253" s="67">
        <v>0</v>
      </c>
      <c r="R253" s="67">
        <v>0</v>
      </c>
      <c r="S253" s="67">
        <v>0</v>
      </c>
      <c r="T253" s="67">
        <v>0</v>
      </c>
      <c r="U253" s="67">
        <v>0</v>
      </c>
      <c r="V253" s="67">
        <v>0</v>
      </c>
      <c r="W253" s="67">
        <v>0</v>
      </c>
      <c r="Y253" s="42" t="s">
        <v>374</v>
      </c>
      <c r="Z253" s="69">
        <v>0</v>
      </c>
      <c r="AA253" s="69">
        <v>0</v>
      </c>
      <c r="AB253" s="69">
        <v>0</v>
      </c>
      <c r="AC253" s="69">
        <v>0</v>
      </c>
      <c r="AD253" s="69">
        <v>0</v>
      </c>
      <c r="AE253" s="69">
        <v>0</v>
      </c>
      <c r="AF253" s="69">
        <v>0</v>
      </c>
      <c r="AG253" s="69">
        <v>0</v>
      </c>
      <c r="AH253" s="69">
        <v>0</v>
      </c>
      <c r="AI253" s="69">
        <v>0</v>
      </c>
      <c r="AJ253" s="69">
        <v>0</v>
      </c>
      <c r="AK253" s="69">
        <v>0</v>
      </c>
      <c r="AL253" s="69">
        <v>0</v>
      </c>
      <c r="AM253" s="69">
        <v>0</v>
      </c>
      <c r="AN253" s="69">
        <v>0</v>
      </c>
      <c r="AO253" s="69">
        <v>0</v>
      </c>
      <c r="AP253" s="69">
        <v>0</v>
      </c>
      <c r="AQ253" s="69">
        <v>0</v>
      </c>
      <c r="AR253" s="69">
        <v>0</v>
      </c>
      <c r="AS253" s="69">
        <v>0</v>
      </c>
      <c r="AT253" s="69"/>
      <c r="AV253" s="18" t="s">
        <v>374</v>
      </c>
      <c r="AW253" s="72">
        <v>0</v>
      </c>
      <c r="AX253" s="72">
        <v>0</v>
      </c>
      <c r="AY253" s="72">
        <v>0</v>
      </c>
      <c r="AZ253" s="72">
        <v>0</v>
      </c>
      <c r="BA253" s="72">
        <v>0</v>
      </c>
      <c r="BB253" s="72">
        <v>0</v>
      </c>
      <c r="BC253" s="72">
        <v>0</v>
      </c>
      <c r="BD253" s="72">
        <v>0</v>
      </c>
      <c r="BE253" s="72">
        <v>0</v>
      </c>
      <c r="BF253" s="72">
        <v>0</v>
      </c>
      <c r="BG253" s="72">
        <v>0</v>
      </c>
      <c r="BH253" s="72">
        <v>0</v>
      </c>
      <c r="BI253" s="72">
        <v>0</v>
      </c>
      <c r="BJ253" s="72">
        <v>0</v>
      </c>
      <c r="BK253" s="72">
        <v>0</v>
      </c>
      <c r="BL253" s="72">
        <v>0</v>
      </c>
      <c r="BM253" s="72">
        <v>0</v>
      </c>
      <c r="BN253" s="72">
        <v>0</v>
      </c>
      <c r="BO253" s="72">
        <v>0</v>
      </c>
      <c r="BP253" s="72">
        <v>0</v>
      </c>
      <c r="BQ253" s="72">
        <v>0</v>
      </c>
    </row>
    <row r="254" spans="1:69" s="20" customFormat="1" x14ac:dyDescent="0.2">
      <c r="A254" s="19"/>
      <c r="B254" s="64" t="s">
        <v>374</v>
      </c>
      <c r="C254" s="67">
        <v>0</v>
      </c>
      <c r="D254" s="67">
        <v>0</v>
      </c>
      <c r="E254" s="67">
        <v>0</v>
      </c>
      <c r="F254" s="67">
        <v>0</v>
      </c>
      <c r="G254" s="67">
        <v>0</v>
      </c>
      <c r="H254" s="67">
        <v>0</v>
      </c>
      <c r="I254" s="67">
        <v>0</v>
      </c>
      <c r="J254" s="67">
        <v>0</v>
      </c>
      <c r="K254" s="67">
        <v>0</v>
      </c>
      <c r="L254" s="67">
        <v>0</v>
      </c>
      <c r="M254" s="67">
        <v>0</v>
      </c>
      <c r="N254" s="67">
        <v>0</v>
      </c>
      <c r="O254" s="67">
        <v>0</v>
      </c>
      <c r="P254" s="67">
        <v>0</v>
      </c>
      <c r="Q254" s="67">
        <v>0</v>
      </c>
      <c r="R254" s="67">
        <v>0</v>
      </c>
      <c r="S254" s="67">
        <v>0</v>
      </c>
      <c r="T254" s="67">
        <v>0</v>
      </c>
      <c r="U254" s="67">
        <v>0</v>
      </c>
      <c r="V254" s="67">
        <v>0</v>
      </c>
      <c r="W254" s="67">
        <v>0</v>
      </c>
      <c r="Y254" s="42" t="s">
        <v>374</v>
      </c>
      <c r="Z254" s="69">
        <v>0</v>
      </c>
      <c r="AA254" s="69">
        <v>0</v>
      </c>
      <c r="AB254" s="69">
        <v>0</v>
      </c>
      <c r="AC254" s="69">
        <v>0</v>
      </c>
      <c r="AD254" s="69">
        <v>0</v>
      </c>
      <c r="AE254" s="69">
        <v>0</v>
      </c>
      <c r="AF254" s="69">
        <v>0</v>
      </c>
      <c r="AG254" s="69">
        <v>0</v>
      </c>
      <c r="AH254" s="69">
        <v>0</v>
      </c>
      <c r="AI254" s="69">
        <v>0</v>
      </c>
      <c r="AJ254" s="69">
        <v>0</v>
      </c>
      <c r="AK254" s="69">
        <v>0</v>
      </c>
      <c r="AL254" s="69">
        <v>0</v>
      </c>
      <c r="AM254" s="69">
        <v>0</v>
      </c>
      <c r="AN254" s="69">
        <v>0</v>
      </c>
      <c r="AO254" s="69">
        <v>0</v>
      </c>
      <c r="AP254" s="69">
        <v>0</v>
      </c>
      <c r="AQ254" s="69">
        <v>0</v>
      </c>
      <c r="AR254" s="69">
        <v>0</v>
      </c>
      <c r="AS254" s="69">
        <v>0</v>
      </c>
      <c r="AT254" s="69"/>
      <c r="AV254" s="18" t="s">
        <v>374</v>
      </c>
      <c r="AW254" s="72">
        <v>0</v>
      </c>
      <c r="AX254" s="72">
        <v>0</v>
      </c>
      <c r="AY254" s="72">
        <v>0</v>
      </c>
      <c r="AZ254" s="72">
        <v>0</v>
      </c>
      <c r="BA254" s="72">
        <v>0</v>
      </c>
      <c r="BB254" s="72">
        <v>0</v>
      </c>
      <c r="BC254" s="72">
        <v>0</v>
      </c>
      <c r="BD254" s="72">
        <v>0</v>
      </c>
      <c r="BE254" s="72">
        <v>0</v>
      </c>
      <c r="BF254" s="72">
        <v>0</v>
      </c>
      <c r="BG254" s="72">
        <v>0</v>
      </c>
      <c r="BH254" s="72">
        <v>0</v>
      </c>
      <c r="BI254" s="72">
        <v>0</v>
      </c>
      <c r="BJ254" s="72">
        <v>0</v>
      </c>
      <c r="BK254" s="72">
        <v>0</v>
      </c>
      <c r="BL254" s="72">
        <v>0</v>
      </c>
      <c r="BM254" s="72">
        <v>0</v>
      </c>
      <c r="BN254" s="72">
        <v>0</v>
      </c>
      <c r="BO254" s="72">
        <v>0</v>
      </c>
      <c r="BP254" s="72">
        <v>0</v>
      </c>
      <c r="BQ254" s="72">
        <v>0</v>
      </c>
    </row>
    <row r="255" spans="1:69" x14ac:dyDescent="0.2">
      <c r="A255" s="13"/>
      <c r="B255" s="65" t="s">
        <v>374</v>
      </c>
      <c r="C255" s="67">
        <v>0</v>
      </c>
      <c r="D255" s="67">
        <v>0</v>
      </c>
      <c r="E255" s="67">
        <v>0</v>
      </c>
      <c r="F255" s="67">
        <v>0</v>
      </c>
      <c r="G255" s="67">
        <v>0</v>
      </c>
      <c r="H255" s="67">
        <v>0</v>
      </c>
      <c r="I255" s="67">
        <v>0</v>
      </c>
      <c r="J255" s="67">
        <v>0</v>
      </c>
      <c r="K255" s="67">
        <v>0</v>
      </c>
      <c r="L255" s="67">
        <v>0</v>
      </c>
      <c r="M255" s="67">
        <v>0</v>
      </c>
      <c r="N255" s="67">
        <v>0</v>
      </c>
      <c r="O255" s="67">
        <v>0</v>
      </c>
      <c r="P255" s="67">
        <v>0</v>
      </c>
      <c r="Q255" s="67">
        <v>0</v>
      </c>
      <c r="R255" s="67">
        <v>0</v>
      </c>
      <c r="S255" s="67">
        <v>0</v>
      </c>
      <c r="T255" s="67">
        <v>0</v>
      </c>
      <c r="U255" s="67">
        <v>0</v>
      </c>
      <c r="V255" s="67">
        <v>0</v>
      </c>
      <c r="W255" s="67">
        <v>0</v>
      </c>
      <c r="Y255" s="43" t="s">
        <v>374</v>
      </c>
      <c r="Z255" s="69">
        <v>0</v>
      </c>
      <c r="AA255" s="69">
        <v>0</v>
      </c>
      <c r="AB255" s="69">
        <v>0</v>
      </c>
      <c r="AC255" s="69">
        <v>0</v>
      </c>
      <c r="AD255" s="69">
        <v>0</v>
      </c>
      <c r="AE255" s="69">
        <v>0</v>
      </c>
      <c r="AF255" s="69">
        <v>0</v>
      </c>
      <c r="AG255" s="69">
        <v>0</v>
      </c>
      <c r="AH255" s="69">
        <v>0</v>
      </c>
      <c r="AI255" s="69">
        <v>0</v>
      </c>
      <c r="AJ255" s="69">
        <v>0</v>
      </c>
      <c r="AK255" s="69">
        <v>0</v>
      </c>
      <c r="AL255" s="69">
        <v>0</v>
      </c>
      <c r="AM255" s="69">
        <v>0</v>
      </c>
      <c r="AN255" s="69">
        <v>0</v>
      </c>
      <c r="AO255" s="69">
        <v>0</v>
      </c>
      <c r="AP255" s="69">
        <v>0</v>
      </c>
      <c r="AQ255" s="69">
        <v>0</v>
      </c>
      <c r="AR255" s="69">
        <v>0</v>
      </c>
      <c r="AS255" s="69">
        <v>0</v>
      </c>
      <c r="AT255" s="69"/>
      <c r="AV255" s="22" t="s">
        <v>374</v>
      </c>
      <c r="AW255" s="72">
        <v>0</v>
      </c>
      <c r="AX255" s="72">
        <v>0</v>
      </c>
      <c r="AY255" s="72">
        <v>0</v>
      </c>
      <c r="AZ255" s="72">
        <v>0</v>
      </c>
      <c r="BA255" s="72">
        <v>0</v>
      </c>
      <c r="BB255" s="72">
        <v>0</v>
      </c>
      <c r="BC255" s="72">
        <v>0</v>
      </c>
      <c r="BD255" s="72">
        <v>0</v>
      </c>
      <c r="BE255" s="72">
        <v>0</v>
      </c>
      <c r="BF255" s="72">
        <v>0</v>
      </c>
      <c r="BG255" s="72">
        <v>0</v>
      </c>
      <c r="BH255" s="72">
        <v>0</v>
      </c>
      <c r="BI255" s="72">
        <v>0</v>
      </c>
      <c r="BJ255" s="72">
        <v>0</v>
      </c>
      <c r="BK255" s="72">
        <v>0</v>
      </c>
      <c r="BL255" s="72">
        <v>0</v>
      </c>
      <c r="BM255" s="72">
        <v>0</v>
      </c>
      <c r="BN255" s="72">
        <v>0</v>
      </c>
      <c r="BO255" s="72">
        <v>0</v>
      </c>
      <c r="BP255" s="72">
        <v>0</v>
      </c>
      <c r="BQ255" s="72">
        <v>0</v>
      </c>
    </row>
    <row r="256" spans="1:69" x14ac:dyDescent="0.2">
      <c r="A256" s="13"/>
      <c r="B256" s="66" t="s">
        <v>194</v>
      </c>
      <c r="C256" s="67">
        <v>24044.866677913906</v>
      </c>
      <c r="D256" s="67">
        <v>32969.530609183705</v>
      </c>
      <c r="E256" s="67">
        <v>27123.388631026595</v>
      </c>
      <c r="F256" s="67">
        <v>23252.753636345806</v>
      </c>
      <c r="G256" s="67">
        <v>18219.479033058498</v>
      </c>
      <c r="H256" s="67">
        <v>19992.839927918703</v>
      </c>
      <c r="I256" s="67">
        <v>20857.144904458095</v>
      </c>
      <c r="J256" s="67">
        <v>20688.568853775898</v>
      </c>
      <c r="K256" s="67">
        <v>20773.006175970091</v>
      </c>
      <c r="L256" s="67">
        <v>21844.37776109689</v>
      </c>
      <c r="M256" s="67">
        <v>32270.113956977304</v>
      </c>
      <c r="N256" s="67">
        <v>0</v>
      </c>
      <c r="O256" s="67">
        <v>0</v>
      </c>
      <c r="P256" s="67">
        <v>0</v>
      </c>
      <c r="Q256" s="67">
        <v>0</v>
      </c>
      <c r="R256" s="67">
        <v>0</v>
      </c>
      <c r="S256" s="67">
        <v>0</v>
      </c>
      <c r="T256" s="67">
        <v>0</v>
      </c>
      <c r="U256" s="67">
        <v>0</v>
      </c>
      <c r="V256" s="67">
        <v>0</v>
      </c>
      <c r="W256" s="67"/>
      <c r="Y256" s="44" t="s">
        <v>194</v>
      </c>
      <c r="Z256" s="70"/>
      <c r="AA256" s="70"/>
      <c r="AB256" s="70"/>
      <c r="AC256" s="70"/>
      <c r="AD256" s="70"/>
      <c r="AE256" s="70"/>
      <c r="AF256" s="70"/>
      <c r="AG256" s="70"/>
      <c r="AH256" s="70"/>
      <c r="AI256" s="70"/>
      <c r="AJ256" s="70"/>
      <c r="AK256" s="70"/>
      <c r="AL256" s="70"/>
      <c r="AM256" s="70"/>
      <c r="AN256" s="69"/>
      <c r="AO256" s="69"/>
      <c r="AP256" s="69"/>
      <c r="AQ256" s="69"/>
      <c r="AR256" s="69"/>
      <c r="AS256" s="69"/>
      <c r="AT256" s="70"/>
      <c r="AV256" s="24" t="s">
        <v>194</v>
      </c>
      <c r="AW256" s="72"/>
      <c r="AX256" s="72"/>
      <c r="AY256" s="72"/>
      <c r="AZ256" s="72"/>
      <c r="BA256" s="72"/>
      <c r="BB256" s="72"/>
      <c r="BC256" s="72"/>
      <c r="BD256" s="72"/>
      <c r="BE256" s="72"/>
      <c r="BF256" s="72"/>
      <c r="BG256" s="72"/>
      <c r="BH256" s="72"/>
      <c r="BI256" s="72"/>
      <c r="BJ256" s="72"/>
      <c r="BK256" s="72"/>
      <c r="BL256" s="72"/>
      <c r="BM256" s="72"/>
      <c r="BN256" s="72"/>
      <c r="BO256" s="72"/>
      <c r="BP256" s="72"/>
      <c r="BQ256" s="72"/>
    </row>
    <row r="259" spans="1:69" x14ac:dyDescent="0.2">
      <c r="A259" s="8" t="s">
        <v>128</v>
      </c>
      <c r="B259" s="14" t="s">
        <v>187</v>
      </c>
      <c r="C259" s="28" t="s">
        <v>8</v>
      </c>
      <c r="D259" s="28" t="s">
        <v>7</v>
      </c>
      <c r="E259" s="28" t="s">
        <v>6</v>
      </c>
      <c r="F259" s="28" t="s">
        <v>5</v>
      </c>
      <c r="G259" s="28" t="s">
        <v>4</v>
      </c>
      <c r="H259" s="28" t="s">
        <v>3</v>
      </c>
      <c r="I259" s="28" t="s">
        <v>2</v>
      </c>
      <c r="J259" s="28" t="s">
        <v>1</v>
      </c>
      <c r="K259" s="28" t="s">
        <v>0</v>
      </c>
      <c r="L259" s="28" t="s">
        <v>10</v>
      </c>
      <c r="M259" s="28" t="s">
        <v>38</v>
      </c>
      <c r="N259" s="28" t="s">
        <v>37</v>
      </c>
      <c r="O259" s="28" t="s">
        <v>36</v>
      </c>
      <c r="P259" s="28" t="s">
        <v>35</v>
      </c>
      <c r="Q259" s="28" t="s">
        <v>34</v>
      </c>
      <c r="R259" s="28" t="s">
        <v>33</v>
      </c>
      <c r="S259" s="28" t="s">
        <v>32</v>
      </c>
      <c r="T259" s="28" t="s">
        <v>31</v>
      </c>
      <c r="U259" s="28" t="s">
        <v>30</v>
      </c>
      <c r="V259" s="28" t="s">
        <v>29</v>
      </c>
      <c r="W259" s="28" t="s">
        <v>194</v>
      </c>
      <c r="Y259" s="41" t="s">
        <v>187</v>
      </c>
      <c r="Z259" s="68" t="s">
        <v>8</v>
      </c>
      <c r="AA259" s="68" t="s">
        <v>7</v>
      </c>
      <c r="AB259" s="68" t="s">
        <v>6</v>
      </c>
      <c r="AC259" s="68" t="s">
        <v>5</v>
      </c>
      <c r="AD259" s="68" t="s">
        <v>4</v>
      </c>
      <c r="AE259" s="68" t="s">
        <v>3</v>
      </c>
      <c r="AF259" s="68" t="s">
        <v>2</v>
      </c>
      <c r="AG259" s="68" t="s">
        <v>1</v>
      </c>
      <c r="AH259" s="68" t="s">
        <v>0</v>
      </c>
      <c r="AI259" s="68" t="s">
        <v>10</v>
      </c>
      <c r="AJ259" s="68" t="s">
        <v>38</v>
      </c>
      <c r="AK259" s="68" t="s">
        <v>37</v>
      </c>
      <c r="AL259" s="68" t="s">
        <v>36</v>
      </c>
      <c r="AM259" s="68" t="s">
        <v>35</v>
      </c>
      <c r="AN259" s="68" t="s">
        <v>34</v>
      </c>
      <c r="AO259" s="68" t="s">
        <v>33</v>
      </c>
      <c r="AP259" s="68" t="s">
        <v>32</v>
      </c>
      <c r="AQ259" s="68" t="s">
        <v>31</v>
      </c>
      <c r="AR259" s="68" t="s">
        <v>30</v>
      </c>
      <c r="AS259" s="68" t="s">
        <v>29</v>
      </c>
      <c r="AT259" s="68" t="s">
        <v>194</v>
      </c>
      <c r="AV259" s="16" t="s">
        <v>187</v>
      </c>
      <c r="AW259" s="71" t="s">
        <v>8</v>
      </c>
      <c r="AX259" s="71" t="s">
        <v>7</v>
      </c>
      <c r="AY259" s="71" t="s">
        <v>6</v>
      </c>
      <c r="AZ259" s="71" t="s">
        <v>5</v>
      </c>
      <c r="BA259" s="71" t="s">
        <v>4</v>
      </c>
      <c r="BB259" s="71" t="s">
        <v>3</v>
      </c>
      <c r="BC259" s="71" t="s">
        <v>2</v>
      </c>
      <c r="BD259" s="71" t="s">
        <v>1</v>
      </c>
      <c r="BE259" s="71" t="s">
        <v>0</v>
      </c>
      <c r="BF259" s="71" t="s">
        <v>10</v>
      </c>
      <c r="BG259" s="71" t="s">
        <v>38</v>
      </c>
      <c r="BH259" s="71" t="s">
        <v>37</v>
      </c>
      <c r="BI259" s="71" t="s">
        <v>36</v>
      </c>
      <c r="BJ259" s="71" t="s">
        <v>35</v>
      </c>
      <c r="BK259" s="71" t="s">
        <v>34</v>
      </c>
      <c r="BL259" s="71" t="s">
        <v>33</v>
      </c>
      <c r="BM259" s="71" t="s">
        <v>32</v>
      </c>
      <c r="BN259" s="71" t="s">
        <v>31</v>
      </c>
      <c r="BO259" s="71" t="s">
        <v>30</v>
      </c>
      <c r="BP259" s="71" t="s">
        <v>29</v>
      </c>
      <c r="BQ259" s="71" t="s">
        <v>194</v>
      </c>
    </row>
    <row r="260" spans="1:69" x14ac:dyDescent="0.2">
      <c r="A260" s="13"/>
      <c r="B260" s="64" t="s">
        <v>177</v>
      </c>
      <c r="C260" s="67">
        <v>124.29423072500001</v>
      </c>
      <c r="D260" s="67">
        <v>341.86814289630001</v>
      </c>
      <c r="E260" s="67">
        <v>432.21040481</v>
      </c>
      <c r="F260" s="67">
        <v>222.9356516995</v>
      </c>
      <c r="G260" s="67">
        <v>230.37384161369999</v>
      </c>
      <c r="H260" s="67">
        <v>289.70875435379997</v>
      </c>
      <c r="I260" s="67">
        <v>172.2199493919</v>
      </c>
      <c r="J260" s="67">
        <v>0</v>
      </c>
      <c r="K260" s="67">
        <v>26.585289856999999</v>
      </c>
      <c r="L260" s="67">
        <v>236.2859822206</v>
      </c>
      <c r="M260" s="67">
        <v>39.649361571500002</v>
      </c>
      <c r="N260" s="67">
        <v>0</v>
      </c>
      <c r="O260" s="67">
        <v>0</v>
      </c>
      <c r="P260" s="67">
        <v>0</v>
      </c>
      <c r="Q260" s="67">
        <v>0</v>
      </c>
      <c r="R260" s="67">
        <v>0</v>
      </c>
      <c r="S260" s="67">
        <v>0</v>
      </c>
      <c r="T260" s="67">
        <v>0</v>
      </c>
      <c r="U260" s="67">
        <v>0</v>
      </c>
      <c r="V260" s="67">
        <v>0</v>
      </c>
      <c r="W260" s="67">
        <v>2116.1316091393005</v>
      </c>
      <c r="Y260" s="42" t="s">
        <v>177</v>
      </c>
      <c r="Z260" s="69">
        <v>5.8736531408627515E-2</v>
      </c>
      <c r="AA260" s="69">
        <v>0.16155334640804733</v>
      </c>
      <c r="AB260" s="69">
        <v>0.20424552184908482</v>
      </c>
      <c r="AC260" s="69">
        <v>0.10535056077640424</v>
      </c>
      <c r="AD260" s="69">
        <v>0.10886555477870326</v>
      </c>
      <c r="AE260" s="69">
        <v>0.13690488488645275</v>
      </c>
      <c r="AF260" s="69">
        <v>8.1384328199675379E-2</v>
      </c>
      <c r="AG260" s="69">
        <v>0</v>
      </c>
      <c r="AH260" s="69">
        <v>1.2563155213116966E-2</v>
      </c>
      <c r="AI260" s="69">
        <v>0.11165939830968509</v>
      </c>
      <c r="AJ260" s="69">
        <v>1.8736718170202414E-2</v>
      </c>
      <c r="AK260" s="69">
        <v>0</v>
      </c>
      <c r="AL260" s="69">
        <v>0</v>
      </c>
      <c r="AM260" s="69">
        <v>0</v>
      </c>
      <c r="AN260" s="69">
        <v>0</v>
      </c>
      <c r="AO260" s="69">
        <v>0</v>
      </c>
      <c r="AP260" s="69">
        <v>0</v>
      </c>
      <c r="AQ260" s="69">
        <v>0</v>
      </c>
      <c r="AR260" s="69">
        <v>0</v>
      </c>
      <c r="AS260" s="69">
        <v>0</v>
      </c>
      <c r="AT260" s="69"/>
      <c r="AV260" s="18" t="s">
        <v>177</v>
      </c>
      <c r="AW260" s="72">
        <v>48.330591930791847</v>
      </c>
      <c r="AX260" s="72">
        <v>48.176261276146022</v>
      </c>
      <c r="AY260" s="72">
        <v>62.110858406457027</v>
      </c>
      <c r="AZ260" s="72">
        <v>66.890712432238885</v>
      </c>
      <c r="BA260" s="72">
        <v>64.324326559496399</v>
      </c>
      <c r="BB260" s="72">
        <v>58.54059637806229</v>
      </c>
      <c r="BC260" s="72">
        <v>92.992305452183814</v>
      </c>
      <c r="BD260" s="72">
        <v>0</v>
      </c>
      <c r="BE260" s="72">
        <v>100.70495447941919</v>
      </c>
      <c r="BF260" s="72">
        <v>81.396442462284</v>
      </c>
      <c r="BG260" s="72">
        <v>85.13583612088263</v>
      </c>
      <c r="BH260" s="72">
        <v>0</v>
      </c>
      <c r="BI260" s="72">
        <v>0</v>
      </c>
      <c r="BJ260" s="72">
        <v>0</v>
      </c>
      <c r="BK260" s="72">
        <v>0</v>
      </c>
      <c r="BL260" s="72">
        <v>0</v>
      </c>
      <c r="BM260" s="72">
        <v>0</v>
      </c>
      <c r="BN260" s="72">
        <v>0</v>
      </c>
      <c r="BO260" s="72">
        <v>0</v>
      </c>
      <c r="BP260" s="72">
        <v>0</v>
      </c>
      <c r="BQ260" s="72">
        <v>23.162921007899545</v>
      </c>
    </row>
    <row r="261" spans="1:69" x14ac:dyDescent="0.2">
      <c r="A261" s="13"/>
      <c r="B261" s="64" t="s">
        <v>371</v>
      </c>
      <c r="C261" s="67">
        <v>4300.667877638999</v>
      </c>
      <c r="D261" s="67">
        <v>4074.7938907453999</v>
      </c>
      <c r="E261" s="67">
        <v>3988.0854738117009</v>
      </c>
      <c r="F261" s="67">
        <v>6534.4874898004991</v>
      </c>
      <c r="G261" s="67">
        <v>6608.9303567260004</v>
      </c>
      <c r="H261" s="67">
        <v>6764.5997515959998</v>
      </c>
      <c r="I261" s="67">
        <v>9428.263362527101</v>
      </c>
      <c r="J261" s="67">
        <v>5214.7658636305987</v>
      </c>
      <c r="K261" s="67">
        <v>5972.8659061465996</v>
      </c>
      <c r="L261" s="67">
        <v>9787.3715575689985</v>
      </c>
      <c r="M261" s="67">
        <v>7304.9586018999998</v>
      </c>
      <c r="N261" s="67">
        <v>0</v>
      </c>
      <c r="O261" s="67">
        <v>0</v>
      </c>
      <c r="P261" s="67">
        <v>0</v>
      </c>
      <c r="Q261" s="67">
        <v>0</v>
      </c>
      <c r="R261" s="67">
        <v>0</v>
      </c>
      <c r="S261" s="67">
        <v>0</v>
      </c>
      <c r="T261" s="67">
        <v>0</v>
      </c>
      <c r="U261" s="67">
        <v>0</v>
      </c>
      <c r="V261" s="67">
        <v>0</v>
      </c>
      <c r="W261" s="67">
        <v>69979.790132091875</v>
      </c>
      <c r="Y261" s="42" t="s">
        <v>371</v>
      </c>
      <c r="Z261" s="69">
        <v>6.1455855605185149E-2</v>
      </c>
      <c r="AA261" s="69">
        <v>5.8228152485938212E-2</v>
      </c>
      <c r="AB261" s="69">
        <v>5.6989103086532607E-2</v>
      </c>
      <c r="AC261" s="69">
        <v>9.3376780317091332E-2</v>
      </c>
      <c r="AD261" s="69">
        <v>9.4440556970107656E-2</v>
      </c>
      <c r="AE261" s="69">
        <v>9.6665047706306809E-2</v>
      </c>
      <c r="AF261" s="69">
        <v>0.13472837435966267</v>
      </c>
      <c r="AG261" s="69">
        <v>7.4518169514189075E-2</v>
      </c>
      <c r="AH261" s="69">
        <v>8.535129778000744E-2</v>
      </c>
      <c r="AI261" s="69">
        <v>0.13985997298783881</v>
      </c>
      <c r="AJ261" s="69">
        <v>0.10438668918714054</v>
      </c>
      <c r="AK261" s="69">
        <v>0</v>
      </c>
      <c r="AL261" s="69">
        <v>0</v>
      </c>
      <c r="AM261" s="69">
        <v>0</v>
      </c>
      <c r="AN261" s="69">
        <v>0</v>
      </c>
      <c r="AO261" s="69">
        <v>0</v>
      </c>
      <c r="AP261" s="69">
        <v>0</v>
      </c>
      <c r="AQ261" s="69">
        <v>0</v>
      </c>
      <c r="AR261" s="69">
        <v>0</v>
      </c>
      <c r="AS261" s="69">
        <v>0</v>
      </c>
      <c r="AT261" s="69"/>
      <c r="AV261" s="18" t="s">
        <v>371</v>
      </c>
      <c r="AW261" s="72">
        <v>18.090726899427334</v>
      </c>
      <c r="AX261" s="72">
        <v>18.673570229548492</v>
      </c>
      <c r="AY261" s="72">
        <v>16.434805710547341</v>
      </c>
      <c r="AZ261" s="72">
        <v>14.25787914120442</v>
      </c>
      <c r="BA261" s="72">
        <v>14.455027222455838</v>
      </c>
      <c r="BB261" s="72">
        <v>14.617412781244809</v>
      </c>
      <c r="BC261" s="72">
        <v>12.224074390087271</v>
      </c>
      <c r="BD261" s="72">
        <v>15.223000744309456</v>
      </c>
      <c r="BE261" s="72">
        <v>15.189888104837705</v>
      </c>
      <c r="BF261" s="72">
        <v>11.723893915915273</v>
      </c>
      <c r="BG261" s="72">
        <v>13.427471300453753</v>
      </c>
      <c r="BH261" s="72">
        <v>0</v>
      </c>
      <c r="BI261" s="72">
        <v>0</v>
      </c>
      <c r="BJ261" s="72">
        <v>0</v>
      </c>
      <c r="BK261" s="72">
        <v>0</v>
      </c>
      <c r="BL261" s="72">
        <v>0</v>
      </c>
      <c r="BM261" s="72">
        <v>0</v>
      </c>
      <c r="BN261" s="72">
        <v>0</v>
      </c>
      <c r="BO261" s="72">
        <v>0</v>
      </c>
      <c r="BP261" s="72">
        <v>0</v>
      </c>
      <c r="BQ261" s="72">
        <v>4.388798167633893</v>
      </c>
    </row>
    <row r="262" spans="1:69" x14ac:dyDescent="0.2">
      <c r="A262" s="13"/>
      <c r="B262" s="64" t="s">
        <v>165</v>
      </c>
      <c r="C262" s="67">
        <v>0</v>
      </c>
      <c r="D262" s="67">
        <v>0</v>
      </c>
      <c r="E262" s="67">
        <v>0</v>
      </c>
      <c r="F262" s="67">
        <v>0</v>
      </c>
      <c r="G262" s="67">
        <v>0</v>
      </c>
      <c r="H262" s="67">
        <v>0</v>
      </c>
      <c r="I262" s="67">
        <v>0</v>
      </c>
      <c r="J262" s="67">
        <v>0</v>
      </c>
      <c r="K262" s="67">
        <v>0</v>
      </c>
      <c r="L262" s="67">
        <v>0</v>
      </c>
      <c r="M262" s="67">
        <v>0</v>
      </c>
      <c r="N262" s="67">
        <v>0</v>
      </c>
      <c r="O262" s="67">
        <v>0</v>
      </c>
      <c r="P262" s="67">
        <v>0</v>
      </c>
      <c r="Q262" s="67">
        <v>0</v>
      </c>
      <c r="R262" s="67">
        <v>0</v>
      </c>
      <c r="S262" s="67">
        <v>0</v>
      </c>
      <c r="T262" s="67">
        <v>0</v>
      </c>
      <c r="U262" s="67">
        <v>0</v>
      </c>
      <c r="V262" s="67">
        <v>0</v>
      </c>
      <c r="W262" s="67">
        <v>0</v>
      </c>
      <c r="Y262" s="42" t="s">
        <v>165</v>
      </c>
      <c r="Z262" s="69">
        <v>0</v>
      </c>
      <c r="AA262" s="69">
        <v>0</v>
      </c>
      <c r="AB262" s="69">
        <v>0</v>
      </c>
      <c r="AC262" s="69">
        <v>0</v>
      </c>
      <c r="AD262" s="69">
        <v>0</v>
      </c>
      <c r="AE262" s="69">
        <v>0</v>
      </c>
      <c r="AF262" s="69">
        <v>0</v>
      </c>
      <c r="AG262" s="69">
        <v>0</v>
      </c>
      <c r="AH262" s="69">
        <v>0</v>
      </c>
      <c r="AI262" s="69">
        <v>0</v>
      </c>
      <c r="AJ262" s="69">
        <v>0</v>
      </c>
      <c r="AK262" s="69">
        <v>0</v>
      </c>
      <c r="AL262" s="69">
        <v>0</v>
      </c>
      <c r="AM262" s="69">
        <v>0</v>
      </c>
      <c r="AN262" s="69">
        <v>0</v>
      </c>
      <c r="AO262" s="69">
        <v>0</v>
      </c>
      <c r="AP262" s="69">
        <v>0</v>
      </c>
      <c r="AQ262" s="69">
        <v>0</v>
      </c>
      <c r="AR262" s="69">
        <v>0</v>
      </c>
      <c r="AS262" s="69">
        <v>0</v>
      </c>
      <c r="AT262" s="69"/>
      <c r="AV262" s="18" t="s">
        <v>165</v>
      </c>
      <c r="AW262" s="72">
        <v>0</v>
      </c>
      <c r="AX262" s="72">
        <v>0</v>
      </c>
      <c r="AY262" s="72">
        <v>0</v>
      </c>
      <c r="AZ262" s="72">
        <v>0</v>
      </c>
      <c r="BA262" s="72">
        <v>0</v>
      </c>
      <c r="BB262" s="72">
        <v>0</v>
      </c>
      <c r="BC262" s="72">
        <v>0</v>
      </c>
      <c r="BD262" s="72">
        <v>0</v>
      </c>
      <c r="BE262" s="72">
        <v>0</v>
      </c>
      <c r="BF262" s="72">
        <v>0</v>
      </c>
      <c r="BG262" s="72">
        <v>0</v>
      </c>
      <c r="BH262" s="72">
        <v>0</v>
      </c>
      <c r="BI262" s="72">
        <v>0</v>
      </c>
      <c r="BJ262" s="72">
        <v>0</v>
      </c>
      <c r="BK262" s="72">
        <v>0</v>
      </c>
      <c r="BL262" s="72">
        <v>0</v>
      </c>
      <c r="BM262" s="72">
        <v>0</v>
      </c>
      <c r="BN262" s="72">
        <v>0</v>
      </c>
      <c r="BO262" s="72">
        <v>0</v>
      </c>
      <c r="BP262" s="72">
        <v>0</v>
      </c>
      <c r="BQ262" s="72">
        <v>0</v>
      </c>
    </row>
    <row r="263" spans="1:69" x14ac:dyDescent="0.2">
      <c r="A263" s="13"/>
      <c r="B263" s="64" t="s">
        <v>422</v>
      </c>
      <c r="C263" s="67">
        <v>0</v>
      </c>
      <c r="D263" s="67">
        <v>0</v>
      </c>
      <c r="E263" s="67">
        <v>0</v>
      </c>
      <c r="F263" s="67">
        <v>0</v>
      </c>
      <c r="G263" s="67">
        <v>0</v>
      </c>
      <c r="H263" s="67">
        <v>0</v>
      </c>
      <c r="I263" s="67">
        <v>0</v>
      </c>
      <c r="J263" s="67">
        <v>0</v>
      </c>
      <c r="K263" s="67">
        <v>0</v>
      </c>
      <c r="L263" s="67">
        <v>0</v>
      </c>
      <c r="M263" s="67">
        <v>0</v>
      </c>
      <c r="N263" s="67">
        <v>0</v>
      </c>
      <c r="O263" s="67">
        <v>0</v>
      </c>
      <c r="P263" s="67">
        <v>0</v>
      </c>
      <c r="Q263" s="67">
        <v>0</v>
      </c>
      <c r="R263" s="67">
        <v>0</v>
      </c>
      <c r="S263" s="67">
        <v>0</v>
      </c>
      <c r="T263" s="67">
        <v>0</v>
      </c>
      <c r="U263" s="67">
        <v>0</v>
      </c>
      <c r="V263" s="67">
        <v>0</v>
      </c>
      <c r="W263" s="67">
        <v>0</v>
      </c>
      <c r="Y263" s="42" t="s">
        <v>422</v>
      </c>
      <c r="Z263" s="69">
        <v>0</v>
      </c>
      <c r="AA263" s="69">
        <v>0</v>
      </c>
      <c r="AB263" s="69">
        <v>0</v>
      </c>
      <c r="AC263" s="69">
        <v>0</v>
      </c>
      <c r="AD263" s="69">
        <v>0</v>
      </c>
      <c r="AE263" s="69">
        <v>0</v>
      </c>
      <c r="AF263" s="69">
        <v>0</v>
      </c>
      <c r="AG263" s="69">
        <v>0</v>
      </c>
      <c r="AH263" s="69">
        <v>0</v>
      </c>
      <c r="AI263" s="69">
        <v>0</v>
      </c>
      <c r="AJ263" s="69">
        <v>0</v>
      </c>
      <c r="AK263" s="69">
        <v>0</v>
      </c>
      <c r="AL263" s="69">
        <v>0</v>
      </c>
      <c r="AM263" s="69">
        <v>0</v>
      </c>
      <c r="AN263" s="69">
        <v>0</v>
      </c>
      <c r="AO263" s="69">
        <v>0</v>
      </c>
      <c r="AP263" s="69">
        <v>0</v>
      </c>
      <c r="AQ263" s="69">
        <v>0</v>
      </c>
      <c r="AR263" s="69">
        <v>0</v>
      </c>
      <c r="AS263" s="69">
        <v>0</v>
      </c>
      <c r="AT263" s="69"/>
      <c r="AV263" s="18" t="s">
        <v>422</v>
      </c>
      <c r="AW263" s="72">
        <v>0</v>
      </c>
      <c r="AX263" s="72">
        <v>0</v>
      </c>
      <c r="AY263" s="72">
        <v>0</v>
      </c>
      <c r="AZ263" s="72">
        <v>0</v>
      </c>
      <c r="BA263" s="72">
        <v>0</v>
      </c>
      <c r="BB263" s="72">
        <v>0</v>
      </c>
      <c r="BC263" s="72">
        <v>0</v>
      </c>
      <c r="BD263" s="72">
        <v>0</v>
      </c>
      <c r="BE263" s="72">
        <v>0</v>
      </c>
      <c r="BF263" s="72">
        <v>0</v>
      </c>
      <c r="BG263" s="72">
        <v>0</v>
      </c>
      <c r="BH263" s="72">
        <v>0</v>
      </c>
      <c r="BI263" s="72">
        <v>0</v>
      </c>
      <c r="BJ263" s="72">
        <v>0</v>
      </c>
      <c r="BK263" s="72">
        <v>0</v>
      </c>
      <c r="BL263" s="72">
        <v>0</v>
      </c>
      <c r="BM263" s="72">
        <v>0</v>
      </c>
      <c r="BN263" s="72">
        <v>0</v>
      </c>
      <c r="BO263" s="72">
        <v>0</v>
      </c>
      <c r="BP263" s="72">
        <v>0</v>
      </c>
      <c r="BQ263" s="72">
        <v>0</v>
      </c>
    </row>
    <row r="264" spans="1:69" x14ac:dyDescent="0.2">
      <c r="A264" s="13"/>
      <c r="B264" s="64" t="s">
        <v>423</v>
      </c>
      <c r="C264" s="67">
        <v>0</v>
      </c>
      <c r="D264" s="67">
        <v>0</v>
      </c>
      <c r="E264" s="67">
        <v>13.781071061</v>
      </c>
      <c r="F264" s="67">
        <v>19.878778262000001</v>
      </c>
      <c r="G264" s="67">
        <v>16.486123187</v>
      </c>
      <c r="H264" s="67">
        <v>203.55367599799999</v>
      </c>
      <c r="I264" s="67">
        <v>138.12409031799999</v>
      </c>
      <c r="J264" s="67">
        <v>9.1490335721000005</v>
      </c>
      <c r="K264" s="67">
        <v>0</v>
      </c>
      <c r="L264" s="67">
        <v>0</v>
      </c>
      <c r="M264" s="67">
        <v>0</v>
      </c>
      <c r="N264" s="67">
        <v>0</v>
      </c>
      <c r="O264" s="67">
        <v>0</v>
      </c>
      <c r="P264" s="67">
        <v>0</v>
      </c>
      <c r="Q264" s="67">
        <v>0</v>
      </c>
      <c r="R264" s="67">
        <v>0</v>
      </c>
      <c r="S264" s="67">
        <v>0</v>
      </c>
      <c r="T264" s="67">
        <v>0</v>
      </c>
      <c r="U264" s="67">
        <v>0</v>
      </c>
      <c r="V264" s="67">
        <v>0</v>
      </c>
      <c r="W264" s="67">
        <v>400.97277239809995</v>
      </c>
      <c r="Y264" s="42" t="s">
        <v>423</v>
      </c>
      <c r="Z264" s="69">
        <v>0</v>
      </c>
      <c r="AA264" s="69">
        <v>0</v>
      </c>
      <c r="AB264" s="69">
        <v>3.4369094386582602E-2</v>
      </c>
      <c r="AC264" s="69">
        <v>4.9576379321495792E-2</v>
      </c>
      <c r="AD264" s="69">
        <v>4.1115318350424042E-2</v>
      </c>
      <c r="AE264" s="69">
        <v>0.50764962114660672</v>
      </c>
      <c r="AF264" s="69">
        <v>0.34447249246356682</v>
      </c>
      <c r="AG264" s="69">
        <v>2.2817094331324114E-2</v>
      </c>
      <c r="AH264" s="69">
        <v>0</v>
      </c>
      <c r="AI264" s="69">
        <v>0</v>
      </c>
      <c r="AJ264" s="69">
        <v>0</v>
      </c>
      <c r="AK264" s="69">
        <v>0</v>
      </c>
      <c r="AL264" s="69">
        <v>0</v>
      </c>
      <c r="AM264" s="69">
        <v>0</v>
      </c>
      <c r="AN264" s="69">
        <v>0</v>
      </c>
      <c r="AO264" s="69">
        <v>0</v>
      </c>
      <c r="AP264" s="69">
        <v>0</v>
      </c>
      <c r="AQ264" s="69">
        <v>0</v>
      </c>
      <c r="AR264" s="69">
        <v>0</v>
      </c>
      <c r="AS264" s="69">
        <v>0</v>
      </c>
      <c r="AT264" s="69"/>
      <c r="AV264" s="18" t="s">
        <v>423</v>
      </c>
      <c r="AW264" s="72">
        <v>0</v>
      </c>
      <c r="AX264" s="72">
        <v>0</v>
      </c>
      <c r="AY264" s="72">
        <v>103.36513349628552</v>
      </c>
      <c r="AZ264" s="72">
        <v>103.36513350520768</v>
      </c>
      <c r="BA264" s="72">
        <v>78.411015418653861</v>
      </c>
      <c r="BB264" s="72">
        <v>91.372121197319089</v>
      </c>
      <c r="BC264" s="72">
        <v>81.82354217864912</v>
      </c>
      <c r="BD264" s="72">
        <v>85.635270806155546</v>
      </c>
      <c r="BE264" s="72">
        <v>0</v>
      </c>
      <c r="BF264" s="72">
        <v>0</v>
      </c>
      <c r="BG264" s="72">
        <v>0</v>
      </c>
      <c r="BH264" s="72">
        <v>0</v>
      </c>
      <c r="BI264" s="72">
        <v>0</v>
      </c>
      <c r="BJ264" s="72">
        <v>0</v>
      </c>
      <c r="BK264" s="72">
        <v>0</v>
      </c>
      <c r="BL264" s="72">
        <v>0</v>
      </c>
      <c r="BM264" s="72">
        <v>0</v>
      </c>
      <c r="BN264" s="72">
        <v>0</v>
      </c>
      <c r="BO264" s="72">
        <v>0</v>
      </c>
      <c r="BP264" s="72">
        <v>0</v>
      </c>
      <c r="BQ264" s="72">
        <v>54.764139350750661</v>
      </c>
    </row>
    <row r="265" spans="1:69" x14ac:dyDescent="0.2">
      <c r="A265" s="13"/>
      <c r="B265" s="64" t="s">
        <v>173</v>
      </c>
      <c r="C265" s="67">
        <v>0</v>
      </c>
      <c r="D265" s="67">
        <v>0</v>
      </c>
      <c r="E265" s="67">
        <v>756.67583634100004</v>
      </c>
      <c r="F265" s="67">
        <v>321.25336028700002</v>
      </c>
      <c r="G265" s="67">
        <v>274.45823095999998</v>
      </c>
      <c r="H265" s="67">
        <v>684.79383630890004</v>
      </c>
      <c r="I265" s="67">
        <v>866.08738097399998</v>
      </c>
      <c r="J265" s="67">
        <v>690.50462376110011</v>
      </c>
      <c r="K265" s="67">
        <v>1180.6079611150001</v>
      </c>
      <c r="L265" s="67">
        <v>821.31364799900007</v>
      </c>
      <c r="M265" s="67">
        <v>209.00667915100001</v>
      </c>
      <c r="N265" s="67">
        <v>0</v>
      </c>
      <c r="O265" s="67">
        <v>0</v>
      </c>
      <c r="P265" s="67">
        <v>0</v>
      </c>
      <c r="Q265" s="67">
        <v>0</v>
      </c>
      <c r="R265" s="67">
        <v>0</v>
      </c>
      <c r="S265" s="67">
        <v>0</v>
      </c>
      <c r="T265" s="67">
        <v>0</v>
      </c>
      <c r="U265" s="67">
        <v>0</v>
      </c>
      <c r="V265" s="67">
        <v>0</v>
      </c>
      <c r="W265" s="67">
        <v>5804.701556897</v>
      </c>
      <c r="Y265" s="42" t="s">
        <v>173</v>
      </c>
      <c r="Z265" s="69">
        <v>0</v>
      </c>
      <c r="AA265" s="69">
        <v>0</v>
      </c>
      <c r="AB265" s="69">
        <v>0.13035568304832776</v>
      </c>
      <c r="AC265" s="69">
        <v>5.5343648099409157E-2</v>
      </c>
      <c r="AD265" s="69">
        <v>4.7282057185850601E-2</v>
      </c>
      <c r="AE265" s="69">
        <v>0.11797227292335905</v>
      </c>
      <c r="AF265" s="69">
        <v>0.14920446339656115</v>
      </c>
      <c r="AG265" s="69">
        <v>0.11895609395123163</v>
      </c>
      <c r="AH265" s="69">
        <v>0.20338822755017119</v>
      </c>
      <c r="AI265" s="69">
        <v>0.14149110681205235</v>
      </c>
      <c r="AJ265" s="69">
        <v>3.6006447033037133E-2</v>
      </c>
      <c r="AK265" s="69">
        <v>0</v>
      </c>
      <c r="AL265" s="69">
        <v>0</v>
      </c>
      <c r="AM265" s="69">
        <v>0</v>
      </c>
      <c r="AN265" s="69">
        <v>0</v>
      </c>
      <c r="AO265" s="69">
        <v>0</v>
      </c>
      <c r="AP265" s="69">
        <v>0</v>
      </c>
      <c r="AQ265" s="69">
        <v>0</v>
      </c>
      <c r="AR265" s="69">
        <v>0</v>
      </c>
      <c r="AS265" s="69">
        <v>0</v>
      </c>
      <c r="AT265" s="69"/>
      <c r="AV265" s="18" t="s">
        <v>173</v>
      </c>
      <c r="AW265" s="72">
        <v>0</v>
      </c>
      <c r="AX265" s="72">
        <v>0</v>
      </c>
      <c r="AY265" s="72">
        <v>45.32865369741625</v>
      </c>
      <c r="AZ265" s="72">
        <v>71.821827706925816</v>
      </c>
      <c r="BA265" s="72">
        <v>82.671295270111145</v>
      </c>
      <c r="BB265" s="72">
        <v>50.65218933385006</v>
      </c>
      <c r="BC265" s="72">
        <v>41.954567993904874</v>
      </c>
      <c r="BD265" s="72">
        <v>47.570466694846715</v>
      </c>
      <c r="BE265" s="72">
        <v>40.332454408831055</v>
      </c>
      <c r="BF265" s="72">
        <v>43.983585925485954</v>
      </c>
      <c r="BG265" s="72">
        <v>54.732388433724864</v>
      </c>
      <c r="BH265" s="72">
        <v>0</v>
      </c>
      <c r="BI265" s="72">
        <v>0</v>
      </c>
      <c r="BJ265" s="72">
        <v>0</v>
      </c>
      <c r="BK265" s="72">
        <v>0</v>
      </c>
      <c r="BL265" s="72">
        <v>0</v>
      </c>
      <c r="BM265" s="72">
        <v>0</v>
      </c>
      <c r="BN265" s="72">
        <v>0</v>
      </c>
      <c r="BO265" s="72">
        <v>0</v>
      </c>
      <c r="BP265" s="72">
        <v>0</v>
      </c>
      <c r="BQ265" s="72">
        <v>16.817029811968744</v>
      </c>
    </row>
    <row r="266" spans="1:69" x14ac:dyDescent="0.2">
      <c r="A266" s="13"/>
      <c r="B266" s="64" t="s">
        <v>181</v>
      </c>
      <c r="C266" s="67">
        <v>0</v>
      </c>
      <c r="D266" s="67">
        <v>551.10421244500003</v>
      </c>
      <c r="E266" s="67">
        <v>118.46065194479999</v>
      </c>
      <c r="F266" s="67">
        <v>898.03073556700008</v>
      </c>
      <c r="G266" s="67">
        <v>1193.0917776832</v>
      </c>
      <c r="H266" s="67">
        <v>690.95729046399993</v>
      </c>
      <c r="I266" s="67">
        <v>748.19602189340014</v>
      </c>
      <c r="J266" s="67">
        <v>467.59574161110004</v>
      </c>
      <c r="K266" s="67">
        <v>320.43393528730002</v>
      </c>
      <c r="L266" s="67">
        <v>467.86780234500003</v>
      </c>
      <c r="M266" s="67">
        <v>548.61408141110007</v>
      </c>
      <c r="N266" s="67">
        <v>0</v>
      </c>
      <c r="O266" s="67">
        <v>0</v>
      </c>
      <c r="P266" s="67">
        <v>0</v>
      </c>
      <c r="Q266" s="67">
        <v>0</v>
      </c>
      <c r="R266" s="67">
        <v>0</v>
      </c>
      <c r="S266" s="67">
        <v>0</v>
      </c>
      <c r="T266" s="67">
        <v>0</v>
      </c>
      <c r="U266" s="67">
        <v>0</v>
      </c>
      <c r="V266" s="67">
        <v>0</v>
      </c>
      <c r="W266" s="67">
        <v>6004.3522506518993</v>
      </c>
      <c r="Y266" s="42" t="s">
        <v>181</v>
      </c>
      <c r="Z266" s="69">
        <v>0</v>
      </c>
      <c r="AA266" s="69">
        <v>9.1784124155135302E-2</v>
      </c>
      <c r="AB266" s="69">
        <v>1.9729130970278865E-2</v>
      </c>
      <c r="AC266" s="69">
        <v>0.14956329976634863</v>
      </c>
      <c r="AD266" s="69">
        <v>0.1987044943197103</v>
      </c>
      <c r="AE266" s="69">
        <v>0.1150760750901951</v>
      </c>
      <c r="AF266" s="69">
        <v>0.12460894875249327</v>
      </c>
      <c r="AG266" s="69">
        <v>7.7876134192548851E-2</v>
      </c>
      <c r="AH266" s="69">
        <v>5.3366944827813879E-2</v>
      </c>
      <c r="AI266" s="69">
        <v>7.7921444781025806E-2</v>
      </c>
      <c r="AJ266" s="69">
        <v>9.1369403144450162E-2</v>
      </c>
      <c r="AK266" s="69">
        <v>0</v>
      </c>
      <c r="AL266" s="69">
        <v>0</v>
      </c>
      <c r="AM266" s="69">
        <v>0</v>
      </c>
      <c r="AN266" s="69">
        <v>0</v>
      </c>
      <c r="AO266" s="69">
        <v>0</v>
      </c>
      <c r="AP266" s="69">
        <v>0</v>
      </c>
      <c r="AQ266" s="69">
        <v>0</v>
      </c>
      <c r="AR266" s="69">
        <v>0</v>
      </c>
      <c r="AS266" s="69">
        <v>0</v>
      </c>
      <c r="AT266" s="69"/>
      <c r="AV266" s="18" t="s">
        <v>181</v>
      </c>
      <c r="AW266" s="72">
        <v>0</v>
      </c>
      <c r="AX266" s="72">
        <v>54.960431078880461</v>
      </c>
      <c r="AY266" s="72">
        <v>94.033524551994503</v>
      </c>
      <c r="AZ266" s="72">
        <v>44.676703391740737</v>
      </c>
      <c r="BA266" s="72">
        <v>36.264782499126447</v>
      </c>
      <c r="BB266" s="72">
        <v>48.855739816950752</v>
      </c>
      <c r="BC266" s="72">
        <v>46.083287317588855</v>
      </c>
      <c r="BD266" s="72">
        <v>56.769901400789728</v>
      </c>
      <c r="BE266" s="72">
        <v>47.443333658448275</v>
      </c>
      <c r="BF266" s="72">
        <v>61.475088974771566</v>
      </c>
      <c r="BG266" s="72">
        <v>50.482582160822496</v>
      </c>
      <c r="BH266" s="72">
        <v>0</v>
      </c>
      <c r="BI266" s="72">
        <v>0</v>
      </c>
      <c r="BJ266" s="72">
        <v>0</v>
      </c>
      <c r="BK266" s="72">
        <v>0</v>
      </c>
      <c r="BL266" s="72">
        <v>0</v>
      </c>
      <c r="BM266" s="72">
        <v>0</v>
      </c>
      <c r="BN266" s="72">
        <v>0</v>
      </c>
      <c r="BO266" s="72">
        <v>0</v>
      </c>
      <c r="BP266" s="72">
        <v>0</v>
      </c>
      <c r="BQ266" s="72">
        <v>16.131496502159379</v>
      </c>
    </row>
    <row r="267" spans="1:69" x14ac:dyDescent="0.2">
      <c r="A267" s="13"/>
      <c r="B267" s="64" t="s">
        <v>169</v>
      </c>
      <c r="C267" s="67">
        <v>345.33275577820001</v>
      </c>
      <c r="D267" s="67">
        <v>771.91215526000008</v>
      </c>
      <c r="E267" s="67">
        <v>397.35717681699998</v>
      </c>
      <c r="F267" s="67">
        <v>398.63366566360003</v>
      </c>
      <c r="G267" s="67">
        <v>795.11236461930002</v>
      </c>
      <c r="H267" s="67">
        <v>1145.4979250525998</v>
      </c>
      <c r="I267" s="67">
        <v>259.86447401600003</v>
      </c>
      <c r="J267" s="67">
        <v>696.3190162190001</v>
      </c>
      <c r="K267" s="67">
        <v>1048.1812415243</v>
      </c>
      <c r="L267" s="67">
        <v>532.17805610000005</v>
      </c>
      <c r="M267" s="67">
        <v>516.04409267159997</v>
      </c>
      <c r="N267" s="67">
        <v>0</v>
      </c>
      <c r="O267" s="67">
        <v>0</v>
      </c>
      <c r="P267" s="67">
        <v>0</v>
      </c>
      <c r="Q267" s="67">
        <v>0</v>
      </c>
      <c r="R267" s="67">
        <v>0</v>
      </c>
      <c r="S267" s="67">
        <v>0</v>
      </c>
      <c r="T267" s="67">
        <v>0</v>
      </c>
      <c r="U267" s="67">
        <v>0</v>
      </c>
      <c r="V267" s="67">
        <v>0</v>
      </c>
      <c r="W267" s="67">
        <v>6906.4329237215998</v>
      </c>
      <c r="Y267" s="42" t="s">
        <v>169</v>
      </c>
      <c r="Z267" s="69">
        <v>5.0001608586117137E-2</v>
      </c>
      <c r="AA267" s="69">
        <v>0.11176712548799324</v>
      </c>
      <c r="AB267" s="69">
        <v>5.7534356911249078E-2</v>
      </c>
      <c r="AC267" s="69">
        <v>5.7719182980031369E-2</v>
      </c>
      <c r="AD267" s="69">
        <v>0.11512634284600362</v>
      </c>
      <c r="AE267" s="69">
        <v>0.16585955987759554</v>
      </c>
      <c r="AF267" s="69">
        <v>3.7626438551721937E-2</v>
      </c>
      <c r="AG267" s="69">
        <v>0.10082180250058545</v>
      </c>
      <c r="AH267" s="69">
        <v>0.15176882959712829</v>
      </c>
      <c r="AI267" s="69">
        <v>7.7055415143774481E-2</v>
      </c>
      <c r="AJ267" s="69">
        <v>7.4719337517799925E-2</v>
      </c>
      <c r="AK267" s="69">
        <v>0</v>
      </c>
      <c r="AL267" s="69">
        <v>0</v>
      </c>
      <c r="AM267" s="69">
        <v>0</v>
      </c>
      <c r="AN267" s="69">
        <v>0</v>
      </c>
      <c r="AO267" s="69">
        <v>0</v>
      </c>
      <c r="AP267" s="69">
        <v>0</v>
      </c>
      <c r="AQ267" s="69">
        <v>0</v>
      </c>
      <c r="AR267" s="69">
        <v>0</v>
      </c>
      <c r="AS267" s="69">
        <v>0</v>
      </c>
      <c r="AT267" s="69"/>
      <c r="AV267" s="18" t="s">
        <v>169</v>
      </c>
      <c r="AW267" s="72">
        <v>67.112158910422593</v>
      </c>
      <c r="AX267" s="72">
        <v>45.798771146283599</v>
      </c>
      <c r="AY267" s="72">
        <v>55.927084309146252</v>
      </c>
      <c r="AZ267" s="72">
        <v>44.901335943053418</v>
      </c>
      <c r="BA267" s="72">
        <v>33.287619039053425</v>
      </c>
      <c r="BB267" s="72">
        <v>33.251276506739472</v>
      </c>
      <c r="BC267" s="72">
        <v>48.015875560527327</v>
      </c>
      <c r="BD267" s="72">
        <v>44.862435915464033</v>
      </c>
      <c r="BE267" s="72">
        <v>29.868361923921576</v>
      </c>
      <c r="BF267" s="72">
        <v>45.08876793712772</v>
      </c>
      <c r="BG267" s="72">
        <v>57.648757401553908</v>
      </c>
      <c r="BH267" s="72">
        <v>0</v>
      </c>
      <c r="BI267" s="72">
        <v>0</v>
      </c>
      <c r="BJ267" s="72">
        <v>0</v>
      </c>
      <c r="BK267" s="72">
        <v>0</v>
      </c>
      <c r="BL267" s="72">
        <v>0</v>
      </c>
      <c r="BM267" s="72">
        <v>0</v>
      </c>
      <c r="BN267" s="72">
        <v>0</v>
      </c>
      <c r="BO267" s="72">
        <v>0</v>
      </c>
      <c r="BP267" s="72">
        <v>0</v>
      </c>
      <c r="BQ267" s="72">
        <v>13.211067941743902</v>
      </c>
    </row>
    <row r="268" spans="1:69" x14ac:dyDescent="0.2">
      <c r="A268" s="13"/>
      <c r="B268" s="64" t="s">
        <v>372</v>
      </c>
      <c r="C268" s="67">
        <v>83.604553610300002</v>
      </c>
      <c r="D268" s="67">
        <v>0</v>
      </c>
      <c r="E268" s="67">
        <v>0</v>
      </c>
      <c r="F268" s="67">
        <v>0</v>
      </c>
      <c r="G268" s="67">
        <v>0</v>
      </c>
      <c r="H268" s="67">
        <v>0</v>
      </c>
      <c r="I268" s="67">
        <v>0</v>
      </c>
      <c r="J268" s="67">
        <v>0</v>
      </c>
      <c r="K268" s="67">
        <v>0</v>
      </c>
      <c r="L268" s="67">
        <v>11.622504476</v>
      </c>
      <c r="M268" s="67">
        <v>0</v>
      </c>
      <c r="N268" s="67">
        <v>0</v>
      </c>
      <c r="O268" s="67">
        <v>0</v>
      </c>
      <c r="P268" s="67">
        <v>0</v>
      </c>
      <c r="Q268" s="67">
        <v>0</v>
      </c>
      <c r="R268" s="67">
        <v>0</v>
      </c>
      <c r="S268" s="67">
        <v>0</v>
      </c>
      <c r="T268" s="67">
        <v>0</v>
      </c>
      <c r="U268" s="67">
        <v>0</v>
      </c>
      <c r="V268" s="67">
        <v>0</v>
      </c>
      <c r="W268" s="67">
        <v>95.227058086300005</v>
      </c>
      <c r="Y268" s="42" t="s">
        <v>372</v>
      </c>
      <c r="Z268" s="69">
        <v>0.87794955856488766</v>
      </c>
      <c r="AA268" s="69">
        <v>0</v>
      </c>
      <c r="AB268" s="69">
        <v>0</v>
      </c>
      <c r="AC268" s="69">
        <v>0</v>
      </c>
      <c r="AD268" s="69">
        <v>0</v>
      </c>
      <c r="AE268" s="69">
        <v>0</v>
      </c>
      <c r="AF268" s="69">
        <v>0</v>
      </c>
      <c r="AG268" s="69">
        <v>0</v>
      </c>
      <c r="AH268" s="69">
        <v>0</v>
      </c>
      <c r="AI268" s="69">
        <v>0.12205044143511234</v>
      </c>
      <c r="AJ268" s="69">
        <v>0</v>
      </c>
      <c r="AK268" s="69">
        <v>0</v>
      </c>
      <c r="AL268" s="69">
        <v>0</v>
      </c>
      <c r="AM268" s="69">
        <v>0</v>
      </c>
      <c r="AN268" s="69">
        <v>0</v>
      </c>
      <c r="AO268" s="69">
        <v>0</v>
      </c>
      <c r="AP268" s="69">
        <v>0</v>
      </c>
      <c r="AQ268" s="69">
        <v>0</v>
      </c>
      <c r="AR268" s="69">
        <v>0</v>
      </c>
      <c r="AS268" s="69">
        <v>0</v>
      </c>
      <c r="AT268" s="69"/>
      <c r="AV268" s="18" t="s">
        <v>372</v>
      </c>
      <c r="AW268" s="72">
        <v>70.194161331187715</v>
      </c>
      <c r="AX268" s="72">
        <v>0</v>
      </c>
      <c r="AY268" s="72">
        <v>0</v>
      </c>
      <c r="AZ268" s="72">
        <v>0</v>
      </c>
      <c r="BA268" s="72">
        <v>0</v>
      </c>
      <c r="BB268" s="72">
        <v>0</v>
      </c>
      <c r="BC268" s="72">
        <v>0</v>
      </c>
      <c r="BD268" s="72">
        <v>0</v>
      </c>
      <c r="BE268" s="72">
        <v>0</v>
      </c>
      <c r="BF268" s="72">
        <v>96.109315275522917</v>
      </c>
      <c r="BG268" s="72">
        <v>0</v>
      </c>
      <c r="BH268" s="72">
        <v>0</v>
      </c>
      <c r="BI268" s="72">
        <v>0</v>
      </c>
      <c r="BJ268" s="72">
        <v>0</v>
      </c>
      <c r="BK268" s="72">
        <v>0</v>
      </c>
      <c r="BL268" s="72">
        <v>0</v>
      </c>
      <c r="BM268" s="72">
        <v>0</v>
      </c>
      <c r="BN268" s="72">
        <v>0</v>
      </c>
      <c r="BO268" s="72">
        <v>0</v>
      </c>
      <c r="BP268" s="72">
        <v>0</v>
      </c>
      <c r="BQ268" s="72">
        <v>62.733373019440066</v>
      </c>
    </row>
    <row r="269" spans="1:69" x14ac:dyDescent="0.2">
      <c r="A269" s="13"/>
      <c r="B269" s="64" t="s">
        <v>399</v>
      </c>
      <c r="C269" s="67">
        <v>821.32609612800002</v>
      </c>
      <c r="D269" s="67">
        <v>243.18503504730003</v>
      </c>
      <c r="E269" s="67">
        <v>153.133065891</v>
      </c>
      <c r="F269" s="67">
        <v>9.9080361766000014</v>
      </c>
      <c r="G269" s="67">
        <v>1.6789291754</v>
      </c>
      <c r="H269" s="67">
        <v>10.923217376000002</v>
      </c>
      <c r="I269" s="67">
        <v>24.810431456899998</v>
      </c>
      <c r="J269" s="67">
        <v>94.165362854999998</v>
      </c>
      <c r="K269" s="67">
        <v>206.78360565079998</v>
      </c>
      <c r="L269" s="67">
        <v>0</v>
      </c>
      <c r="M269" s="67">
        <v>258.51861759999997</v>
      </c>
      <c r="N269" s="67">
        <v>0</v>
      </c>
      <c r="O269" s="67">
        <v>0</v>
      </c>
      <c r="P269" s="67">
        <v>0</v>
      </c>
      <c r="Q269" s="67">
        <v>0</v>
      </c>
      <c r="R269" s="67">
        <v>0</v>
      </c>
      <c r="S269" s="67">
        <v>0</v>
      </c>
      <c r="T269" s="67">
        <v>0</v>
      </c>
      <c r="U269" s="67">
        <v>0</v>
      </c>
      <c r="V269" s="67">
        <v>0</v>
      </c>
      <c r="W269" s="67">
        <v>1824.4323973570001</v>
      </c>
      <c r="Y269" s="42" t="s">
        <v>399</v>
      </c>
      <c r="Z269" s="69">
        <v>0.45018170983908762</v>
      </c>
      <c r="AA269" s="69">
        <v>0.13329353030542257</v>
      </c>
      <c r="AB269" s="69">
        <v>8.3934634197923269E-2</v>
      </c>
      <c r="AC269" s="69">
        <v>5.430749964182544E-3</v>
      </c>
      <c r="AD269" s="69">
        <v>9.2024740288114469E-4</v>
      </c>
      <c r="AE269" s="69">
        <v>5.9871866953383063E-3</v>
      </c>
      <c r="AF269" s="69">
        <v>1.3598986453453752E-2</v>
      </c>
      <c r="AG269" s="69">
        <v>5.1613511682545486E-2</v>
      </c>
      <c r="AH269" s="69">
        <v>0.11334133616041961</v>
      </c>
      <c r="AI269" s="69">
        <v>0</v>
      </c>
      <c r="AJ269" s="69">
        <v>0.14169810729874566</v>
      </c>
      <c r="AK269" s="69">
        <v>0</v>
      </c>
      <c r="AL269" s="69">
        <v>0</v>
      </c>
      <c r="AM269" s="69">
        <v>0</v>
      </c>
      <c r="AN269" s="69">
        <v>0</v>
      </c>
      <c r="AO269" s="69">
        <v>0</v>
      </c>
      <c r="AP269" s="69">
        <v>0</v>
      </c>
      <c r="AQ269" s="69">
        <v>0</v>
      </c>
      <c r="AR269" s="69">
        <v>0</v>
      </c>
      <c r="AS269" s="69">
        <v>0</v>
      </c>
      <c r="AT269" s="69"/>
      <c r="AV269" s="18" t="s">
        <v>399</v>
      </c>
      <c r="AW269" s="72">
        <v>40.949869339049243</v>
      </c>
      <c r="AX269" s="72">
        <v>39.32700798268192</v>
      </c>
      <c r="AY269" s="72">
        <v>59.566360532326513</v>
      </c>
      <c r="AZ269" s="72">
        <v>106.3353782028999</v>
      </c>
      <c r="BA269" s="72">
        <v>88.44459757634317</v>
      </c>
      <c r="BB269" s="72">
        <v>79.298590423661466</v>
      </c>
      <c r="BC269" s="72">
        <v>60.778606782108547</v>
      </c>
      <c r="BD269" s="72">
        <v>56.659928339195517</v>
      </c>
      <c r="BE269" s="72">
        <v>82.621144792581376</v>
      </c>
      <c r="BF269" s="72">
        <v>0</v>
      </c>
      <c r="BG269" s="72">
        <v>80.391717863028575</v>
      </c>
      <c r="BH269" s="72">
        <v>0</v>
      </c>
      <c r="BI269" s="72">
        <v>0</v>
      </c>
      <c r="BJ269" s="72">
        <v>0</v>
      </c>
      <c r="BK269" s="72">
        <v>0</v>
      </c>
      <c r="BL269" s="72">
        <v>0</v>
      </c>
      <c r="BM269" s="72">
        <v>0</v>
      </c>
      <c r="BN269" s="72">
        <v>0</v>
      </c>
      <c r="BO269" s="72">
        <v>0</v>
      </c>
      <c r="BP269" s="72">
        <v>0</v>
      </c>
      <c r="BQ269" s="72">
        <v>24.891289334917783</v>
      </c>
    </row>
    <row r="270" spans="1:69" x14ac:dyDescent="0.2">
      <c r="A270" s="13"/>
      <c r="B270" s="64" t="s">
        <v>400</v>
      </c>
      <c r="C270" s="67">
        <v>3467.4504122070002</v>
      </c>
      <c r="D270" s="67">
        <v>2614.6371045546002</v>
      </c>
      <c r="E270" s="67">
        <v>2972.2381285451002</v>
      </c>
      <c r="F270" s="67">
        <v>2758.8477388806996</v>
      </c>
      <c r="G270" s="67">
        <v>1538.5460243523003</v>
      </c>
      <c r="H270" s="67">
        <v>1632.9608680924</v>
      </c>
      <c r="I270" s="67">
        <v>1264.9896604901001</v>
      </c>
      <c r="J270" s="67">
        <v>1650.1006191161</v>
      </c>
      <c r="K270" s="67">
        <v>2465.5559859510004</v>
      </c>
      <c r="L270" s="67">
        <v>1915.4250432022</v>
      </c>
      <c r="M270" s="67">
        <v>3389.9590294209997</v>
      </c>
      <c r="N270" s="67">
        <v>0</v>
      </c>
      <c r="O270" s="67">
        <v>0</v>
      </c>
      <c r="P270" s="67">
        <v>0</v>
      </c>
      <c r="Q270" s="67">
        <v>0</v>
      </c>
      <c r="R270" s="67">
        <v>0</v>
      </c>
      <c r="S270" s="67">
        <v>0</v>
      </c>
      <c r="T270" s="67">
        <v>0</v>
      </c>
      <c r="U270" s="67">
        <v>0</v>
      </c>
      <c r="V270" s="67">
        <v>0</v>
      </c>
      <c r="W270" s="67">
        <v>25670.710614812499</v>
      </c>
      <c r="Y270" s="42" t="s">
        <v>400</v>
      </c>
      <c r="Z270" s="69">
        <v>0.13507418879967484</v>
      </c>
      <c r="AA270" s="69">
        <v>0.10185293051630226</v>
      </c>
      <c r="AB270" s="69">
        <v>0.11578324313430034</v>
      </c>
      <c r="AC270" s="69">
        <v>0.107470641552431</v>
      </c>
      <c r="AD270" s="69">
        <v>5.9933908625985965E-2</v>
      </c>
      <c r="AE270" s="69">
        <v>6.3611829551385696E-2</v>
      </c>
      <c r="AF270" s="69">
        <v>4.9277547453640665E-2</v>
      </c>
      <c r="AG270" s="69">
        <v>6.4279506861954966E-2</v>
      </c>
      <c r="AH270" s="69">
        <v>9.6045490245537907E-2</v>
      </c>
      <c r="AI270" s="69">
        <v>7.4615193632269858E-2</v>
      </c>
      <c r="AJ270" s="69">
        <v>0.1320555196265166</v>
      </c>
      <c r="AK270" s="69">
        <v>0</v>
      </c>
      <c r="AL270" s="69">
        <v>0</v>
      </c>
      <c r="AM270" s="69">
        <v>0</v>
      </c>
      <c r="AN270" s="69">
        <v>0</v>
      </c>
      <c r="AO270" s="69">
        <v>0</v>
      </c>
      <c r="AP270" s="69">
        <v>0</v>
      </c>
      <c r="AQ270" s="69">
        <v>0</v>
      </c>
      <c r="AR270" s="69">
        <v>0</v>
      </c>
      <c r="AS270" s="69">
        <v>0</v>
      </c>
      <c r="AT270" s="69"/>
      <c r="AV270" s="18" t="s">
        <v>400</v>
      </c>
      <c r="AW270" s="72">
        <v>17.726141397115025</v>
      </c>
      <c r="AX270" s="72">
        <v>20.22249005511048</v>
      </c>
      <c r="AY270" s="72">
        <v>19.365825285674759</v>
      </c>
      <c r="AZ270" s="72">
        <v>21.984359920812775</v>
      </c>
      <c r="BA270" s="72">
        <v>26.47338245098339</v>
      </c>
      <c r="BB270" s="72">
        <v>27.319422396611174</v>
      </c>
      <c r="BC270" s="72">
        <v>31.133088161007745</v>
      </c>
      <c r="BD270" s="72">
        <v>27.302362934227013</v>
      </c>
      <c r="BE270" s="72">
        <v>22.302755094040648</v>
      </c>
      <c r="BF270" s="72">
        <v>23.436452240232352</v>
      </c>
      <c r="BG270" s="72">
        <v>18.60582467244954</v>
      </c>
      <c r="BH270" s="72">
        <v>0</v>
      </c>
      <c r="BI270" s="72">
        <v>0</v>
      </c>
      <c r="BJ270" s="72">
        <v>0</v>
      </c>
      <c r="BK270" s="72">
        <v>0</v>
      </c>
      <c r="BL270" s="72">
        <v>0</v>
      </c>
      <c r="BM270" s="72">
        <v>0</v>
      </c>
      <c r="BN270" s="72">
        <v>0</v>
      </c>
      <c r="BO270" s="72">
        <v>0</v>
      </c>
      <c r="BP270" s="72">
        <v>0</v>
      </c>
      <c r="BQ270" s="72">
        <v>6.7260479419501049</v>
      </c>
    </row>
    <row r="271" spans="1:69" x14ac:dyDescent="0.2">
      <c r="A271" s="13"/>
      <c r="B271" s="64" t="s">
        <v>151</v>
      </c>
      <c r="C271" s="67">
        <v>590.99736077220007</v>
      </c>
      <c r="D271" s="67">
        <v>79.653216943700002</v>
      </c>
      <c r="E271" s="67">
        <v>379.04541766770006</v>
      </c>
      <c r="F271" s="67">
        <v>77.2574576369</v>
      </c>
      <c r="G271" s="67">
        <v>8.1657617089999999</v>
      </c>
      <c r="H271" s="67">
        <v>14.52114411</v>
      </c>
      <c r="I271" s="67">
        <v>62.082476397699999</v>
      </c>
      <c r="J271" s="67">
        <v>0</v>
      </c>
      <c r="K271" s="67">
        <v>57.418616843999999</v>
      </c>
      <c r="L271" s="67">
        <v>552.43025235599998</v>
      </c>
      <c r="M271" s="67">
        <v>238.77647908</v>
      </c>
      <c r="N271" s="67">
        <v>0</v>
      </c>
      <c r="O271" s="67">
        <v>0</v>
      </c>
      <c r="P271" s="67">
        <v>0</v>
      </c>
      <c r="Q271" s="67">
        <v>0</v>
      </c>
      <c r="R271" s="67">
        <v>0</v>
      </c>
      <c r="S271" s="67">
        <v>0</v>
      </c>
      <c r="T271" s="67">
        <v>0</v>
      </c>
      <c r="U271" s="67">
        <v>0</v>
      </c>
      <c r="V271" s="67">
        <v>0</v>
      </c>
      <c r="W271" s="67">
        <v>2060.3481835171997</v>
      </c>
      <c r="Y271" s="42" t="s">
        <v>151</v>
      </c>
      <c r="Z271" s="69">
        <v>0.28684344010404805</v>
      </c>
      <c r="AA271" s="69">
        <v>3.8660075797346448E-2</v>
      </c>
      <c r="AB271" s="69">
        <v>0.18397153486001352</v>
      </c>
      <c r="AC271" s="69">
        <v>3.7497282379240666E-2</v>
      </c>
      <c r="AD271" s="69">
        <v>3.9632921145688641E-3</v>
      </c>
      <c r="AE271" s="69">
        <v>7.0479078372137566E-3</v>
      </c>
      <c r="AF271" s="69">
        <v>3.0132031515042096E-2</v>
      </c>
      <c r="AG271" s="69">
        <v>0</v>
      </c>
      <c r="AH271" s="69">
        <v>2.7868404623718139E-2</v>
      </c>
      <c r="AI271" s="69">
        <v>0.2681247066760104</v>
      </c>
      <c r="AJ271" s="69">
        <v>0.11589132409279827</v>
      </c>
      <c r="AK271" s="69">
        <v>0</v>
      </c>
      <c r="AL271" s="69">
        <v>0</v>
      </c>
      <c r="AM271" s="69">
        <v>0</v>
      </c>
      <c r="AN271" s="69">
        <v>0</v>
      </c>
      <c r="AO271" s="69">
        <v>0</v>
      </c>
      <c r="AP271" s="69">
        <v>0</v>
      </c>
      <c r="AQ271" s="69">
        <v>0</v>
      </c>
      <c r="AR271" s="69">
        <v>0</v>
      </c>
      <c r="AS271" s="69">
        <v>0</v>
      </c>
      <c r="AT271" s="69"/>
      <c r="AV271" s="18" t="s">
        <v>151</v>
      </c>
      <c r="AW271" s="72">
        <v>48.252029398534447</v>
      </c>
      <c r="AX271" s="72">
        <v>80.590221933455908</v>
      </c>
      <c r="AY271" s="72">
        <v>65.303707857034098</v>
      </c>
      <c r="AZ271" s="72">
        <v>50.643188167105471</v>
      </c>
      <c r="BA271" s="72">
        <v>83.954709478093861</v>
      </c>
      <c r="BB271" s="72">
        <v>99.973515957816829</v>
      </c>
      <c r="BC271" s="72">
        <v>59.038979380313819</v>
      </c>
      <c r="BD271" s="72">
        <v>0</v>
      </c>
      <c r="BE271" s="72">
        <v>84.692140594823442</v>
      </c>
      <c r="BF271" s="72">
        <v>51.280583741487973</v>
      </c>
      <c r="BG271" s="72">
        <v>51.61054435195787</v>
      </c>
      <c r="BH271" s="72">
        <v>0</v>
      </c>
      <c r="BI271" s="72">
        <v>0</v>
      </c>
      <c r="BJ271" s="72">
        <v>0</v>
      </c>
      <c r="BK271" s="72">
        <v>0</v>
      </c>
      <c r="BL271" s="72">
        <v>0</v>
      </c>
      <c r="BM271" s="72">
        <v>0</v>
      </c>
      <c r="BN271" s="72">
        <v>0</v>
      </c>
      <c r="BO271" s="72">
        <v>0</v>
      </c>
      <c r="BP271" s="72">
        <v>0</v>
      </c>
      <c r="BQ271" s="72">
        <v>24.153383530982317</v>
      </c>
    </row>
    <row r="272" spans="1:69" x14ac:dyDescent="0.2">
      <c r="A272" s="13"/>
      <c r="B272" s="64" t="s">
        <v>373</v>
      </c>
      <c r="C272" s="67">
        <v>0</v>
      </c>
      <c r="D272" s="67">
        <v>0</v>
      </c>
      <c r="E272" s="67">
        <v>0</v>
      </c>
      <c r="F272" s="67">
        <v>0</v>
      </c>
      <c r="G272" s="67">
        <v>0</v>
      </c>
      <c r="H272" s="67">
        <v>0</v>
      </c>
      <c r="I272" s="67">
        <v>0</v>
      </c>
      <c r="J272" s="67">
        <v>0</v>
      </c>
      <c r="K272" s="67">
        <v>0</v>
      </c>
      <c r="L272" s="67">
        <v>0</v>
      </c>
      <c r="M272" s="67">
        <v>0</v>
      </c>
      <c r="N272" s="67">
        <v>0</v>
      </c>
      <c r="O272" s="67">
        <v>0</v>
      </c>
      <c r="P272" s="67">
        <v>0</v>
      </c>
      <c r="Q272" s="67">
        <v>0</v>
      </c>
      <c r="R272" s="67">
        <v>0</v>
      </c>
      <c r="S272" s="67">
        <v>0</v>
      </c>
      <c r="T272" s="67">
        <v>0</v>
      </c>
      <c r="U272" s="67">
        <v>0</v>
      </c>
      <c r="V272" s="67">
        <v>0</v>
      </c>
      <c r="W272" s="67">
        <v>82.222146418300014</v>
      </c>
      <c r="Y272" s="42" t="s">
        <v>373</v>
      </c>
      <c r="Z272" s="69">
        <v>0</v>
      </c>
      <c r="AA272" s="69">
        <v>0</v>
      </c>
      <c r="AB272" s="69">
        <v>0</v>
      </c>
      <c r="AC272" s="69">
        <v>0</v>
      </c>
      <c r="AD272" s="69">
        <v>0</v>
      </c>
      <c r="AE272" s="69">
        <v>0</v>
      </c>
      <c r="AF272" s="69">
        <v>0</v>
      </c>
      <c r="AG272" s="69">
        <v>0</v>
      </c>
      <c r="AH272" s="69">
        <v>0</v>
      </c>
      <c r="AI272" s="69">
        <v>0</v>
      </c>
      <c r="AJ272" s="69">
        <v>0</v>
      </c>
      <c r="AK272" s="69">
        <v>0</v>
      </c>
      <c r="AL272" s="69">
        <v>0</v>
      </c>
      <c r="AM272" s="69">
        <v>0</v>
      </c>
      <c r="AN272" s="69">
        <v>0</v>
      </c>
      <c r="AO272" s="69">
        <v>0</v>
      </c>
      <c r="AP272" s="69">
        <v>0</v>
      </c>
      <c r="AQ272" s="69">
        <v>0</v>
      </c>
      <c r="AR272" s="69">
        <v>0</v>
      </c>
      <c r="AS272" s="69">
        <v>0</v>
      </c>
      <c r="AT272" s="69"/>
      <c r="AV272" s="18" t="s">
        <v>373</v>
      </c>
      <c r="AW272" s="72">
        <v>0</v>
      </c>
      <c r="AX272" s="72">
        <v>0</v>
      </c>
      <c r="AY272" s="72">
        <v>0</v>
      </c>
      <c r="AZ272" s="72">
        <v>0</v>
      </c>
      <c r="BA272" s="72">
        <v>0</v>
      </c>
      <c r="BB272" s="72">
        <v>0</v>
      </c>
      <c r="BC272" s="72">
        <v>0</v>
      </c>
      <c r="BD272" s="72">
        <v>0</v>
      </c>
      <c r="BE272" s="72">
        <v>0</v>
      </c>
      <c r="BF272" s="72">
        <v>0</v>
      </c>
      <c r="BG272" s="72">
        <v>0</v>
      </c>
      <c r="BH272" s="72">
        <v>0</v>
      </c>
      <c r="BI272" s="72">
        <v>0</v>
      </c>
      <c r="BJ272" s="72">
        <v>0</v>
      </c>
      <c r="BK272" s="72">
        <v>0</v>
      </c>
      <c r="BL272" s="72">
        <v>0</v>
      </c>
      <c r="BM272" s="72">
        <v>0</v>
      </c>
      <c r="BN272" s="72">
        <v>0</v>
      </c>
      <c r="BO272" s="72">
        <v>0</v>
      </c>
      <c r="BP272" s="72">
        <v>0</v>
      </c>
      <c r="BQ272" s="72">
        <v>38.627673078351989</v>
      </c>
    </row>
    <row r="273" spans="1:69" x14ac:dyDescent="0.2">
      <c r="A273" s="13"/>
      <c r="B273" s="64" t="s">
        <v>374</v>
      </c>
      <c r="C273" s="67">
        <v>0</v>
      </c>
      <c r="D273" s="67">
        <v>0</v>
      </c>
      <c r="E273" s="67">
        <v>0</v>
      </c>
      <c r="F273" s="67">
        <v>0</v>
      </c>
      <c r="G273" s="67">
        <v>0</v>
      </c>
      <c r="H273" s="67">
        <v>0</v>
      </c>
      <c r="I273" s="67">
        <v>0</v>
      </c>
      <c r="J273" s="67">
        <v>0</v>
      </c>
      <c r="K273" s="67">
        <v>0</v>
      </c>
      <c r="L273" s="67">
        <v>0</v>
      </c>
      <c r="M273" s="67">
        <v>0</v>
      </c>
      <c r="N273" s="67">
        <v>0</v>
      </c>
      <c r="O273" s="67">
        <v>0</v>
      </c>
      <c r="P273" s="67">
        <v>0</v>
      </c>
      <c r="Q273" s="67">
        <v>0</v>
      </c>
      <c r="R273" s="67">
        <v>0</v>
      </c>
      <c r="S273" s="67">
        <v>0</v>
      </c>
      <c r="T273" s="67">
        <v>0</v>
      </c>
      <c r="U273" s="67">
        <v>0</v>
      </c>
      <c r="V273" s="67">
        <v>0</v>
      </c>
      <c r="W273" s="67">
        <v>0</v>
      </c>
      <c r="Y273" s="42" t="s">
        <v>374</v>
      </c>
      <c r="Z273" s="69">
        <v>0</v>
      </c>
      <c r="AA273" s="69">
        <v>0</v>
      </c>
      <c r="AB273" s="69">
        <v>0</v>
      </c>
      <c r="AC273" s="69">
        <v>0</v>
      </c>
      <c r="AD273" s="69">
        <v>0</v>
      </c>
      <c r="AE273" s="69">
        <v>0</v>
      </c>
      <c r="AF273" s="69">
        <v>0</v>
      </c>
      <c r="AG273" s="69">
        <v>0</v>
      </c>
      <c r="AH273" s="69">
        <v>0</v>
      </c>
      <c r="AI273" s="69">
        <v>0</v>
      </c>
      <c r="AJ273" s="69">
        <v>0</v>
      </c>
      <c r="AK273" s="69">
        <v>0</v>
      </c>
      <c r="AL273" s="69">
        <v>0</v>
      </c>
      <c r="AM273" s="69">
        <v>0</v>
      </c>
      <c r="AN273" s="69">
        <v>0</v>
      </c>
      <c r="AO273" s="69">
        <v>0</v>
      </c>
      <c r="AP273" s="69">
        <v>0</v>
      </c>
      <c r="AQ273" s="69">
        <v>0</v>
      </c>
      <c r="AR273" s="69">
        <v>0</v>
      </c>
      <c r="AS273" s="69">
        <v>0</v>
      </c>
      <c r="AT273" s="69"/>
      <c r="AV273" s="18" t="s">
        <v>374</v>
      </c>
      <c r="AW273" s="72">
        <v>0</v>
      </c>
      <c r="AX273" s="72">
        <v>0</v>
      </c>
      <c r="AY273" s="72">
        <v>0</v>
      </c>
      <c r="AZ273" s="72">
        <v>0</v>
      </c>
      <c r="BA273" s="72">
        <v>0</v>
      </c>
      <c r="BB273" s="72">
        <v>0</v>
      </c>
      <c r="BC273" s="72">
        <v>0</v>
      </c>
      <c r="BD273" s="72">
        <v>0</v>
      </c>
      <c r="BE273" s="72">
        <v>0</v>
      </c>
      <c r="BF273" s="72">
        <v>0</v>
      </c>
      <c r="BG273" s="72">
        <v>0</v>
      </c>
      <c r="BH273" s="72">
        <v>0</v>
      </c>
      <c r="BI273" s="72">
        <v>0</v>
      </c>
      <c r="BJ273" s="72">
        <v>0</v>
      </c>
      <c r="BK273" s="72">
        <v>0</v>
      </c>
      <c r="BL273" s="72">
        <v>0</v>
      </c>
      <c r="BM273" s="72">
        <v>0</v>
      </c>
      <c r="BN273" s="72">
        <v>0</v>
      </c>
      <c r="BO273" s="72">
        <v>0</v>
      </c>
      <c r="BP273" s="72">
        <v>0</v>
      </c>
      <c r="BQ273" s="72">
        <v>0</v>
      </c>
    </row>
    <row r="274" spans="1:69" x14ac:dyDescent="0.2">
      <c r="A274" s="13"/>
      <c r="B274" s="64" t="s">
        <v>374</v>
      </c>
      <c r="C274" s="67">
        <v>0</v>
      </c>
      <c r="D274" s="67">
        <v>0</v>
      </c>
      <c r="E274" s="67">
        <v>0</v>
      </c>
      <c r="F274" s="67">
        <v>0</v>
      </c>
      <c r="G274" s="67">
        <v>0</v>
      </c>
      <c r="H274" s="67">
        <v>0</v>
      </c>
      <c r="I274" s="67">
        <v>0</v>
      </c>
      <c r="J274" s="67">
        <v>0</v>
      </c>
      <c r="K274" s="67">
        <v>0</v>
      </c>
      <c r="L274" s="67">
        <v>0</v>
      </c>
      <c r="M274" s="67">
        <v>0</v>
      </c>
      <c r="N274" s="67">
        <v>0</v>
      </c>
      <c r="O274" s="67">
        <v>0</v>
      </c>
      <c r="P274" s="67">
        <v>0</v>
      </c>
      <c r="Q274" s="67">
        <v>0</v>
      </c>
      <c r="R274" s="67">
        <v>0</v>
      </c>
      <c r="S274" s="67">
        <v>0</v>
      </c>
      <c r="T274" s="67">
        <v>0</v>
      </c>
      <c r="U274" s="67">
        <v>0</v>
      </c>
      <c r="V274" s="67">
        <v>0</v>
      </c>
      <c r="W274" s="67">
        <v>0</v>
      </c>
      <c r="Y274" s="42" t="s">
        <v>374</v>
      </c>
      <c r="Z274" s="69">
        <v>0</v>
      </c>
      <c r="AA274" s="69">
        <v>0</v>
      </c>
      <c r="AB274" s="69">
        <v>0</v>
      </c>
      <c r="AC274" s="69">
        <v>0</v>
      </c>
      <c r="AD274" s="69">
        <v>0</v>
      </c>
      <c r="AE274" s="69">
        <v>0</v>
      </c>
      <c r="AF274" s="69">
        <v>0</v>
      </c>
      <c r="AG274" s="69">
        <v>0</v>
      </c>
      <c r="AH274" s="69">
        <v>0</v>
      </c>
      <c r="AI274" s="69">
        <v>0</v>
      </c>
      <c r="AJ274" s="69">
        <v>0</v>
      </c>
      <c r="AK274" s="69">
        <v>0</v>
      </c>
      <c r="AL274" s="69">
        <v>0</v>
      </c>
      <c r="AM274" s="69">
        <v>0</v>
      </c>
      <c r="AN274" s="69">
        <v>0</v>
      </c>
      <c r="AO274" s="69">
        <v>0</v>
      </c>
      <c r="AP274" s="69">
        <v>0</v>
      </c>
      <c r="AQ274" s="69">
        <v>0</v>
      </c>
      <c r="AR274" s="69">
        <v>0</v>
      </c>
      <c r="AS274" s="69">
        <v>0</v>
      </c>
      <c r="AT274" s="69"/>
      <c r="AV274" s="18" t="s">
        <v>374</v>
      </c>
      <c r="AW274" s="72">
        <v>0</v>
      </c>
      <c r="AX274" s="72">
        <v>0</v>
      </c>
      <c r="AY274" s="72">
        <v>0</v>
      </c>
      <c r="AZ274" s="72">
        <v>0</v>
      </c>
      <c r="BA274" s="72">
        <v>0</v>
      </c>
      <c r="BB274" s="72">
        <v>0</v>
      </c>
      <c r="BC274" s="72">
        <v>0</v>
      </c>
      <c r="BD274" s="72">
        <v>0</v>
      </c>
      <c r="BE274" s="72">
        <v>0</v>
      </c>
      <c r="BF274" s="72">
        <v>0</v>
      </c>
      <c r="BG274" s="72">
        <v>0</v>
      </c>
      <c r="BH274" s="72">
        <v>0</v>
      </c>
      <c r="BI274" s="72">
        <v>0</v>
      </c>
      <c r="BJ274" s="72">
        <v>0</v>
      </c>
      <c r="BK274" s="72">
        <v>0</v>
      </c>
      <c r="BL274" s="72">
        <v>0</v>
      </c>
      <c r="BM274" s="72">
        <v>0</v>
      </c>
      <c r="BN274" s="72">
        <v>0</v>
      </c>
      <c r="BO274" s="72">
        <v>0</v>
      </c>
      <c r="BP274" s="72">
        <v>0</v>
      </c>
      <c r="BQ274" s="72">
        <v>0</v>
      </c>
    </row>
    <row r="275" spans="1:69" x14ac:dyDescent="0.2">
      <c r="A275" s="13"/>
      <c r="B275" s="64" t="s">
        <v>374</v>
      </c>
      <c r="C275" s="67">
        <v>0</v>
      </c>
      <c r="D275" s="67">
        <v>0</v>
      </c>
      <c r="E275" s="67">
        <v>0</v>
      </c>
      <c r="F275" s="67">
        <v>0</v>
      </c>
      <c r="G275" s="67">
        <v>0</v>
      </c>
      <c r="H275" s="67">
        <v>0</v>
      </c>
      <c r="I275" s="67">
        <v>0</v>
      </c>
      <c r="J275" s="67">
        <v>0</v>
      </c>
      <c r="K275" s="67">
        <v>0</v>
      </c>
      <c r="L275" s="67">
        <v>0</v>
      </c>
      <c r="M275" s="67">
        <v>0</v>
      </c>
      <c r="N275" s="67">
        <v>0</v>
      </c>
      <c r="O275" s="67">
        <v>0</v>
      </c>
      <c r="P275" s="67">
        <v>0</v>
      </c>
      <c r="Q275" s="67">
        <v>0</v>
      </c>
      <c r="R275" s="67">
        <v>0</v>
      </c>
      <c r="S275" s="67">
        <v>0</v>
      </c>
      <c r="T275" s="67">
        <v>0</v>
      </c>
      <c r="U275" s="67">
        <v>0</v>
      </c>
      <c r="V275" s="67">
        <v>0</v>
      </c>
      <c r="W275" s="67">
        <v>0</v>
      </c>
      <c r="Y275" s="42" t="s">
        <v>374</v>
      </c>
      <c r="Z275" s="69">
        <v>0</v>
      </c>
      <c r="AA275" s="69">
        <v>0</v>
      </c>
      <c r="AB275" s="69">
        <v>0</v>
      </c>
      <c r="AC275" s="69">
        <v>0</v>
      </c>
      <c r="AD275" s="69">
        <v>0</v>
      </c>
      <c r="AE275" s="69">
        <v>0</v>
      </c>
      <c r="AF275" s="69">
        <v>0</v>
      </c>
      <c r="AG275" s="69">
        <v>0</v>
      </c>
      <c r="AH275" s="69">
        <v>0</v>
      </c>
      <c r="AI275" s="69">
        <v>0</v>
      </c>
      <c r="AJ275" s="69">
        <v>0</v>
      </c>
      <c r="AK275" s="69">
        <v>0</v>
      </c>
      <c r="AL275" s="69">
        <v>0</v>
      </c>
      <c r="AM275" s="69">
        <v>0</v>
      </c>
      <c r="AN275" s="69">
        <v>0</v>
      </c>
      <c r="AO275" s="69">
        <v>0</v>
      </c>
      <c r="AP275" s="69">
        <v>0</v>
      </c>
      <c r="AQ275" s="69">
        <v>0</v>
      </c>
      <c r="AR275" s="69">
        <v>0</v>
      </c>
      <c r="AS275" s="69">
        <v>0</v>
      </c>
      <c r="AT275" s="69"/>
      <c r="AV275" s="18" t="s">
        <v>374</v>
      </c>
      <c r="AW275" s="72">
        <v>0</v>
      </c>
      <c r="AX275" s="72">
        <v>0</v>
      </c>
      <c r="AY275" s="72">
        <v>0</v>
      </c>
      <c r="AZ275" s="72">
        <v>0</v>
      </c>
      <c r="BA275" s="72">
        <v>0</v>
      </c>
      <c r="BB275" s="72">
        <v>0</v>
      </c>
      <c r="BC275" s="72">
        <v>0</v>
      </c>
      <c r="BD275" s="72">
        <v>0</v>
      </c>
      <c r="BE275" s="72">
        <v>0</v>
      </c>
      <c r="BF275" s="72">
        <v>0</v>
      </c>
      <c r="BG275" s="72">
        <v>0</v>
      </c>
      <c r="BH275" s="72">
        <v>0</v>
      </c>
      <c r="BI275" s="72">
        <v>0</v>
      </c>
      <c r="BJ275" s="72">
        <v>0</v>
      </c>
      <c r="BK275" s="72">
        <v>0</v>
      </c>
      <c r="BL275" s="72">
        <v>0</v>
      </c>
      <c r="BM275" s="72">
        <v>0</v>
      </c>
      <c r="BN275" s="72">
        <v>0</v>
      </c>
      <c r="BO275" s="72">
        <v>0</v>
      </c>
      <c r="BP275" s="72">
        <v>0</v>
      </c>
      <c r="BQ275" s="72">
        <v>0</v>
      </c>
    </row>
    <row r="276" spans="1:69" x14ac:dyDescent="0.2">
      <c r="A276" s="13"/>
      <c r="B276" s="64" t="s">
        <v>374</v>
      </c>
      <c r="C276" s="67">
        <v>0</v>
      </c>
      <c r="D276" s="67">
        <v>0</v>
      </c>
      <c r="E276" s="67">
        <v>0</v>
      </c>
      <c r="F276" s="67">
        <v>0</v>
      </c>
      <c r="G276" s="67">
        <v>0</v>
      </c>
      <c r="H276" s="67">
        <v>0</v>
      </c>
      <c r="I276" s="67">
        <v>0</v>
      </c>
      <c r="J276" s="67">
        <v>0</v>
      </c>
      <c r="K276" s="67">
        <v>0</v>
      </c>
      <c r="L276" s="67">
        <v>0</v>
      </c>
      <c r="M276" s="67">
        <v>0</v>
      </c>
      <c r="N276" s="67">
        <v>0</v>
      </c>
      <c r="O276" s="67">
        <v>0</v>
      </c>
      <c r="P276" s="67">
        <v>0</v>
      </c>
      <c r="Q276" s="67">
        <v>0</v>
      </c>
      <c r="R276" s="67">
        <v>0</v>
      </c>
      <c r="S276" s="67">
        <v>0</v>
      </c>
      <c r="T276" s="67">
        <v>0</v>
      </c>
      <c r="U276" s="67">
        <v>0</v>
      </c>
      <c r="V276" s="67">
        <v>0</v>
      </c>
      <c r="W276" s="67">
        <v>0</v>
      </c>
      <c r="Y276" s="42" t="s">
        <v>374</v>
      </c>
      <c r="Z276" s="69">
        <v>0</v>
      </c>
      <c r="AA276" s="69">
        <v>0</v>
      </c>
      <c r="AB276" s="69">
        <v>0</v>
      </c>
      <c r="AC276" s="69">
        <v>0</v>
      </c>
      <c r="AD276" s="69">
        <v>0</v>
      </c>
      <c r="AE276" s="69">
        <v>0</v>
      </c>
      <c r="AF276" s="69">
        <v>0</v>
      </c>
      <c r="AG276" s="69">
        <v>0</v>
      </c>
      <c r="AH276" s="69">
        <v>0</v>
      </c>
      <c r="AI276" s="69">
        <v>0</v>
      </c>
      <c r="AJ276" s="69">
        <v>0</v>
      </c>
      <c r="AK276" s="69">
        <v>0</v>
      </c>
      <c r="AL276" s="69">
        <v>0</v>
      </c>
      <c r="AM276" s="69">
        <v>0</v>
      </c>
      <c r="AN276" s="69">
        <v>0</v>
      </c>
      <c r="AO276" s="69">
        <v>0</v>
      </c>
      <c r="AP276" s="69">
        <v>0</v>
      </c>
      <c r="AQ276" s="69">
        <v>0</v>
      </c>
      <c r="AR276" s="69">
        <v>0</v>
      </c>
      <c r="AS276" s="69">
        <v>0</v>
      </c>
      <c r="AT276" s="69"/>
      <c r="AV276" s="18" t="s">
        <v>374</v>
      </c>
      <c r="AW276" s="72">
        <v>0</v>
      </c>
      <c r="AX276" s="72">
        <v>0</v>
      </c>
      <c r="AY276" s="72">
        <v>0</v>
      </c>
      <c r="AZ276" s="72">
        <v>0</v>
      </c>
      <c r="BA276" s="72">
        <v>0</v>
      </c>
      <c r="BB276" s="72">
        <v>0</v>
      </c>
      <c r="BC276" s="72">
        <v>0</v>
      </c>
      <c r="BD276" s="72">
        <v>0</v>
      </c>
      <c r="BE276" s="72">
        <v>0</v>
      </c>
      <c r="BF276" s="72">
        <v>0</v>
      </c>
      <c r="BG276" s="72">
        <v>0</v>
      </c>
      <c r="BH276" s="72">
        <v>0</v>
      </c>
      <c r="BI276" s="72">
        <v>0</v>
      </c>
      <c r="BJ276" s="72">
        <v>0</v>
      </c>
      <c r="BK276" s="72">
        <v>0</v>
      </c>
      <c r="BL276" s="72">
        <v>0</v>
      </c>
      <c r="BM276" s="72">
        <v>0</v>
      </c>
      <c r="BN276" s="72">
        <v>0</v>
      </c>
      <c r="BO276" s="72">
        <v>0</v>
      </c>
      <c r="BP276" s="72">
        <v>0</v>
      </c>
      <c r="BQ276" s="72">
        <v>0</v>
      </c>
    </row>
    <row r="277" spans="1:69" s="20" customFormat="1" x14ac:dyDescent="0.2">
      <c r="A277" s="19"/>
      <c r="B277" s="64" t="s">
        <v>374</v>
      </c>
      <c r="C277" s="67">
        <v>0</v>
      </c>
      <c r="D277" s="67">
        <v>0</v>
      </c>
      <c r="E277" s="67">
        <v>0</v>
      </c>
      <c r="F277" s="67">
        <v>0</v>
      </c>
      <c r="G277" s="67">
        <v>0</v>
      </c>
      <c r="H277" s="67">
        <v>0</v>
      </c>
      <c r="I277" s="67">
        <v>0</v>
      </c>
      <c r="J277" s="67">
        <v>0</v>
      </c>
      <c r="K277" s="67">
        <v>0</v>
      </c>
      <c r="L277" s="67">
        <v>0</v>
      </c>
      <c r="M277" s="67">
        <v>0</v>
      </c>
      <c r="N277" s="67">
        <v>0</v>
      </c>
      <c r="O277" s="67">
        <v>0</v>
      </c>
      <c r="P277" s="67">
        <v>0</v>
      </c>
      <c r="Q277" s="67">
        <v>0</v>
      </c>
      <c r="R277" s="67">
        <v>0</v>
      </c>
      <c r="S277" s="67">
        <v>0</v>
      </c>
      <c r="T277" s="67">
        <v>0</v>
      </c>
      <c r="U277" s="67">
        <v>0</v>
      </c>
      <c r="V277" s="67">
        <v>0</v>
      </c>
      <c r="W277" s="67">
        <v>0</v>
      </c>
      <c r="Y277" s="42" t="s">
        <v>374</v>
      </c>
      <c r="Z277" s="69">
        <v>0</v>
      </c>
      <c r="AA277" s="69">
        <v>0</v>
      </c>
      <c r="AB277" s="69">
        <v>0</v>
      </c>
      <c r="AC277" s="69">
        <v>0</v>
      </c>
      <c r="AD277" s="69">
        <v>0</v>
      </c>
      <c r="AE277" s="69">
        <v>0</v>
      </c>
      <c r="AF277" s="69">
        <v>0</v>
      </c>
      <c r="AG277" s="69">
        <v>0</v>
      </c>
      <c r="AH277" s="69">
        <v>0</v>
      </c>
      <c r="AI277" s="69">
        <v>0</v>
      </c>
      <c r="AJ277" s="69">
        <v>0</v>
      </c>
      <c r="AK277" s="69">
        <v>0</v>
      </c>
      <c r="AL277" s="69">
        <v>0</v>
      </c>
      <c r="AM277" s="69">
        <v>0</v>
      </c>
      <c r="AN277" s="69">
        <v>0</v>
      </c>
      <c r="AO277" s="69">
        <v>0</v>
      </c>
      <c r="AP277" s="69">
        <v>0</v>
      </c>
      <c r="AQ277" s="69">
        <v>0</v>
      </c>
      <c r="AR277" s="69">
        <v>0</v>
      </c>
      <c r="AS277" s="69">
        <v>0</v>
      </c>
      <c r="AT277" s="69"/>
      <c r="AV277" s="18" t="s">
        <v>374</v>
      </c>
      <c r="AW277" s="72">
        <v>0</v>
      </c>
      <c r="AX277" s="72">
        <v>0</v>
      </c>
      <c r="AY277" s="72">
        <v>0</v>
      </c>
      <c r="AZ277" s="72">
        <v>0</v>
      </c>
      <c r="BA277" s="72">
        <v>0</v>
      </c>
      <c r="BB277" s="72">
        <v>0</v>
      </c>
      <c r="BC277" s="72">
        <v>0</v>
      </c>
      <c r="BD277" s="72">
        <v>0</v>
      </c>
      <c r="BE277" s="72">
        <v>0</v>
      </c>
      <c r="BF277" s="72">
        <v>0</v>
      </c>
      <c r="BG277" s="72">
        <v>0</v>
      </c>
      <c r="BH277" s="72">
        <v>0</v>
      </c>
      <c r="BI277" s="72">
        <v>0</v>
      </c>
      <c r="BJ277" s="72">
        <v>0</v>
      </c>
      <c r="BK277" s="72">
        <v>0</v>
      </c>
      <c r="BL277" s="72">
        <v>0</v>
      </c>
      <c r="BM277" s="72">
        <v>0</v>
      </c>
      <c r="BN277" s="72">
        <v>0</v>
      </c>
      <c r="BO277" s="72">
        <v>0</v>
      </c>
      <c r="BP277" s="72">
        <v>0</v>
      </c>
      <c r="BQ277" s="72">
        <v>0</v>
      </c>
    </row>
    <row r="278" spans="1:69" x14ac:dyDescent="0.2">
      <c r="A278" s="13"/>
      <c r="B278" s="65" t="s">
        <v>374</v>
      </c>
      <c r="C278" s="67">
        <v>0</v>
      </c>
      <c r="D278" s="67">
        <v>0</v>
      </c>
      <c r="E278" s="67">
        <v>0</v>
      </c>
      <c r="F278" s="67">
        <v>0</v>
      </c>
      <c r="G278" s="67">
        <v>0</v>
      </c>
      <c r="H278" s="67">
        <v>0</v>
      </c>
      <c r="I278" s="67">
        <v>0</v>
      </c>
      <c r="J278" s="67">
        <v>0</v>
      </c>
      <c r="K278" s="67">
        <v>0</v>
      </c>
      <c r="L278" s="67">
        <v>0</v>
      </c>
      <c r="M278" s="67">
        <v>0</v>
      </c>
      <c r="N278" s="67">
        <v>0</v>
      </c>
      <c r="O278" s="67">
        <v>0</v>
      </c>
      <c r="P278" s="67">
        <v>0</v>
      </c>
      <c r="Q278" s="67">
        <v>0</v>
      </c>
      <c r="R278" s="67">
        <v>0</v>
      </c>
      <c r="S278" s="67">
        <v>0</v>
      </c>
      <c r="T278" s="67">
        <v>0</v>
      </c>
      <c r="U278" s="67">
        <v>0</v>
      </c>
      <c r="V278" s="67">
        <v>0</v>
      </c>
      <c r="W278" s="67">
        <v>0</v>
      </c>
      <c r="Y278" s="43" t="s">
        <v>374</v>
      </c>
      <c r="Z278" s="69">
        <v>0</v>
      </c>
      <c r="AA278" s="69">
        <v>0</v>
      </c>
      <c r="AB278" s="69">
        <v>0</v>
      </c>
      <c r="AC278" s="69">
        <v>0</v>
      </c>
      <c r="AD278" s="69">
        <v>0</v>
      </c>
      <c r="AE278" s="69">
        <v>0</v>
      </c>
      <c r="AF278" s="69">
        <v>0</v>
      </c>
      <c r="AG278" s="69">
        <v>0</v>
      </c>
      <c r="AH278" s="69">
        <v>0</v>
      </c>
      <c r="AI278" s="69">
        <v>0</v>
      </c>
      <c r="AJ278" s="69">
        <v>0</v>
      </c>
      <c r="AK278" s="69">
        <v>0</v>
      </c>
      <c r="AL278" s="69">
        <v>0</v>
      </c>
      <c r="AM278" s="69">
        <v>0</v>
      </c>
      <c r="AN278" s="69">
        <v>0</v>
      </c>
      <c r="AO278" s="69">
        <v>0</v>
      </c>
      <c r="AP278" s="69">
        <v>0</v>
      </c>
      <c r="AQ278" s="69">
        <v>0</v>
      </c>
      <c r="AR278" s="69">
        <v>0</v>
      </c>
      <c r="AS278" s="69">
        <v>0</v>
      </c>
      <c r="AT278" s="69"/>
      <c r="AV278" s="22" t="s">
        <v>374</v>
      </c>
      <c r="AW278" s="72">
        <v>0</v>
      </c>
      <c r="AX278" s="72">
        <v>0</v>
      </c>
      <c r="AY278" s="72">
        <v>0</v>
      </c>
      <c r="AZ278" s="72">
        <v>0</v>
      </c>
      <c r="BA278" s="72">
        <v>0</v>
      </c>
      <c r="BB278" s="72">
        <v>0</v>
      </c>
      <c r="BC278" s="72">
        <v>0</v>
      </c>
      <c r="BD278" s="72">
        <v>0</v>
      </c>
      <c r="BE278" s="72">
        <v>0</v>
      </c>
      <c r="BF278" s="72">
        <v>0</v>
      </c>
      <c r="BG278" s="72">
        <v>0</v>
      </c>
      <c r="BH278" s="72">
        <v>0</v>
      </c>
      <c r="BI278" s="72">
        <v>0</v>
      </c>
      <c r="BJ278" s="72">
        <v>0</v>
      </c>
      <c r="BK278" s="72">
        <v>0</v>
      </c>
      <c r="BL278" s="72">
        <v>0</v>
      </c>
      <c r="BM278" s="72">
        <v>0</v>
      </c>
      <c r="BN278" s="72">
        <v>0</v>
      </c>
      <c r="BO278" s="72">
        <v>0</v>
      </c>
      <c r="BP278" s="72">
        <v>0</v>
      </c>
      <c r="BQ278" s="72">
        <v>0</v>
      </c>
    </row>
    <row r="279" spans="1:69" x14ac:dyDescent="0.2">
      <c r="A279" s="13"/>
      <c r="B279" s="66" t="s">
        <v>194</v>
      </c>
      <c r="C279" s="67">
        <v>9733.6732868597028</v>
      </c>
      <c r="D279" s="67">
        <v>8677.1537578923017</v>
      </c>
      <c r="E279" s="67">
        <v>9210.9872268892959</v>
      </c>
      <c r="F279" s="67">
        <v>11241.232913973801</v>
      </c>
      <c r="G279" s="67">
        <v>10666.8434100259</v>
      </c>
      <c r="H279" s="67">
        <v>11437.516463351705</v>
      </c>
      <c r="I279" s="67">
        <v>12964.637847465103</v>
      </c>
      <c r="J279" s="67">
        <v>8822.6002607650025</v>
      </c>
      <c r="K279" s="67">
        <v>11278.432542376004</v>
      </c>
      <c r="L279" s="67">
        <v>14324.494846267798</v>
      </c>
      <c r="M279" s="67">
        <v>12505.5269428062</v>
      </c>
      <c r="N279" s="67">
        <v>0</v>
      </c>
      <c r="O279" s="67">
        <v>0</v>
      </c>
      <c r="P279" s="67">
        <v>0</v>
      </c>
      <c r="Q279" s="67">
        <v>0</v>
      </c>
      <c r="R279" s="67">
        <v>0</v>
      </c>
      <c r="S279" s="67">
        <v>0</v>
      </c>
      <c r="T279" s="67">
        <v>0</v>
      </c>
      <c r="U279" s="67">
        <v>0</v>
      </c>
      <c r="V279" s="67">
        <v>0</v>
      </c>
      <c r="W279" s="67"/>
      <c r="Y279" s="44" t="s">
        <v>194</v>
      </c>
      <c r="Z279" s="70"/>
      <c r="AA279" s="70"/>
      <c r="AB279" s="70"/>
      <c r="AC279" s="70"/>
      <c r="AD279" s="70"/>
      <c r="AE279" s="70"/>
      <c r="AF279" s="70"/>
      <c r="AG279" s="70"/>
      <c r="AH279" s="70"/>
      <c r="AI279" s="70"/>
      <c r="AJ279" s="70"/>
      <c r="AK279" s="70"/>
      <c r="AL279" s="70"/>
      <c r="AM279" s="70"/>
      <c r="AN279" s="69"/>
      <c r="AO279" s="69"/>
      <c r="AP279" s="69"/>
      <c r="AQ279" s="69"/>
      <c r="AR279" s="69"/>
      <c r="AS279" s="69"/>
      <c r="AT279" s="70"/>
      <c r="AV279" s="24" t="s">
        <v>194</v>
      </c>
      <c r="AW279" s="72"/>
      <c r="AX279" s="72"/>
      <c r="AY279" s="72"/>
      <c r="AZ279" s="72"/>
      <c r="BA279" s="72"/>
      <c r="BB279" s="72"/>
      <c r="BC279" s="72"/>
      <c r="BD279" s="72"/>
      <c r="BE279" s="72"/>
      <c r="BF279" s="72"/>
      <c r="BG279" s="72"/>
      <c r="BH279" s="72"/>
      <c r="BI279" s="72"/>
      <c r="BJ279" s="72"/>
      <c r="BK279" s="72"/>
      <c r="BL279" s="72"/>
      <c r="BM279" s="72"/>
      <c r="BN279" s="72"/>
      <c r="BO279" s="72"/>
      <c r="BP279" s="72"/>
      <c r="BQ279" s="72"/>
    </row>
    <row r="282" spans="1:69" x14ac:dyDescent="0.2">
      <c r="A282" s="8" t="s">
        <v>126</v>
      </c>
      <c r="B282" s="14" t="s">
        <v>187</v>
      </c>
      <c r="C282" s="28" t="s">
        <v>8</v>
      </c>
      <c r="D282" s="28" t="s">
        <v>7</v>
      </c>
      <c r="E282" s="28" t="s">
        <v>6</v>
      </c>
      <c r="F282" s="28" t="s">
        <v>5</v>
      </c>
      <c r="G282" s="28" t="s">
        <v>4</v>
      </c>
      <c r="H282" s="28" t="s">
        <v>3</v>
      </c>
      <c r="I282" s="28" t="s">
        <v>2</v>
      </c>
      <c r="J282" s="28" t="s">
        <v>1</v>
      </c>
      <c r="K282" s="28" t="s">
        <v>0</v>
      </c>
      <c r="L282" s="28" t="s">
        <v>10</v>
      </c>
      <c r="M282" s="28" t="s">
        <v>38</v>
      </c>
      <c r="N282" s="28" t="s">
        <v>37</v>
      </c>
      <c r="O282" s="28" t="s">
        <v>36</v>
      </c>
      <c r="P282" s="28" t="s">
        <v>35</v>
      </c>
      <c r="Q282" s="28" t="s">
        <v>34</v>
      </c>
      <c r="R282" s="28" t="s">
        <v>33</v>
      </c>
      <c r="S282" s="28" t="s">
        <v>32</v>
      </c>
      <c r="T282" s="28" t="s">
        <v>31</v>
      </c>
      <c r="U282" s="28" t="s">
        <v>30</v>
      </c>
      <c r="V282" s="28" t="s">
        <v>29</v>
      </c>
      <c r="W282" s="28" t="s">
        <v>194</v>
      </c>
      <c r="Y282" s="41" t="s">
        <v>187</v>
      </c>
      <c r="Z282" s="68" t="s">
        <v>8</v>
      </c>
      <c r="AA282" s="68" t="s">
        <v>7</v>
      </c>
      <c r="AB282" s="68" t="s">
        <v>6</v>
      </c>
      <c r="AC282" s="68" t="s">
        <v>5</v>
      </c>
      <c r="AD282" s="68" t="s">
        <v>4</v>
      </c>
      <c r="AE282" s="68" t="s">
        <v>3</v>
      </c>
      <c r="AF282" s="68" t="s">
        <v>2</v>
      </c>
      <c r="AG282" s="68" t="s">
        <v>1</v>
      </c>
      <c r="AH282" s="68" t="s">
        <v>0</v>
      </c>
      <c r="AI282" s="68" t="s">
        <v>10</v>
      </c>
      <c r="AJ282" s="68" t="s">
        <v>38</v>
      </c>
      <c r="AK282" s="68" t="s">
        <v>37</v>
      </c>
      <c r="AL282" s="68" t="s">
        <v>36</v>
      </c>
      <c r="AM282" s="68" t="s">
        <v>35</v>
      </c>
      <c r="AN282" s="68" t="s">
        <v>34</v>
      </c>
      <c r="AO282" s="68" t="s">
        <v>33</v>
      </c>
      <c r="AP282" s="68" t="s">
        <v>32</v>
      </c>
      <c r="AQ282" s="68" t="s">
        <v>31</v>
      </c>
      <c r="AR282" s="68" t="s">
        <v>30</v>
      </c>
      <c r="AS282" s="68" t="s">
        <v>29</v>
      </c>
      <c r="AT282" s="68" t="s">
        <v>194</v>
      </c>
      <c r="AV282" s="16" t="s">
        <v>187</v>
      </c>
      <c r="AW282" s="71" t="s">
        <v>8</v>
      </c>
      <c r="AX282" s="71" t="s">
        <v>7</v>
      </c>
      <c r="AY282" s="71" t="s">
        <v>6</v>
      </c>
      <c r="AZ282" s="71" t="s">
        <v>5</v>
      </c>
      <c r="BA282" s="71" t="s">
        <v>4</v>
      </c>
      <c r="BB282" s="71" t="s">
        <v>3</v>
      </c>
      <c r="BC282" s="71" t="s">
        <v>2</v>
      </c>
      <c r="BD282" s="71" t="s">
        <v>1</v>
      </c>
      <c r="BE282" s="71" t="s">
        <v>0</v>
      </c>
      <c r="BF282" s="71" t="s">
        <v>10</v>
      </c>
      <c r="BG282" s="71" t="s">
        <v>38</v>
      </c>
      <c r="BH282" s="71" t="s">
        <v>37</v>
      </c>
      <c r="BI282" s="71" t="s">
        <v>36</v>
      </c>
      <c r="BJ282" s="71" t="s">
        <v>35</v>
      </c>
      <c r="BK282" s="71" t="s">
        <v>34</v>
      </c>
      <c r="BL282" s="71" t="s">
        <v>33</v>
      </c>
      <c r="BM282" s="71" t="s">
        <v>32</v>
      </c>
      <c r="BN282" s="71" t="s">
        <v>31</v>
      </c>
      <c r="BO282" s="71" t="s">
        <v>30</v>
      </c>
      <c r="BP282" s="71" t="s">
        <v>29</v>
      </c>
      <c r="BQ282" s="71" t="s">
        <v>194</v>
      </c>
    </row>
    <row r="283" spans="1:69" x14ac:dyDescent="0.2">
      <c r="A283" s="13"/>
      <c r="B283" s="64" t="s">
        <v>177</v>
      </c>
      <c r="C283" s="67">
        <v>0</v>
      </c>
      <c r="D283" s="67">
        <v>0</v>
      </c>
      <c r="E283" s="67">
        <v>0</v>
      </c>
      <c r="F283" s="67">
        <v>0</v>
      </c>
      <c r="G283" s="67">
        <v>0</v>
      </c>
      <c r="H283" s="67">
        <v>0</v>
      </c>
      <c r="I283" s="67">
        <v>0</v>
      </c>
      <c r="J283" s="67">
        <v>0</v>
      </c>
      <c r="K283" s="67">
        <v>0</v>
      </c>
      <c r="L283" s="67">
        <v>0</v>
      </c>
      <c r="M283" s="67">
        <v>0</v>
      </c>
      <c r="N283" s="67">
        <v>0</v>
      </c>
      <c r="O283" s="67">
        <v>0</v>
      </c>
      <c r="P283" s="67">
        <v>0</v>
      </c>
      <c r="Q283" s="67">
        <v>0</v>
      </c>
      <c r="R283" s="67">
        <v>0</v>
      </c>
      <c r="S283" s="67">
        <v>0</v>
      </c>
      <c r="T283" s="67">
        <v>0</v>
      </c>
      <c r="U283" s="67">
        <v>0</v>
      </c>
      <c r="V283" s="67">
        <v>0</v>
      </c>
      <c r="W283" s="67">
        <v>0</v>
      </c>
      <c r="Y283" s="42" t="s">
        <v>177</v>
      </c>
      <c r="Z283" s="69">
        <v>0</v>
      </c>
      <c r="AA283" s="69">
        <v>0</v>
      </c>
      <c r="AB283" s="69">
        <v>0</v>
      </c>
      <c r="AC283" s="69">
        <v>0</v>
      </c>
      <c r="AD283" s="69">
        <v>0</v>
      </c>
      <c r="AE283" s="69">
        <v>0</v>
      </c>
      <c r="AF283" s="69">
        <v>0</v>
      </c>
      <c r="AG283" s="69">
        <v>0</v>
      </c>
      <c r="AH283" s="69">
        <v>0</v>
      </c>
      <c r="AI283" s="69">
        <v>0</v>
      </c>
      <c r="AJ283" s="69">
        <v>0</v>
      </c>
      <c r="AK283" s="69">
        <v>0</v>
      </c>
      <c r="AL283" s="69">
        <v>0</v>
      </c>
      <c r="AM283" s="69">
        <v>0</v>
      </c>
      <c r="AN283" s="69">
        <v>0</v>
      </c>
      <c r="AO283" s="69">
        <v>0</v>
      </c>
      <c r="AP283" s="69">
        <v>0</v>
      </c>
      <c r="AQ283" s="69">
        <v>0</v>
      </c>
      <c r="AR283" s="69">
        <v>0</v>
      </c>
      <c r="AS283" s="69">
        <v>0</v>
      </c>
      <c r="AT283" s="69"/>
      <c r="AV283" s="18" t="s">
        <v>177</v>
      </c>
      <c r="AW283" s="72">
        <v>0</v>
      </c>
      <c r="AX283" s="72">
        <v>0</v>
      </c>
      <c r="AY283" s="72">
        <v>0</v>
      </c>
      <c r="AZ283" s="72">
        <v>0</v>
      </c>
      <c r="BA283" s="72">
        <v>0</v>
      </c>
      <c r="BB283" s="72">
        <v>0</v>
      </c>
      <c r="BC283" s="72">
        <v>0</v>
      </c>
      <c r="BD283" s="72">
        <v>0</v>
      </c>
      <c r="BE283" s="72">
        <v>0</v>
      </c>
      <c r="BF283" s="72">
        <v>0</v>
      </c>
      <c r="BG283" s="72">
        <v>0</v>
      </c>
      <c r="BH283" s="72">
        <v>0</v>
      </c>
      <c r="BI283" s="72">
        <v>0</v>
      </c>
      <c r="BJ283" s="72">
        <v>0</v>
      </c>
      <c r="BK283" s="72">
        <v>0</v>
      </c>
      <c r="BL283" s="72">
        <v>0</v>
      </c>
      <c r="BM283" s="72">
        <v>0</v>
      </c>
      <c r="BN283" s="72">
        <v>0</v>
      </c>
      <c r="BO283" s="72">
        <v>0</v>
      </c>
      <c r="BP283" s="72">
        <v>0</v>
      </c>
      <c r="BQ283" s="72">
        <v>0</v>
      </c>
    </row>
    <row r="284" spans="1:69" x14ac:dyDescent="0.2">
      <c r="A284" s="13"/>
      <c r="B284" s="64" t="s">
        <v>371</v>
      </c>
      <c r="C284" s="67">
        <v>111.23549405000001</v>
      </c>
      <c r="D284" s="67">
        <v>227.772129632</v>
      </c>
      <c r="E284" s="67">
        <v>9.3308921658999999</v>
      </c>
      <c r="F284" s="67">
        <v>573.82100118299991</v>
      </c>
      <c r="G284" s="67">
        <v>596.99527654199994</v>
      </c>
      <c r="H284" s="67">
        <v>325.40208069290003</v>
      </c>
      <c r="I284" s="67">
        <v>562.23794287509998</v>
      </c>
      <c r="J284" s="67">
        <v>461.40940458</v>
      </c>
      <c r="K284" s="67">
        <v>491.43168196329998</v>
      </c>
      <c r="L284" s="67">
        <v>329.2782431</v>
      </c>
      <c r="M284" s="67">
        <v>344.79264513500004</v>
      </c>
      <c r="N284" s="67">
        <v>0</v>
      </c>
      <c r="O284" s="67">
        <v>0</v>
      </c>
      <c r="P284" s="67">
        <v>0</v>
      </c>
      <c r="Q284" s="67">
        <v>0</v>
      </c>
      <c r="R284" s="67">
        <v>0</v>
      </c>
      <c r="S284" s="67">
        <v>0</v>
      </c>
      <c r="T284" s="67">
        <v>0</v>
      </c>
      <c r="U284" s="67">
        <v>0</v>
      </c>
      <c r="V284" s="67">
        <v>0</v>
      </c>
      <c r="W284" s="67">
        <v>4033.7067919192</v>
      </c>
      <c r="Y284" s="42" t="s">
        <v>371</v>
      </c>
      <c r="Z284" s="69">
        <v>2.7576494720151737E-2</v>
      </c>
      <c r="AA284" s="69">
        <v>5.6467200364761307E-2</v>
      </c>
      <c r="AB284" s="69">
        <v>2.3132301496461643E-3</v>
      </c>
      <c r="AC284" s="69">
        <v>0.14225649775351698</v>
      </c>
      <c r="AD284" s="69">
        <v>0.14800165389759407</v>
      </c>
      <c r="AE284" s="69">
        <v>8.0670732276521454E-2</v>
      </c>
      <c r="AF284" s="69">
        <v>0.1393849310022835</v>
      </c>
      <c r="AG284" s="69">
        <v>0.11438843435629731</v>
      </c>
      <c r="AH284" s="69">
        <v>0.12183128504724097</v>
      </c>
      <c r="AI284" s="69">
        <v>8.1631675301647916E-2</v>
      </c>
      <c r="AJ284" s="69">
        <v>8.5477865130338573E-2</v>
      </c>
      <c r="AK284" s="69">
        <v>0</v>
      </c>
      <c r="AL284" s="69">
        <v>0</v>
      </c>
      <c r="AM284" s="69">
        <v>0</v>
      </c>
      <c r="AN284" s="69">
        <v>0</v>
      </c>
      <c r="AO284" s="69">
        <v>0</v>
      </c>
      <c r="AP284" s="69">
        <v>0</v>
      </c>
      <c r="AQ284" s="69">
        <v>0</v>
      </c>
      <c r="AR284" s="69">
        <v>0</v>
      </c>
      <c r="AS284" s="69">
        <v>0</v>
      </c>
      <c r="AT284" s="69"/>
      <c r="AV284" s="18" t="s">
        <v>371</v>
      </c>
      <c r="AW284" s="72">
        <v>68.265365962191765</v>
      </c>
      <c r="AX284" s="72">
        <v>65.852652620058947</v>
      </c>
      <c r="AY284" s="72">
        <v>74.076329470121919</v>
      </c>
      <c r="AZ284" s="72">
        <v>50.026470740007689</v>
      </c>
      <c r="BA284" s="72">
        <v>55.103762310244207</v>
      </c>
      <c r="BB284" s="72">
        <v>67.223935182942611</v>
      </c>
      <c r="BC284" s="72">
        <v>48.834372449105885</v>
      </c>
      <c r="BD284" s="72">
        <v>63.973246455458209</v>
      </c>
      <c r="BE284" s="72">
        <v>35.664793163135123</v>
      </c>
      <c r="BF284" s="72">
        <v>49.768289611211763</v>
      </c>
      <c r="BG284" s="72">
        <v>45.679688389379486</v>
      </c>
      <c r="BH284" s="72">
        <v>0</v>
      </c>
      <c r="BI284" s="72">
        <v>0</v>
      </c>
      <c r="BJ284" s="72">
        <v>0</v>
      </c>
      <c r="BK284" s="72">
        <v>0</v>
      </c>
      <c r="BL284" s="72">
        <v>0</v>
      </c>
      <c r="BM284" s="72">
        <v>0</v>
      </c>
      <c r="BN284" s="72">
        <v>0</v>
      </c>
      <c r="BO284" s="72">
        <v>0</v>
      </c>
      <c r="BP284" s="72">
        <v>0</v>
      </c>
      <c r="BQ284" s="72">
        <v>17.733587570358189</v>
      </c>
    </row>
    <row r="285" spans="1:69" x14ac:dyDescent="0.2">
      <c r="A285" s="13"/>
      <c r="B285" s="64" t="s">
        <v>165</v>
      </c>
      <c r="C285" s="67">
        <v>2211.8448750789003</v>
      </c>
      <c r="D285" s="67">
        <v>4564.8054761286994</v>
      </c>
      <c r="E285" s="67">
        <v>2860.6596735302001</v>
      </c>
      <c r="F285" s="67">
        <v>2744.9870378910005</v>
      </c>
      <c r="G285" s="67">
        <v>2311.9490035188996</v>
      </c>
      <c r="H285" s="67">
        <v>2586.4803801919998</v>
      </c>
      <c r="I285" s="67">
        <v>3255.3108900079997</v>
      </c>
      <c r="J285" s="67">
        <v>2922.2334553566002</v>
      </c>
      <c r="K285" s="67">
        <v>3025.4605151277001</v>
      </c>
      <c r="L285" s="67">
        <v>3152.1124122200004</v>
      </c>
      <c r="M285" s="67">
        <v>2005.9573070993001</v>
      </c>
      <c r="N285" s="67">
        <v>0</v>
      </c>
      <c r="O285" s="67">
        <v>0</v>
      </c>
      <c r="P285" s="67">
        <v>0</v>
      </c>
      <c r="Q285" s="67">
        <v>0</v>
      </c>
      <c r="R285" s="67">
        <v>0</v>
      </c>
      <c r="S285" s="67">
        <v>0</v>
      </c>
      <c r="T285" s="67">
        <v>0</v>
      </c>
      <c r="U285" s="67">
        <v>0</v>
      </c>
      <c r="V285" s="67">
        <v>0</v>
      </c>
      <c r="W285" s="67">
        <v>31641.801026151305</v>
      </c>
      <c r="Y285" s="42" t="s">
        <v>165</v>
      </c>
      <c r="Z285" s="69">
        <v>6.9902622586206623E-2</v>
      </c>
      <c r="AA285" s="69">
        <v>0.14426503321843093</v>
      </c>
      <c r="AB285" s="69">
        <v>9.0407612106716773E-2</v>
      </c>
      <c r="AC285" s="69">
        <v>8.6751921473190621E-2</v>
      </c>
      <c r="AD285" s="69">
        <v>7.3066289798362646E-2</v>
      </c>
      <c r="AE285" s="69">
        <v>8.1742514531784286E-2</v>
      </c>
      <c r="AF285" s="69">
        <v>0.10288007586286101</v>
      </c>
      <c r="AG285" s="69">
        <v>9.2353575352472309E-2</v>
      </c>
      <c r="AH285" s="69">
        <v>9.5615938948203943E-2</v>
      </c>
      <c r="AI285" s="69">
        <v>9.9618615565366955E-2</v>
      </c>
      <c r="AJ285" s="69">
        <v>6.3395800556403772E-2</v>
      </c>
      <c r="AK285" s="69">
        <v>0</v>
      </c>
      <c r="AL285" s="69">
        <v>0</v>
      </c>
      <c r="AM285" s="69">
        <v>0</v>
      </c>
      <c r="AN285" s="69">
        <v>0</v>
      </c>
      <c r="AO285" s="69">
        <v>0</v>
      </c>
      <c r="AP285" s="69">
        <v>0</v>
      </c>
      <c r="AQ285" s="69">
        <v>0</v>
      </c>
      <c r="AR285" s="69">
        <v>0</v>
      </c>
      <c r="AS285" s="69">
        <v>0</v>
      </c>
      <c r="AT285" s="69"/>
      <c r="AV285" s="18" t="s">
        <v>165</v>
      </c>
      <c r="AW285" s="72">
        <v>27.754442075020535</v>
      </c>
      <c r="AX285" s="72">
        <v>19.384356033947181</v>
      </c>
      <c r="AY285" s="72">
        <v>25.386828261853839</v>
      </c>
      <c r="AZ285" s="72">
        <v>26.963220435359489</v>
      </c>
      <c r="BA285" s="72">
        <v>24.342859382243596</v>
      </c>
      <c r="BB285" s="72">
        <v>22.024351217968423</v>
      </c>
      <c r="BC285" s="72">
        <v>23.901953025747353</v>
      </c>
      <c r="BD285" s="72">
        <v>21.936859797430554</v>
      </c>
      <c r="BE285" s="72">
        <v>20.042969849922624</v>
      </c>
      <c r="BF285" s="72">
        <v>24.453510891701264</v>
      </c>
      <c r="BG285" s="72">
        <v>25.92332270091665</v>
      </c>
      <c r="BH285" s="72">
        <v>0</v>
      </c>
      <c r="BI285" s="72">
        <v>0</v>
      </c>
      <c r="BJ285" s="72">
        <v>0</v>
      </c>
      <c r="BK285" s="72">
        <v>0</v>
      </c>
      <c r="BL285" s="72">
        <v>0</v>
      </c>
      <c r="BM285" s="72">
        <v>0</v>
      </c>
      <c r="BN285" s="72">
        <v>0</v>
      </c>
      <c r="BO285" s="72">
        <v>0</v>
      </c>
      <c r="BP285" s="72">
        <v>0</v>
      </c>
      <c r="BQ285" s="72">
        <v>7.1545362497299774</v>
      </c>
    </row>
    <row r="286" spans="1:69" x14ac:dyDescent="0.2">
      <c r="A286" s="13"/>
      <c r="B286" s="64" t="s">
        <v>422</v>
      </c>
      <c r="C286" s="67">
        <v>360.21102156299997</v>
      </c>
      <c r="D286" s="67">
        <v>1663.9275052614003</v>
      </c>
      <c r="E286" s="67">
        <v>778.73642235939997</v>
      </c>
      <c r="F286" s="67">
        <v>645.30468381100002</v>
      </c>
      <c r="G286" s="67">
        <v>1128.9268145947999</v>
      </c>
      <c r="H286" s="67">
        <v>1864.982897205</v>
      </c>
      <c r="I286" s="67">
        <v>2377.3097470180996</v>
      </c>
      <c r="J286" s="67">
        <v>2011.7954217007</v>
      </c>
      <c r="K286" s="67">
        <v>2592.2533932649999</v>
      </c>
      <c r="L286" s="67">
        <v>2013.4951953256996</v>
      </c>
      <c r="M286" s="67">
        <v>1189.2240529465</v>
      </c>
      <c r="N286" s="67">
        <v>0</v>
      </c>
      <c r="O286" s="67">
        <v>0</v>
      </c>
      <c r="P286" s="67">
        <v>0</v>
      </c>
      <c r="Q286" s="67">
        <v>0</v>
      </c>
      <c r="R286" s="67">
        <v>0</v>
      </c>
      <c r="S286" s="67">
        <v>0</v>
      </c>
      <c r="T286" s="67">
        <v>0</v>
      </c>
      <c r="U286" s="67">
        <v>0</v>
      </c>
      <c r="V286" s="67">
        <v>0</v>
      </c>
      <c r="W286" s="67">
        <v>16626.1671550506</v>
      </c>
      <c r="Y286" s="42" t="s">
        <v>422</v>
      </c>
      <c r="Z286" s="69">
        <v>2.1665307355795301E-2</v>
      </c>
      <c r="AA286" s="69">
        <v>0.10007883896174724</v>
      </c>
      <c r="AB286" s="69">
        <v>4.6838000309821257E-2</v>
      </c>
      <c r="AC286" s="69">
        <v>3.8812594495958329E-2</v>
      </c>
      <c r="AD286" s="69">
        <v>6.7900605357011645E-2</v>
      </c>
      <c r="AE286" s="69">
        <v>0.11217154740552854</v>
      </c>
      <c r="AF286" s="69">
        <v>0.14298603670034282</v>
      </c>
      <c r="AG286" s="69">
        <v>0.12100175602346019</v>
      </c>
      <c r="AH286" s="69">
        <v>0.15591407021777356</v>
      </c>
      <c r="AI286" s="69">
        <v>0.12110399086863816</v>
      </c>
      <c r="AJ286" s="69">
        <v>7.1527252303922886E-2</v>
      </c>
      <c r="AK286" s="69">
        <v>0</v>
      </c>
      <c r="AL286" s="69">
        <v>0</v>
      </c>
      <c r="AM286" s="69">
        <v>0</v>
      </c>
      <c r="AN286" s="69">
        <v>0</v>
      </c>
      <c r="AO286" s="69">
        <v>0</v>
      </c>
      <c r="AP286" s="69">
        <v>0</v>
      </c>
      <c r="AQ286" s="69">
        <v>0</v>
      </c>
      <c r="AR286" s="69">
        <v>0</v>
      </c>
      <c r="AS286" s="69">
        <v>0</v>
      </c>
      <c r="AT286" s="69"/>
      <c r="AV286" s="18" t="s">
        <v>422</v>
      </c>
      <c r="AW286" s="72">
        <v>61.337805021299609</v>
      </c>
      <c r="AX286" s="72">
        <v>34.663916739585858</v>
      </c>
      <c r="AY286" s="72">
        <v>56.185462783382604</v>
      </c>
      <c r="AZ286" s="72">
        <v>50.468872937746113</v>
      </c>
      <c r="BA286" s="72">
        <v>46.980379715386697</v>
      </c>
      <c r="BB286" s="72">
        <v>26.738590503648386</v>
      </c>
      <c r="BC286" s="72">
        <v>32.609944935363067</v>
      </c>
      <c r="BD286" s="72">
        <v>30.704713575674081</v>
      </c>
      <c r="BE286" s="72">
        <v>25.476632458140866</v>
      </c>
      <c r="BF286" s="72">
        <v>30.305813262026234</v>
      </c>
      <c r="BG286" s="72">
        <v>29.68283588085362</v>
      </c>
      <c r="BH286" s="72">
        <v>0</v>
      </c>
      <c r="BI286" s="72">
        <v>0</v>
      </c>
      <c r="BJ286" s="72">
        <v>0</v>
      </c>
      <c r="BK286" s="72">
        <v>0</v>
      </c>
      <c r="BL286" s="72">
        <v>0</v>
      </c>
      <c r="BM286" s="72">
        <v>0</v>
      </c>
      <c r="BN286" s="72">
        <v>0</v>
      </c>
      <c r="BO286" s="72">
        <v>0</v>
      </c>
      <c r="BP286" s="72">
        <v>0</v>
      </c>
      <c r="BQ286" s="72">
        <v>10.631838626219155</v>
      </c>
    </row>
    <row r="287" spans="1:69" x14ac:dyDescent="0.2">
      <c r="A287" s="13"/>
      <c r="B287" s="64" t="s">
        <v>423</v>
      </c>
      <c r="C287" s="67">
        <v>551.35295022749995</v>
      </c>
      <c r="D287" s="67">
        <v>3000.5853367899999</v>
      </c>
      <c r="E287" s="67">
        <v>1593.60118816</v>
      </c>
      <c r="F287" s="67">
        <v>2964.773851289</v>
      </c>
      <c r="G287" s="67">
        <v>1966.9917248778004</v>
      </c>
      <c r="H287" s="67">
        <v>2567.0387130890003</v>
      </c>
      <c r="I287" s="67">
        <v>1825.2125082938996</v>
      </c>
      <c r="J287" s="67">
        <v>2393.5786051370997</v>
      </c>
      <c r="K287" s="67">
        <v>3135.3965750760003</v>
      </c>
      <c r="L287" s="67">
        <v>3828.0981699420004</v>
      </c>
      <c r="M287" s="67">
        <v>2021.0987949956998</v>
      </c>
      <c r="N287" s="67">
        <v>0</v>
      </c>
      <c r="O287" s="67">
        <v>0</v>
      </c>
      <c r="P287" s="67">
        <v>0</v>
      </c>
      <c r="Q287" s="67">
        <v>0</v>
      </c>
      <c r="R287" s="67">
        <v>0</v>
      </c>
      <c r="S287" s="67">
        <v>0</v>
      </c>
      <c r="T287" s="67">
        <v>0</v>
      </c>
      <c r="U287" s="67">
        <v>0</v>
      </c>
      <c r="V287" s="67">
        <v>0</v>
      </c>
      <c r="W287" s="67">
        <v>25847.728417878003</v>
      </c>
      <c r="Y287" s="42" t="s">
        <v>423</v>
      </c>
      <c r="Z287" s="69">
        <v>2.1330808700626383E-2</v>
      </c>
      <c r="AA287" s="69">
        <v>0.11608700340238008</v>
      </c>
      <c r="AB287" s="69">
        <v>6.165343284316465E-2</v>
      </c>
      <c r="AC287" s="69">
        <v>0.11470152437992832</v>
      </c>
      <c r="AD287" s="69">
        <v>7.6099210463589459E-2</v>
      </c>
      <c r="AE287" s="69">
        <v>9.9313899913675438E-2</v>
      </c>
      <c r="AF287" s="69">
        <v>7.0614039221777863E-2</v>
      </c>
      <c r="AG287" s="69">
        <v>9.2603054567903229E-2</v>
      </c>
      <c r="AH287" s="69">
        <v>0.12130259666870193</v>
      </c>
      <c r="AI287" s="69">
        <v>0.14810191859236008</v>
      </c>
      <c r="AJ287" s="69">
        <v>7.8192511245892451E-2</v>
      </c>
      <c r="AK287" s="69">
        <v>0</v>
      </c>
      <c r="AL287" s="69">
        <v>0</v>
      </c>
      <c r="AM287" s="69">
        <v>0</v>
      </c>
      <c r="AN287" s="69">
        <v>0</v>
      </c>
      <c r="AO287" s="69">
        <v>0</v>
      </c>
      <c r="AP287" s="69">
        <v>0</v>
      </c>
      <c r="AQ287" s="69">
        <v>0</v>
      </c>
      <c r="AR287" s="69">
        <v>0</v>
      </c>
      <c r="AS287" s="69">
        <v>0</v>
      </c>
      <c r="AT287" s="69"/>
      <c r="AV287" s="18" t="s">
        <v>423</v>
      </c>
      <c r="AW287" s="72">
        <v>49.544775089856302</v>
      </c>
      <c r="AX287" s="72">
        <v>22.811694287092809</v>
      </c>
      <c r="AY287" s="72">
        <v>28.426499723856939</v>
      </c>
      <c r="AZ287" s="72">
        <v>22.529824538639414</v>
      </c>
      <c r="BA287" s="72">
        <v>31.765505085425517</v>
      </c>
      <c r="BB287" s="72">
        <v>23.878105447599921</v>
      </c>
      <c r="BC287" s="72">
        <v>25.115464761392712</v>
      </c>
      <c r="BD287" s="72">
        <v>24.187330382404113</v>
      </c>
      <c r="BE287" s="72">
        <v>22.717201461518993</v>
      </c>
      <c r="BF287" s="72">
        <v>21.572111270322576</v>
      </c>
      <c r="BG287" s="72">
        <v>21.466784757238567</v>
      </c>
      <c r="BH287" s="72">
        <v>0</v>
      </c>
      <c r="BI287" s="72">
        <v>0</v>
      </c>
      <c r="BJ287" s="72">
        <v>0</v>
      </c>
      <c r="BK287" s="72">
        <v>0</v>
      </c>
      <c r="BL287" s="72">
        <v>0</v>
      </c>
      <c r="BM287" s="72">
        <v>0</v>
      </c>
      <c r="BN287" s="72">
        <v>0</v>
      </c>
      <c r="BO287" s="72">
        <v>0</v>
      </c>
      <c r="BP287" s="72">
        <v>0</v>
      </c>
      <c r="BQ287" s="72">
        <v>7.6240962575641475</v>
      </c>
    </row>
    <row r="288" spans="1:69" x14ac:dyDescent="0.2">
      <c r="A288" s="13"/>
      <c r="B288" s="64" t="s">
        <v>173</v>
      </c>
      <c r="C288" s="67">
        <v>238.0545808855</v>
      </c>
      <c r="D288" s="67">
        <v>119.24793931709999</v>
      </c>
      <c r="E288" s="67">
        <v>115.7717247272</v>
      </c>
      <c r="F288" s="67">
        <v>0</v>
      </c>
      <c r="G288" s="67">
        <v>0</v>
      </c>
      <c r="H288" s="67">
        <v>0</v>
      </c>
      <c r="I288" s="67">
        <v>68.364228031899998</v>
      </c>
      <c r="J288" s="67">
        <v>166.77901519599999</v>
      </c>
      <c r="K288" s="67">
        <v>0</v>
      </c>
      <c r="L288" s="67">
        <v>342.63184602110005</v>
      </c>
      <c r="M288" s="67">
        <v>217.88515552499999</v>
      </c>
      <c r="N288" s="67">
        <v>0</v>
      </c>
      <c r="O288" s="67">
        <v>0</v>
      </c>
      <c r="P288" s="67">
        <v>0</v>
      </c>
      <c r="Q288" s="67">
        <v>0</v>
      </c>
      <c r="R288" s="67">
        <v>0</v>
      </c>
      <c r="S288" s="67">
        <v>0</v>
      </c>
      <c r="T288" s="67">
        <v>0</v>
      </c>
      <c r="U288" s="67">
        <v>0</v>
      </c>
      <c r="V288" s="67">
        <v>0</v>
      </c>
      <c r="W288" s="67">
        <v>1268.7344897038001</v>
      </c>
      <c r="Y288" s="42" t="s">
        <v>173</v>
      </c>
      <c r="Z288" s="69">
        <v>0.1876315200835097</v>
      </c>
      <c r="AA288" s="69">
        <v>9.3989672610649777E-2</v>
      </c>
      <c r="AB288" s="69">
        <v>9.124976554726448E-2</v>
      </c>
      <c r="AC288" s="69">
        <v>0</v>
      </c>
      <c r="AD288" s="69">
        <v>0</v>
      </c>
      <c r="AE288" s="69">
        <v>0</v>
      </c>
      <c r="AF288" s="69">
        <v>5.3883794116655857E-2</v>
      </c>
      <c r="AG288" s="69">
        <v>0.13145304754420001</v>
      </c>
      <c r="AH288" s="69">
        <v>0</v>
      </c>
      <c r="AI288" s="69">
        <v>0.27005795838425672</v>
      </c>
      <c r="AJ288" s="69">
        <v>0.17173424171346335</v>
      </c>
      <c r="AK288" s="69">
        <v>0</v>
      </c>
      <c r="AL288" s="69">
        <v>0</v>
      </c>
      <c r="AM288" s="69">
        <v>0</v>
      </c>
      <c r="AN288" s="69">
        <v>0</v>
      </c>
      <c r="AO288" s="69">
        <v>0</v>
      </c>
      <c r="AP288" s="69">
        <v>0</v>
      </c>
      <c r="AQ288" s="69">
        <v>0</v>
      </c>
      <c r="AR288" s="69">
        <v>0</v>
      </c>
      <c r="AS288" s="69">
        <v>0</v>
      </c>
      <c r="AT288" s="69"/>
      <c r="AV288" s="18" t="s">
        <v>173</v>
      </c>
      <c r="AW288" s="72">
        <v>88.14977899691408</v>
      </c>
      <c r="AX288" s="72">
        <v>90.417418201679439</v>
      </c>
      <c r="AY288" s="72">
        <v>58.81325240606138</v>
      </c>
      <c r="AZ288" s="72">
        <v>0</v>
      </c>
      <c r="BA288" s="72">
        <v>0</v>
      </c>
      <c r="BB288" s="72">
        <v>0</v>
      </c>
      <c r="BC288" s="72">
        <v>84.026628169409463</v>
      </c>
      <c r="BD288" s="72">
        <v>81.383607694635558</v>
      </c>
      <c r="BE288" s="72">
        <v>0</v>
      </c>
      <c r="BF288" s="72">
        <v>52.121643986669632</v>
      </c>
      <c r="BG288" s="72">
        <v>82.429756572776697</v>
      </c>
      <c r="BH288" s="72">
        <v>0</v>
      </c>
      <c r="BI288" s="72">
        <v>0</v>
      </c>
      <c r="BJ288" s="72">
        <v>0</v>
      </c>
      <c r="BK288" s="72">
        <v>0</v>
      </c>
      <c r="BL288" s="72">
        <v>0</v>
      </c>
      <c r="BM288" s="72">
        <v>0</v>
      </c>
      <c r="BN288" s="72">
        <v>0</v>
      </c>
      <c r="BO288" s="72">
        <v>0</v>
      </c>
      <c r="BP288" s="72">
        <v>0</v>
      </c>
      <c r="BQ288" s="72">
        <v>30.133964319390685</v>
      </c>
    </row>
    <row r="289" spans="1:69" x14ac:dyDescent="0.2">
      <c r="A289" s="13"/>
      <c r="B289" s="64" t="s">
        <v>181</v>
      </c>
      <c r="C289" s="67">
        <v>0</v>
      </c>
      <c r="D289" s="67">
        <v>196.69032926080001</v>
      </c>
      <c r="E289" s="67">
        <v>97.392451953800006</v>
      </c>
      <c r="F289" s="67">
        <v>114.47420283800001</v>
      </c>
      <c r="G289" s="67">
        <v>308.99161116900001</v>
      </c>
      <c r="H289" s="67">
        <v>833.01235684280005</v>
      </c>
      <c r="I289" s="67">
        <v>921.10296787360005</v>
      </c>
      <c r="J289" s="67">
        <v>287.54622050159998</v>
      </c>
      <c r="K289" s="67">
        <v>651.00413253529996</v>
      </c>
      <c r="L289" s="67">
        <v>1187.1246485529998</v>
      </c>
      <c r="M289" s="67">
        <v>166.37141972712288</v>
      </c>
      <c r="N289" s="67">
        <v>0</v>
      </c>
      <c r="O289" s="67">
        <v>0</v>
      </c>
      <c r="P289" s="67">
        <v>0</v>
      </c>
      <c r="Q289" s="67">
        <v>0</v>
      </c>
      <c r="R289" s="67">
        <v>0</v>
      </c>
      <c r="S289" s="67">
        <v>0</v>
      </c>
      <c r="T289" s="67">
        <v>0</v>
      </c>
      <c r="U289" s="67">
        <v>0</v>
      </c>
      <c r="V289" s="67">
        <v>0</v>
      </c>
      <c r="W289" s="67">
        <v>4763.7103412550223</v>
      </c>
      <c r="Y289" s="42" t="s">
        <v>181</v>
      </c>
      <c r="Z289" s="69">
        <v>0</v>
      </c>
      <c r="AA289" s="69">
        <v>4.1289313407116397E-2</v>
      </c>
      <c r="AB289" s="69">
        <v>2.0444662873465455E-2</v>
      </c>
      <c r="AC289" s="69">
        <v>2.4030470922344376E-2</v>
      </c>
      <c r="AD289" s="69">
        <v>6.486364388973212E-2</v>
      </c>
      <c r="AE289" s="69">
        <v>0.17486629059468359</v>
      </c>
      <c r="AF289" s="69">
        <v>0.1933583072624292</v>
      </c>
      <c r="AG289" s="69">
        <v>6.0361818814081071E-2</v>
      </c>
      <c r="AH289" s="69">
        <v>0.1366590505928599</v>
      </c>
      <c r="AI289" s="69">
        <v>0.24920168597829695</v>
      </c>
      <c r="AJ289" s="69">
        <v>3.4924755664991071E-2</v>
      </c>
      <c r="AK289" s="69">
        <v>0</v>
      </c>
      <c r="AL289" s="69">
        <v>0</v>
      </c>
      <c r="AM289" s="69">
        <v>0</v>
      </c>
      <c r="AN289" s="69">
        <v>0</v>
      </c>
      <c r="AO289" s="69">
        <v>0</v>
      </c>
      <c r="AP289" s="69">
        <v>0</v>
      </c>
      <c r="AQ289" s="69">
        <v>0</v>
      </c>
      <c r="AR289" s="69">
        <v>0</v>
      </c>
      <c r="AS289" s="69">
        <v>0</v>
      </c>
      <c r="AT289" s="69"/>
      <c r="AV289" s="18" t="s">
        <v>181</v>
      </c>
      <c r="AW289" s="72">
        <v>0</v>
      </c>
      <c r="AX289" s="72">
        <v>61.863610390329292</v>
      </c>
      <c r="AY289" s="72">
        <v>86.85396310139356</v>
      </c>
      <c r="AZ289" s="72">
        <v>57.343543953068398</v>
      </c>
      <c r="BA289" s="72">
        <v>63.393405123153151</v>
      </c>
      <c r="BB289" s="72">
        <v>44.37959742763929</v>
      </c>
      <c r="BC289" s="72">
        <v>39.59545551861271</v>
      </c>
      <c r="BD289" s="72">
        <v>58.800051494647768</v>
      </c>
      <c r="BE289" s="72">
        <v>80.727414175412136</v>
      </c>
      <c r="BF289" s="72">
        <v>35.875268148297593</v>
      </c>
      <c r="BG289" s="72">
        <v>62.495037551998536</v>
      </c>
      <c r="BH289" s="72">
        <v>0</v>
      </c>
      <c r="BI289" s="72">
        <v>0</v>
      </c>
      <c r="BJ289" s="72">
        <v>0</v>
      </c>
      <c r="BK289" s="72">
        <v>0</v>
      </c>
      <c r="BL289" s="72">
        <v>0</v>
      </c>
      <c r="BM289" s="72">
        <v>0</v>
      </c>
      <c r="BN289" s="72">
        <v>0</v>
      </c>
      <c r="BO289" s="72">
        <v>0</v>
      </c>
      <c r="BP289" s="72">
        <v>0</v>
      </c>
      <c r="BQ289" s="72">
        <v>19.139530765337369</v>
      </c>
    </row>
    <row r="290" spans="1:69" x14ac:dyDescent="0.2">
      <c r="A290" s="13"/>
      <c r="B290" s="64" t="s">
        <v>169</v>
      </c>
      <c r="C290" s="67">
        <v>598.00162901190004</v>
      </c>
      <c r="D290" s="67">
        <v>1227.314574262</v>
      </c>
      <c r="E290" s="67">
        <v>498.74427733000005</v>
      </c>
      <c r="F290" s="67">
        <v>188.32482995000001</v>
      </c>
      <c r="G290" s="67">
        <v>230.7049389</v>
      </c>
      <c r="H290" s="67">
        <v>1451.5167344115</v>
      </c>
      <c r="I290" s="67">
        <v>1049.1808496673</v>
      </c>
      <c r="J290" s="67">
        <v>1135.3402747068001</v>
      </c>
      <c r="K290" s="67">
        <v>887.20476383350001</v>
      </c>
      <c r="L290" s="67">
        <v>1017.4972976980999</v>
      </c>
      <c r="M290" s="67">
        <v>959.12718449999988</v>
      </c>
      <c r="N290" s="67">
        <v>0</v>
      </c>
      <c r="O290" s="67">
        <v>0</v>
      </c>
      <c r="P290" s="67">
        <v>0</v>
      </c>
      <c r="Q290" s="67">
        <v>0</v>
      </c>
      <c r="R290" s="67">
        <v>0</v>
      </c>
      <c r="S290" s="67">
        <v>0</v>
      </c>
      <c r="T290" s="67">
        <v>0</v>
      </c>
      <c r="U290" s="67">
        <v>0</v>
      </c>
      <c r="V290" s="67">
        <v>0</v>
      </c>
      <c r="W290" s="67">
        <v>9242.9573542711023</v>
      </c>
      <c r="Y290" s="42" t="s">
        <v>169</v>
      </c>
      <c r="Z290" s="69">
        <v>6.4698083750821145E-2</v>
      </c>
      <c r="AA290" s="69">
        <v>0.13278375385934968</v>
      </c>
      <c r="AB290" s="69">
        <v>5.3959383151273979E-2</v>
      </c>
      <c r="AC290" s="69">
        <v>2.0374953895354337E-2</v>
      </c>
      <c r="AD290" s="69">
        <v>2.4960078258220348E-2</v>
      </c>
      <c r="AE290" s="69">
        <v>0.15704029335813877</v>
      </c>
      <c r="AF290" s="69">
        <v>0.11351138055207853</v>
      </c>
      <c r="AG290" s="69">
        <v>0.12283301017094575</v>
      </c>
      <c r="AH290" s="69">
        <v>9.5987109950640331E-2</v>
      </c>
      <c r="AI290" s="69">
        <v>0.11008352183167025</v>
      </c>
      <c r="AJ290" s="69">
        <v>0.10376843122150664</v>
      </c>
      <c r="AK290" s="69">
        <v>0</v>
      </c>
      <c r="AL290" s="69">
        <v>0</v>
      </c>
      <c r="AM290" s="69">
        <v>0</v>
      </c>
      <c r="AN290" s="69">
        <v>0</v>
      </c>
      <c r="AO290" s="69">
        <v>0</v>
      </c>
      <c r="AP290" s="69">
        <v>0</v>
      </c>
      <c r="AQ290" s="69">
        <v>0</v>
      </c>
      <c r="AR290" s="69">
        <v>0</v>
      </c>
      <c r="AS290" s="69">
        <v>0</v>
      </c>
      <c r="AT290" s="69"/>
      <c r="AV290" s="18" t="s">
        <v>169</v>
      </c>
      <c r="AW290" s="72">
        <v>50.332102714786274</v>
      </c>
      <c r="AX290" s="72">
        <v>66.342687474891704</v>
      </c>
      <c r="AY290" s="72">
        <v>56.986877604599513</v>
      </c>
      <c r="AZ290" s="72">
        <v>70.475720199859751</v>
      </c>
      <c r="BA290" s="72">
        <v>90.941143882859379</v>
      </c>
      <c r="BB290" s="72">
        <v>25.312466860423733</v>
      </c>
      <c r="BC290" s="72">
        <v>35.600512333145488</v>
      </c>
      <c r="BD290" s="72">
        <v>23.960545114020288</v>
      </c>
      <c r="BE290" s="72">
        <v>38.90700035223707</v>
      </c>
      <c r="BF290" s="72">
        <v>38.84827805791106</v>
      </c>
      <c r="BG290" s="72">
        <v>40.176461478207287</v>
      </c>
      <c r="BH290" s="72">
        <v>0</v>
      </c>
      <c r="BI290" s="72">
        <v>0</v>
      </c>
      <c r="BJ290" s="72">
        <v>0</v>
      </c>
      <c r="BK290" s="72">
        <v>0</v>
      </c>
      <c r="BL290" s="72">
        <v>0</v>
      </c>
      <c r="BM290" s="72">
        <v>0</v>
      </c>
      <c r="BN290" s="72">
        <v>0</v>
      </c>
      <c r="BO290" s="72">
        <v>0</v>
      </c>
      <c r="BP290" s="72">
        <v>0</v>
      </c>
      <c r="BQ290" s="72">
        <v>13.97450962504205</v>
      </c>
    </row>
    <row r="291" spans="1:69" x14ac:dyDescent="0.2">
      <c r="A291" s="13"/>
      <c r="B291" s="64" t="s">
        <v>372</v>
      </c>
      <c r="C291" s="67">
        <v>0</v>
      </c>
      <c r="D291" s="67">
        <v>0</v>
      </c>
      <c r="E291" s="67">
        <v>0</v>
      </c>
      <c r="F291" s="67">
        <v>0</v>
      </c>
      <c r="G291" s="67">
        <v>0</v>
      </c>
      <c r="H291" s="67">
        <v>0</v>
      </c>
      <c r="I291" s="67">
        <v>0</v>
      </c>
      <c r="J291" s="67">
        <v>0</v>
      </c>
      <c r="K291" s="67">
        <v>0</v>
      </c>
      <c r="L291" s="67">
        <v>0</v>
      </c>
      <c r="M291" s="67">
        <v>0</v>
      </c>
      <c r="N291" s="67">
        <v>0</v>
      </c>
      <c r="O291" s="67">
        <v>0</v>
      </c>
      <c r="P291" s="67">
        <v>0</v>
      </c>
      <c r="Q291" s="67">
        <v>0</v>
      </c>
      <c r="R291" s="67">
        <v>0</v>
      </c>
      <c r="S291" s="67">
        <v>0</v>
      </c>
      <c r="T291" s="67">
        <v>0</v>
      </c>
      <c r="U291" s="67">
        <v>0</v>
      </c>
      <c r="V291" s="67">
        <v>0</v>
      </c>
      <c r="W291" s="67">
        <v>0</v>
      </c>
      <c r="Y291" s="42" t="s">
        <v>372</v>
      </c>
      <c r="Z291" s="69">
        <v>0</v>
      </c>
      <c r="AA291" s="69">
        <v>0</v>
      </c>
      <c r="AB291" s="69">
        <v>0</v>
      </c>
      <c r="AC291" s="69">
        <v>0</v>
      </c>
      <c r="AD291" s="69">
        <v>0</v>
      </c>
      <c r="AE291" s="69">
        <v>0</v>
      </c>
      <c r="AF291" s="69">
        <v>0</v>
      </c>
      <c r="AG291" s="69">
        <v>0</v>
      </c>
      <c r="AH291" s="69">
        <v>0</v>
      </c>
      <c r="AI291" s="69">
        <v>0</v>
      </c>
      <c r="AJ291" s="69">
        <v>0</v>
      </c>
      <c r="AK291" s="69">
        <v>0</v>
      </c>
      <c r="AL291" s="69">
        <v>0</v>
      </c>
      <c r="AM291" s="69">
        <v>0</v>
      </c>
      <c r="AN291" s="69">
        <v>0</v>
      </c>
      <c r="AO291" s="69">
        <v>0</v>
      </c>
      <c r="AP291" s="69">
        <v>0</v>
      </c>
      <c r="AQ291" s="69">
        <v>0</v>
      </c>
      <c r="AR291" s="69">
        <v>0</v>
      </c>
      <c r="AS291" s="69">
        <v>0</v>
      </c>
      <c r="AT291" s="69"/>
      <c r="AV291" s="18" t="s">
        <v>372</v>
      </c>
      <c r="AW291" s="72">
        <v>0</v>
      </c>
      <c r="AX291" s="72">
        <v>0</v>
      </c>
      <c r="AY291" s="72">
        <v>0</v>
      </c>
      <c r="AZ291" s="72">
        <v>0</v>
      </c>
      <c r="BA291" s="72">
        <v>0</v>
      </c>
      <c r="BB291" s="72">
        <v>0</v>
      </c>
      <c r="BC291" s="72">
        <v>0</v>
      </c>
      <c r="BD291" s="72">
        <v>0</v>
      </c>
      <c r="BE291" s="72">
        <v>0</v>
      </c>
      <c r="BF291" s="72">
        <v>0</v>
      </c>
      <c r="BG291" s="72">
        <v>0</v>
      </c>
      <c r="BH291" s="72">
        <v>0</v>
      </c>
      <c r="BI291" s="72">
        <v>0</v>
      </c>
      <c r="BJ291" s="72">
        <v>0</v>
      </c>
      <c r="BK291" s="72">
        <v>0</v>
      </c>
      <c r="BL291" s="72">
        <v>0</v>
      </c>
      <c r="BM291" s="72">
        <v>0</v>
      </c>
      <c r="BN291" s="72">
        <v>0</v>
      </c>
      <c r="BO291" s="72">
        <v>0</v>
      </c>
      <c r="BP291" s="72">
        <v>0</v>
      </c>
      <c r="BQ291" s="72">
        <v>0</v>
      </c>
    </row>
    <row r="292" spans="1:69" x14ac:dyDescent="0.2">
      <c r="A292" s="13"/>
      <c r="B292" s="64" t="s">
        <v>399</v>
      </c>
      <c r="C292" s="67">
        <v>230.70482003999999</v>
      </c>
      <c r="D292" s="67">
        <v>6.6505446984000001</v>
      </c>
      <c r="E292" s="67">
        <v>245.19311898200002</v>
      </c>
      <c r="F292" s="67">
        <v>203.53860678570001</v>
      </c>
      <c r="G292" s="67">
        <v>76.520466804899996</v>
      </c>
      <c r="H292" s="67">
        <v>480.65029068199999</v>
      </c>
      <c r="I292" s="67">
        <v>505.42956880999998</v>
      </c>
      <c r="J292" s="67">
        <v>18.833868186699998</v>
      </c>
      <c r="K292" s="67">
        <v>184.11708817510001</v>
      </c>
      <c r="L292" s="67">
        <v>19.075578647</v>
      </c>
      <c r="M292" s="67">
        <v>35.829012475600003</v>
      </c>
      <c r="N292" s="67">
        <v>0</v>
      </c>
      <c r="O292" s="67">
        <v>0</v>
      </c>
      <c r="P292" s="67">
        <v>0</v>
      </c>
      <c r="Q292" s="67">
        <v>0</v>
      </c>
      <c r="R292" s="67">
        <v>0</v>
      </c>
      <c r="S292" s="67">
        <v>0</v>
      </c>
      <c r="T292" s="67">
        <v>0</v>
      </c>
      <c r="U292" s="67">
        <v>0</v>
      </c>
      <c r="V292" s="67">
        <v>0</v>
      </c>
      <c r="W292" s="67">
        <v>2006.5429642873999</v>
      </c>
      <c r="Y292" s="42" t="s">
        <v>399</v>
      </c>
      <c r="Z292" s="69">
        <v>0.11497626721485732</v>
      </c>
      <c r="AA292" s="69">
        <v>3.3144292530819857E-3</v>
      </c>
      <c r="AB292" s="69">
        <v>0.12219679485860273</v>
      </c>
      <c r="AC292" s="69">
        <v>0.10143745257803854</v>
      </c>
      <c r="AD292" s="69">
        <v>3.8135473880608055E-2</v>
      </c>
      <c r="AE292" s="69">
        <v>0.23954148963498387</v>
      </c>
      <c r="AF292" s="69">
        <v>0.25189072838492516</v>
      </c>
      <c r="AG292" s="69">
        <v>9.3862272186076134E-3</v>
      </c>
      <c r="AH292" s="69">
        <v>9.1758358256977077E-2</v>
      </c>
      <c r="AI292" s="69">
        <v>9.5066883622770913E-3</v>
      </c>
      <c r="AJ292" s="69">
        <v>1.7856090357040652E-2</v>
      </c>
      <c r="AK292" s="69">
        <v>0</v>
      </c>
      <c r="AL292" s="69">
        <v>0</v>
      </c>
      <c r="AM292" s="69">
        <v>0</v>
      </c>
      <c r="AN292" s="69">
        <v>0</v>
      </c>
      <c r="AO292" s="69">
        <v>0</v>
      </c>
      <c r="AP292" s="69">
        <v>0</v>
      </c>
      <c r="AQ292" s="69">
        <v>0</v>
      </c>
      <c r="AR292" s="69">
        <v>0</v>
      </c>
      <c r="AS292" s="69">
        <v>0</v>
      </c>
      <c r="AT292" s="69"/>
      <c r="AV292" s="18" t="s">
        <v>399</v>
      </c>
      <c r="AW292" s="72">
        <v>90.924647385212509</v>
      </c>
      <c r="AX292" s="72">
        <v>102.94022392854383</v>
      </c>
      <c r="AY292" s="72">
        <v>85.783485214707071</v>
      </c>
      <c r="AZ292" s="72">
        <v>59.123859623774855</v>
      </c>
      <c r="BA292" s="72">
        <v>61.070266182257399</v>
      </c>
      <c r="BB292" s="72">
        <v>64.382256121759752</v>
      </c>
      <c r="BC292" s="72">
        <v>58.505040249392685</v>
      </c>
      <c r="BD292" s="72">
        <v>76.402277398586662</v>
      </c>
      <c r="BE292" s="72">
        <v>99.046429966747198</v>
      </c>
      <c r="BF292" s="72">
        <v>61.890614496897435</v>
      </c>
      <c r="BG292" s="72">
        <v>104.21644548947253</v>
      </c>
      <c r="BH292" s="72">
        <v>0</v>
      </c>
      <c r="BI292" s="72">
        <v>0</v>
      </c>
      <c r="BJ292" s="72">
        <v>0</v>
      </c>
      <c r="BK292" s="72">
        <v>0</v>
      </c>
      <c r="BL292" s="72">
        <v>0</v>
      </c>
      <c r="BM292" s="72">
        <v>0</v>
      </c>
      <c r="BN292" s="72">
        <v>0</v>
      </c>
      <c r="BO292" s="72">
        <v>0</v>
      </c>
      <c r="BP292" s="72">
        <v>0</v>
      </c>
      <c r="BQ292" s="72">
        <v>28.33059391764299</v>
      </c>
    </row>
    <row r="293" spans="1:69" x14ac:dyDescent="0.2">
      <c r="A293" s="13"/>
      <c r="B293" s="64" t="s">
        <v>400</v>
      </c>
      <c r="C293" s="67">
        <v>22727.464418281994</v>
      </c>
      <c r="D293" s="67">
        <v>30028.584113763201</v>
      </c>
      <c r="E293" s="67">
        <v>11291.257449500999</v>
      </c>
      <c r="F293" s="67">
        <v>10340.6505080398</v>
      </c>
      <c r="G293" s="67">
        <v>7538.1566760958003</v>
      </c>
      <c r="H293" s="67">
        <v>6772.9315377590001</v>
      </c>
      <c r="I293" s="67">
        <v>3694.0624266299001</v>
      </c>
      <c r="J293" s="67">
        <v>3101.5025730507</v>
      </c>
      <c r="K293" s="67">
        <v>4937.8871993100001</v>
      </c>
      <c r="L293" s="67">
        <v>3842.9247987197996</v>
      </c>
      <c r="M293" s="67">
        <v>2686.459562002</v>
      </c>
      <c r="N293" s="67">
        <v>0</v>
      </c>
      <c r="O293" s="67">
        <v>0</v>
      </c>
      <c r="P293" s="67">
        <v>0</v>
      </c>
      <c r="Q293" s="67">
        <v>0</v>
      </c>
      <c r="R293" s="67">
        <v>0</v>
      </c>
      <c r="S293" s="67">
        <v>0</v>
      </c>
      <c r="T293" s="67">
        <v>0</v>
      </c>
      <c r="U293" s="67">
        <v>0</v>
      </c>
      <c r="V293" s="67">
        <v>0</v>
      </c>
      <c r="W293" s="67">
        <v>106961.88126315318</v>
      </c>
      <c r="Y293" s="42" t="s">
        <v>400</v>
      </c>
      <c r="Z293" s="69">
        <v>0.21248190616960733</v>
      </c>
      <c r="AA293" s="69">
        <v>0.28074098696792105</v>
      </c>
      <c r="AB293" s="69">
        <v>0.10556337749634061</v>
      </c>
      <c r="AC293" s="69">
        <v>9.6676034358438356E-2</v>
      </c>
      <c r="AD293" s="69">
        <v>7.0475169163770002E-2</v>
      </c>
      <c r="AE293" s="69">
        <v>6.3320983679184567E-2</v>
      </c>
      <c r="AF293" s="69">
        <v>3.4536251447761804E-2</v>
      </c>
      <c r="AG293" s="69">
        <v>2.8996335296498966E-2</v>
      </c>
      <c r="AH293" s="69">
        <v>4.6164924746990507E-2</v>
      </c>
      <c r="AI293" s="69">
        <v>3.592798437478148E-2</v>
      </c>
      <c r="AJ293" s="69">
        <v>2.5116046298705542E-2</v>
      </c>
      <c r="AK293" s="69">
        <v>0</v>
      </c>
      <c r="AL293" s="69">
        <v>0</v>
      </c>
      <c r="AM293" s="69">
        <v>0</v>
      </c>
      <c r="AN293" s="69">
        <v>0</v>
      </c>
      <c r="AO293" s="69">
        <v>0</v>
      </c>
      <c r="AP293" s="69">
        <v>0</v>
      </c>
      <c r="AQ293" s="69">
        <v>0</v>
      </c>
      <c r="AR293" s="69">
        <v>0</v>
      </c>
      <c r="AS293" s="69">
        <v>0</v>
      </c>
      <c r="AT293" s="69"/>
      <c r="AV293" s="18" t="s">
        <v>400</v>
      </c>
      <c r="AW293" s="72">
        <v>8.1392954217445457</v>
      </c>
      <c r="AX293" s="72">
        <v>6.752111132785374</v>
      </c>
      <c r="AY293" s="72">
        <v>12.148941163657595</v>
      </c>
      <c r="AZ293" s="72">
        <v>12.720542067931449</v>
      </c>
      <c r="BA293" s="72">
        <v>14.728697927180148</v>
      </c>
      <c r="BB293" s="72">
        <v>14.607761383781753</v>
      </c>
      <c r="BC293" s="72">
        <v>16.214117494099447</v>
      </c>
      <c r="BD293" s="72">
        <v>17.185198792097907</v>
      </c>
      <c r="BE293" s="72">
        <v>31.655155744456891</v>
      </c>
      <c r="BF293" s="72">
        <v>17.026910762287368</v>
      </c>
      <c r="BG293" s="72">
        <v>21.350821219041094</v>
      </c>
      <c r="BH293" s="72">
        <v>0</v>
      </c>
      <c r="BI293" s="72">
        <v>0</v>
      </c>
      <c r="BJ293" s="72">
        <v>0</v>
      </c>
      <c r="BK293" s="72">
        <v>0</v>
      </c>
      <c r="BL293" s="72">
        <v>0</v>
      </c>
      <c r="BM293" s="72">
        <v>0</v>
      </c>
      <c r="BN293" s="72">
        <v>0</v>
      </c>
      <c r="BO293" s="72">
        <v>0</v>
      </c>
      <c r="BP293" s="72">
        <v>0</v>
      </c>
      <c r="BQ293" s="72">
        <v>3.8773278153989366</v>
      </c>
    </row>
    <row r="294" spans="1:69" x14ac:dyDescent="0.2">
      <c r="A294" s="13"/>
      <c r="B294" s="64" t="s">
        <v>151</v>
      </c>
      <c r="C294" s="67">
        <v>1172.6804450637001</v>
      </c>
      <c r="D294" s="67">
        <v>1582.0277597569</v>
      </c>
      <c r="E294" s="67">
        <v>988.76147020500002</v>
      </c>
      <c r="F294" s="67">
        <v>1417.6515250561001</v>
      </c>
      <c r="G294" s="67">
        <v>1809.8612340262</v>
      </c>
      <c r="H294" s="67">
        <v>576.49773303309996</v>
      </c>
      <c r="I294" s="67">
        <v>785.23501536989988</v>
      </c>
      <c r="J294" s="67">
        <v>1179.1949108167</v>
      </c>
      <c r="K294" s="67">
        <v>2386.1478269909994</v>
      </c>
      <c r="L294" s="67">
        <v>8154.9616356313991</v>
      </c>
      <c r="M294" s="67">
        <v>1057.0649908759999</v>
      </c>
      <c r="N294" s="67">
        <v>0</v>
      </c>
      <c r="O294" s="67">
        <v>0</v>
      </c>
      <c r="P294" s="67">
        <v>0</v>
      </c>
      <c r="Q294" s="67">
        <v>0</v>
      </c>
      <c r="R294" s="67">
        <v>0</v>
      </c>
      <c r="S294" s="67">
        <v>0</v>
      </c>
      <c r="T294" s="67">
        <v>0</v>
      </c>
      <c r="U294" s="67">
        <v>0</v>
      </c>
      <c r="V294" s="67">
        <v>0</v>
      </c>
      <c r="W294" s="67">
        <v>21110.084546825998</v>
      </c>
      <c r="Y294" s="42" t="s">
        <v>151</v>
      </c>
      <c r="Z294" s="69">
        <v>5.5550722331901704E-2</v>
      </c>
      <c r="AA294" s="69">
        <v>7.4941801215796897E-2</v>
      </c>
      <c r="AB294" s="69">
        <v>4.683834723692118E-2</v>
      </c>
      <c r="AC294" s="69">
        <v>6.7155179881515481E-2</v>
      </c>
      <c r="AD294" s="69">
        <v>8.5734437965494611E-2</v>
      </c>
      <c r="AE294" s="69">
        <v>2.7309115307156795E-2</v>
      </c>
      <c r="AF294" s="69">
        <v>3.7197151609132881E-2</v>
      </c>
      <c r="AG294" s="69">
        <v>5.5859317294586472E-2</v>
      </c>
      <c r="AH294" s="69">
        <v>0.11303355141463743</v>
      </c>
      <c r="AI294" s="69">
        <v>0.38630644124338842</v>
      </c>
      <c r="AJ294" s="69">
        <v>5.0073934499468155E-2</v>
      </c>
      <c r="AK294" s="69">
        <v>0</v>
      </c>
      <c r="AL294" s="69">
        <v>0</v>
      </c>
      <c r="AM294" s="69">
        <v>0</v>
      </c>
      <c r="AN294" s="69">
        <v>0</v>
      </c>
      <c r="AO294" s="69">
        <v>0</v>
      </c>
      <c r="AP294" s="69">
        <v>0</v>
      </c>
      <c r="AQ294" s="69">
        <v>0</v>
      </c>
      <c r="AR294" s="69">
        <v>0</v>
      </c>
      <c r="AS294" s="69">
        <v>0</v>
      </c>
      <c r="AT294" s="69"/>
      <c r="AV294" s="18" t="s">
        <v>151</v>
      </c>
      <c r="AW294" s="72">
        <v>22.376026540803654</v>
      </c>
      <c r="AX294" s="72">
        <v>22.83679330072745</v>
      </c>
      <c r="AY294" s="72">
        <v>42.273404729184314</v>
      </c>
      <c r="AZ294" s="72">
        <v>28.970971054497827</v>
      </c>
      <c r="BA294" s="72">
        <v>25.404520121120921</v>
      </c>
      <c r="BB294" s="72">
        <v>30.508424128819055</v>
      </c>
      <c r="BC294" s="72">
        <v>28.016171314995809</v>
      </c>
      <c r="BD294" s="72">
        <v>33.270319806669441</v>
      </c>
      <c r="BE294" s="72">
        <v>19.729003457999635</v>
      </c>
      <c r="BF294" s="72">
        <v>70.777754233094896</v>
      </c>
      <c r="BG294" s="72">
        <v>28.513339054286536</v>
      </c>
      <c r="BH294" s="72">
        <v>0</v>
      </c>
      <c r="BI294" s="72">
        <v>0</v>
      </c>
      <c r="BJ294" s="72">
        <v>0</v>
      </c>
      <c r="BK294" s="72">
        <v>0</v>
      </c>
      <c r="BL294" s="72">
        <v>0</v>
      </c>
      <c r="BM294" s="72">
        <v>0</v>
      </c>
      <c r="BN294" s="72">
        <v>0</v>
      </c>
      <c r="BO294" s="72">
        <v>0</v>
      </c>
      <c r="BP294" s="72">
        <v>0</v>
      </c>
      <c r="BQ294" s="72">
        <v>27.870214036115726</v>
      </c>
    </row>
    <row r="295" spans="1:69" x14ac:dyDescent="0.2">
      <c r="A295" s="13"/>
      <c r="B295" s="64" t="s">
        <v>373</v>
      </c>
      <c r="C295" s="67">
        <v>0</v>
      </c>
      <c r="D295" s="67">
        <v>0</v>
      </c>
      <c r="E295" s="67">
        <v>0</v>
      </c>
      <c r="F295" s="67">
        <v>0</v>
      </c>
      <c r="G295" s="67">
        <v>0</v>
      </c>
      <c r="H295" s="67">
        <v>0</v>
      </c>
      <c r="I295" s="67">
        <v>0</v>
      </c>
      <c r="J295" s="67">
        <v>0</v>
      </c>
      <c r="K295" s="67">
        <v>0</v>
      </c>
      <c r="L295" s="67">
        <v>0</v>
      </c>
      <c r="M295" s="67">
        <v>0</v>
      </c>
      <c r="N295" s="67">
        <v>0</v>
      </c>
      <c r="O295" s="67">
        <v>0</v>
      </c>
      <c r="P295" s="67">
        <v>0</v>
      </c>
      <c r="Q295" s="67">
        <v>0</v>
      </c>
      <c r="R295" s="67">
        <v>0</v>
      </c>
      <c r="S295" s="67">
        <v>0</v>
      </c>
      <c r="T295" s="67">
        <v>0</v>
      </c>
      <c r="U295" s="67">
        <v>0</v>
      </c>
      <c r="V295" s="67">
        <v>0</v>
      </c>
      <c r="W295" s="67">
        <v>1134.2200922852001</v>
      </c>
      <c r="Y295" s="42" t="s">
        <v>373</v>
      </c>
      <c r="Z295" s="69">
        <v>0</v>
      </c>
      <c r="AA295" s="69">
        <v>0</v>
      </c>
      <c r="AB295" s="69">
        <v>0</v>
      </c>
      <c r="AC295" s="69">
        <v>0</v>
      </c>
      <c r="AD295" s="69">
        <v>0</v>
      </c>
      <c r="AE295" s="69">
        <v>0</v>
      </c>
      <c r="AF295" s="69">
        <v>0</v>
      </c>
      <c r="AG295" s="69">
        <v>0</v>
      </c>
      <c r="AH295" s="69">
        <v>0</v>
      </c>
      <c r="AI295" s="69">
        <v>0</v>
      </c>
      <c r="AJ295" s="69">
        <v>0</v>
      </c>
      <c r="AK295" s="69">
        <v>0</v>
      </c>
      <c r="AL295" s="69">
        <v>0</v>
      </c>
      <c r="AM295" s="69">
        <v>0</v>
      </c>
      <c r="AN295" s="69">
        <v>0</v>
      </c>
      <c r="AO295" s="69">
        <v>0</v>
      </c>
      <c r="AP295" s="69">
        <v>0</v>
      </c>
      <c r="AQ295" s="69">
        <v>0</v>
      </c>
      <c r="AR295" s="69">
        <v>0</v>
      </c>
      <c r="AS295" s="69">
        <v>0</v>
      </c>
      <c r="AT295" s="69"/>
      <c r="AV295" s="18" t="s">
        <v>373</v>
      </c>
      <c r="AW295" s="72">
        <v>0</v>
      </c>
      <c r="AX295" s="72">
        <v>0</v>
      </c>
      <c r="AY295" s="72">
        <v>0</v>
      </c>
      <c r="AZ295" s="72">
        <v>0</v>
      </c>
      <c r="BA295" s="72">
        <v>0</v>
      </c>
      <c r="BB295" s="72">
        <v>0</v>
      </c>
      <c r="BC295" s="72">
        <v>0</v>
      </c>
      <c r="BD295" s="72">
        <v>0</v>
      </c>
      <c r="BE295" s="72">
        <v>0</v>
      </c>
      <c r="BF295" s="72">
        <v>0</v>
      </c>
      <c r="BG295" s="72">
        <v>0</v>
      </c>
      <c r="BH295" s="72">
        <v>0</v>
      </c>
      <c r="BI295" s="72">
        <v>0</v>
      </c>
      <c r="BJ295" s="72">
        <v>0</v>
      </c>
      <c r="BK295" s="72">
        <v>0</v>
      </c>
      <c r="BL295" s="72">
        <v>0</v>
      </c>
      <c r="BM295" s="72">
        <v>0</v>
      </c>
      <c r="BN295" s="72">
        <v>0</v>
      </c>
      <c r="BO295" s="72">
        <v>0</v>
      </c>
      <c r="BP295" s="72">
        <v>0</v>
      </c>
      <c r="BQ295" s="72">
        <v>106.19357332942984</v>
      </c>
    </row>
    <row r="296" spans="1:69" x14ac:dyDescent="0.2">
      <c r="A296" s="13"/>
      <c r="B296" s="64" t="s">
        <v>374</v>
      </c>
      <c r="C296" s="67">
        <v>0</v>
      </c>
      <c r="D296" s="67">
        <v>0</v>
      </c>
      <c r="E296" s="67">
        <v>0</v>
      </c>
      <c r="F296" s="67">
        <v>0</v>
      </c>
      <c r="G296" s="67">
        <v>0</v>
      </c>
      <c r="H296" s="67">
        <v>0</v>
      </c>
      <c r="I296" s="67">
        <v>0</v>
      </c>
      <c r="J296" s="67">
        <v>0</v>
      </c>
      <c r="K296" s="67">
        <v>0</v>
      </c>
      <c r="L296" s="67">
        <v>0</v>
      </c>
      <c r="M296" s="67">
        <v>0</v>
      </c>
      <c r="N296" s="67">
        <v>0</v>
      </c>
      <c r="O296" s="67">
        <v>0</v>
      </c>
      <c r="P296" s="67">
        <v>0</v>
      </c>
      <c r="Q296" s="67">
        <v>0</v>
      </c>
      <c r="R296" s="67">
        <v>0</v>
      </c>
      <c r="S296" s="67">
        <v>0</v>
      </c>
      <c r="T296" s="67">
        <v>0</v>
      </c>
      <c r="U296" s="67">
        <v>0</v>
      </c>
      <c r="V296" s="67">
        <v>0</v>
      </c>
      <c r="W296" s="67">
        <v>0</v>
      </c>
      <c r="Y296" s="42" t="s">
        <v>374</v>
      </c>
      <c r="Z296" s="69">
        <v>0</v>
      </c>
      <c r="AA296" s="69">
        <v>0</v>
      </c>
      <c r="AB296" s="69">
        <v>0</v>
      </c>
      <c r="AC296" s="69">
        <v>0</v>
      </c>
      <c r="AD296" s="69">
        <v>0</v>
      </c>
      <c r="AE296" s="69">
        <v>0</v>
      </c>
      <c r="AF296" s="69">
        <v>0</v>
      </c>
      <c r="AG296" s="69">
        <v>0</v>
      </c>
      <c r="AH296" s="69">
        <v>0</v>
      </c>
      <c r="AI296" s="69">
        <v>0</v>
      </c>
      <c r="AJ296" s="69">
        <v>0</v>
      </c>
      <c r="AK296" s="69">
        <v>0</v>
      </c>
      <c r="AL296" s="69">
        <v>0</v>
      </c>
      <c r="AM296" s="69">
        <v>0</v>
      </c>
      <c r="AN296" s="69">
        <v>0</v>
      </c>
      <c r="AO296" s="69">
        <v>0</v>
      </c>
      <c r="AP296" s="69">
        <v>0</v>
      </c>
      <c r="AQ296" s="69">
        <v>0</v>
      </c>
      <c r="AR296" s="69">
        <v>0</v>
      </c>
      <c r="AS296" s="69">
        <v>0</v>
      </c>
      <c r="AT296" s="69"/>
      <c r="AV296" s="18" t="s">
        <v>374</v>
      </c>
      <c r="AW296" s="72">
        <v>0</v>
      </c>
      <c r="AX296" s="72">
        <v>0</v>
      </c>
      <c r="AY296" s="72">
        <v>0</v>
      </c>
      <c r="AZ296" s="72">
        <v>0</v>
      </c>
      <c r="BA296" s="72">
        <v>0</v>
      </c>
      <c r="BB296" s="72">
        <v>0</v>
      </c>
      <c r="BC296" s="72">
        <v>0</v>
      </c>
      <c r="BD296" s="72">
        <v>0</v>
      </c>
      <c r="BE296" s="72">
        <v>0</v>
      </c>
      <c r="BF296" s="72">
        <v>0</v>
      </c>
      <c r="BG296" s="72">
        <v>0</v>
      </c>
      <c r="BH296" s="72">
        <v>0</v>
      </c>
      <c r="BI296" s="72">
        <v>0</v>
      </c>
      <c r="BJ296" s="72">
        <v>0</v>
      </c>
      <c r="BK296" s="72">
        <v>0</v>
      </c>
      <c r="BL296" s="72">
        <v>0</v>
      </c>
      <c r="BM296" s="72">
        <v>0</v>
      </c>
      <c r="BN296" s="72">
        <v>0</v>
      </c>
      <c r="BO296" s="72">
        <v>0</v>
      </c>
      <c r="BP296" s="72">
        <v>0</v>
      </c>
      <c r="BQ296" s="72">
        <v>0</v>
      </c>
    </row>
    <row r="297" spans="1:69" x14ac:dyDescent="0.2">
      <c r="A297" s="13"/>
      <c r="B297" s="64" t="s">
        <v>374</v>
      </c>
      <c r="C297" s="67">
        <v>0</v>
      </c>
      <c r="D297" s="67">
        <v>0</v>
      </c>
      <c r="E297" s="67">
        <v>0</v>
      </c>
      <c r="F297" s="67">
        <v>0</v>
      </c>
      <c r="G297" s="67">
        <v>0</v>
      </c>
      <c r="H297" s="67">
        <v>0</v>
      </c>
      <c r="I297" s="67">
        <v>0</v>
      </c>
      <c r="J297" s="67">
        <v>0</v>
      </c>
      <c r="K297" s="67">
        <v>0</v>
      </c>
      <c r="L297" s="67">
        <v>0</v>
      </c>
      <c r="M297" s="67">
        <v>0</v>
      </c>
      <c r="N297" s="67">
        <v>0</v>
      </c>
      <c r="O297" s="67">
        <v>0</v>
      </c>
      <c r="P297" s="67">
        <v>0</v>
      </c>
      <c r="Q297" s="67">
        <v>0</v>
      </c>
      <c r="R297" s="67">
        <v>0</v>
      </c>
      <c r="S297" s="67">
        <v>0</v>
      </c>
      <c r="T297" s="67">
        <v>0</v>
      </c>
      <c r="U297" s="67">
        <v>0</v>
      </c>
      <c r="V297" s="67">
        <v>0</v>
      </c>
      <c r="W297" s="67">
        <v>0</v>
      </c>
      <c r="Y297" s="42" t="s">
        <v>374</v>
      </c>
      <c r="Z297" s="69">
        <v>0</v>
      </c>
      <c r="AA297" s="69">
        <v>0</v>
      </c>
      <c r="AB297" s="69">
        <v>0</v>
      </c>
      <c r="AC297" s="69">
        <v>0</v>
      </c>
      <c r="AD297" s="69">
        <v>0</v>
      </c>
      <c r="AE297" s="69">
        <v>0</v>
      </c>
      <c r="AF297" s="69">
        <v>0</v>
      </c>
      <c r="AG297" s="69">
        <v>0</v>
      </c>
      <c r="AH297" s="69">
        <v>0</v>
      </c>
      <c r="AI297" s="69">
        <v>0</v>
      </c>
      <c r="AJ297" s="69">
        <v>0</v>
      </c>
      <c r="AK297" s="69">
        <v>0</v>
      </c>
      <c r="AL297" s="69">
        <v>0</v>
      </c>
      <c r="AM297" s="69">
        <v>0</v>
      </c>
      <c r="AN297" s="69">
        <v>0</v>
      </c>
      <c r="AO297" s="69">
        <v>0</v>
      </c>
      <c r="AP297" s="69">
        <v>0</v>
      </c>
      <c r="AQ297" s="69">
        <v>0</v>
      </c>
      <c r="AR297" s="69">
        <v>0</v>
      </c>
      <c r="AS297" s="69">
        <v>0</v>
      </c>
      <c r="AT297" s="69"/>
      <c r="AV297" s="18" t="s">
        <v>374</v>
      </c>
      <c r="AW297" s="72">
        <v>0</v>
      </c>
      <c r="AX297" s="72">
        <v>0</v>
      </c>
      <c r="AY297" s="72">
        <v>0</v>
      </c>
      <c r="AZ297" s="72">
        <v>0</v>
      </c>
      <c r="BA297" s="72">
        <v>0</v>
      </c>
      <c r="BB297" s="72">
        <v>0</v>
      </c>
      <c r="BC297" s="72">
        <v>0</v>
      </c>
      <c r="BD297" s="72">
        <v>0</v>
      </c>
      <c r="BE297" s="72">
        <v>0</v>
      </c>
      <c r="BF297" s="72">
        <v>0</v>
      </c>
      <c r="BG297" s="72">
        <v>0</v>
      </c>
      <c r="BH297" s="72">
        <v>0</v>
      </c>
      <c r="BI297" s="72">
        <v>0</v>
      </c>
      <c r="BJ297" s="72">
        <v>0</v>
      </c>
      <c r="BK297" s="72">
        <v>0</v>
      </c>
      <c r="BL297" s="72">
        <v>0</v>
      </c>
      <c r="BM297" s="72">
        <v>0</v>
      </c>
      <c r="BN297" s="72">
        <v>0</v>
      </c>
      <c r="BO297" s="72">
        <v>0</v>
      </c>
      <c r="BP297" s="72">
        <v>0</v>
      </c>
      <c r="BQ297" s="72">
        <v>0</v>
      </c>
    </row>
    <row r="298" spans="1:69" x14ac:dyDescent="0.2">
      <c r="A298" s="13"/>
      <c r="B298" s="64" t="s">
        <v>374</v>
      </c>
      <c r="C298" s="67">
        <v>0</v>
      </c>
      <c r="D298" s="67">
        <v>0</v>
      </c>
      <c r="E298" s="67">
        <v>0</v>
      </c>
      <c r="F298" s="67">
        <v>0</v>
      </c>
      <c r="G298" s="67">
        <v>0</v>
      </c>
      <c r="H298" s="67">
        <v>0</v>
      </c>
      <c r="I298" s="67">
        <v>0</v>
      </c>
      <c r="J298" s="67">
        <v>0</v>
      </c>
      <c r="K298" s="67">
        <v>0</v>
      </c>
      <c r="L298" s="67">
        <v>0</v>
      </c>
      <c r="M298" s="67">
        <v>0</v>
      </c>
      <c r="N298" s="67">
        <v>0</v>
      </c>
      <c r="O298" s="67">
        <v>0</v>
      </c>
      <c r="P298" s="67">
        <v>0</v>
      </c>
      <c r="Q298" s="67">
        <v>0</v>
      </c>
      <c r="R298" s="67">
        <v>0</v>
      </c>
      <c r="S298" s="67">
        <v>0</v>
      </c>
      <c r="T298" s="67">
        <v>0</v>
      </c>
      <c r="U298" s="67">
        <v>0</v>
      </c>
      <c r="V298" s="67">
        <v>0</v>
      </c>
      <c r="W298" s="67">
        <v>0</v>
      </c>
      <c r="Y298" s="42" t="s">
        <v>374</v>
      </c>
      <c r="Z298" s="69">
        <v>0</v>
      </c>
      <c r="AA298" s="69">
        <v>0</v>
      </c>
      <c r="AB298" s="69">
        <v>0</v>
      </c>
      <c r="AC298" s="69">
        <v>0</v>
      </c>
      <c r="AD298" s="69">
        <v>0</v>
      </c>
      <c r="AE298" s="69">
        <v>0</v>
      </c>
      <c r="AF298" s="69">
        <v>0</v>
      </c>
      <c r="AG298" s="69">
        <v>0</v>
      </c>
      <c r="AH298" s="69">
        <v>0</v>
      </c>
      <c r="AI298" s="69">
        <v>0</v>
      </c>
      <c r="AJ298" s="69">
        <v>0</v>
      </c>
      <c r="AK298" s="69">
        <v>0</v>
      </c>
      <c r="AL298" s="69">
        <v>0</v>
      </c>
      <c r="AM298" s="69">
        <v>0</v>
      </c>
      <c r="AN298" s="69">
        <v>0</v>
      </c>
      <c r="AO298" s="69">
        <v>0</v>
      </c>
      <c r="AP298" s="69">
        <v>0</v>
      </c>
      <c r="AQ298" s="69">
        <v>0</v>
      </c>
      <c r="AR298" s="69">
        <v>0</v>
      </c>
      <c r="AS298" s="69">
        <v>0</v>
      </c>
      <c r="AT298" s="69"/>
      <c r="AV298" s="18" t="s">
        <v>374</v>
      </c>
      <c r="AW298" s="72">
        <v>0</v>
      </c>
      <c r="AX298" s="72">
        <v>0</v>
      </c>
      <c r="AY298" s="72">
        <v>0</v>
      </c>
      <c r="AZ298" s="72">
        <v>0</v>
      </c>
      <c r="BA298" s="72">
        <v>0</v>
      </c>
      <c r="BB298" s="72">
        <v>0</v>
      </c>
      <c r="BC298" s="72">
        <v>0</v>
      </c>
      <c r="BD298" s="72">
        <v>0</v>
      </c>
      <c r="BE298" s="72">
        <v>0</v>
      </c>
      <c r="BF298" s="72">
        <v>0</v>
      </c>
      <c r="BG298" s="72">
        <v>0</v>
      </c>
      <c r="BH298" s="72">
        <v>0</v>
      </c>
      <c r="BI298" s="72">
        <v>0</v>
      </c>
      <c r="BJ298" s="72">
        <v>0</v>
      </c>
      <c r="BK298" s="72">
        <v>0</v>
      </c>
      <c r="BL298" s="72">
        <v>0</v>
      </c>
      <c r="BM298" s="72">
        <v>0</v>
      </c>
      <c r="BN298" s="72">
        <v>0</v>
      </c>
      <c r="BO298" s="72">
        <v>0</v>
      </c>
      <c r="BP298" s="72">
        <v>0</v>
      </c>
      <c r="BQ298" s="72">
        <v>0</v>
      </c>
    </row>
    <row r="299" spans="1:69" x14ac:dyDescent="0.2">
      <c r="A299" s="13"/>
      <c r="B299" s="64" t="s">
        <v>374</v>
      </c>
      <c r="C299" s="67">
        <v>0</v>
      </c>
      <c r="D299" s="67">
        <v>0</v>
      </c>
      <c r="E299" s="67">
        <v>0</v>
      </c>
      <c r="F299" s="67">
        <v>0</v>
      </c>
      <c r="G299" s="67">
        <v>0</v>
      </c>
      <c r="H299" s="67">
        <v>0</v>
      </c>
      <c r="I299" s="67">
        <v>0</v>
      </c>
      <c r="J299" s="67">
        <v>0</v>
      </c>
      <c r="K299" s="67">
        <v>0</v>
      </c>
      <c r="L299" s="67">
        <v>0</v>
      </c>
      <c r="M299" s="67">
        <v>0</v>
      </c>
      <c r="N299" s="67">
        <v>0</v>
      </c>
      <c r="O299" s="67">
        <v>0</v>
      </c>
      <c r="P299" s="67">
        <v>0</v>
      </c>
      <c r="Q299" s="67">
        <v>0</v>
      </c>
      <c r="R299" s="67">
        <v>0</v>
      </c>
      <c r="S299" s="67">
        <v>0</v>
      </c>
      <c r="T299" s="67">
        <v>0</v>
      </c>
      <c r="U299" s="67">
        <v>0</v>
      </c>
      <c r="V299" s="67">
        <v>0</v>
      </c>
      <c r="W299" s="67">
        <v>0</v>
      </c>
      <c r="Y299" s="42" t="s">
        <v>374</v>
      </c>
      <c r="Z299" s="69">
        <v>0</v>
      </c>
      <c r="AA299" s="69">
        <v>0</v>
      </c>
      <c r="AB299" s="69">
        <v>0</v>
      </c>
      <c r="AC299" s="69">
        <v>0</v>
      </c>
      <c r="AD299" s="69">
        <v>0</v>
      </c>
      <c r="AE299" s="69">
        <v>0</v>
      </c>
      <c r="AF299" s="69">
        <v>0</v>
      </c>
      <c r="AG299" s="69">
        <v>0</v>
      </c>
      <c r="AH299" s="69">
        <v>0</v>
      </c>
      <c r="AI299" s="69">
        <v>0</v>
      </c>
      <c r="AJ299" s="69">
        <v>0</v>
      </c>
      <c r="AK299" s="69">
        <v>0</v>
      </c>
      <c r="AL299" s="69">
        <v>0</v>
      </c>
      <c r="AM299" s="69">
        <v>0</v>
      </c>
      <c r="AN299" s="69">
        <v>0</v>
      </c>
      <c r="AO299" s="69">
        <v>0</v>
      </c>
      <c r="AP299" s="69">
        <v>0</v>
      </c>
      <c r="AQ299" s="69">
        <v>0</v>
      </c>
      <c r="AR299" s="69">
        <v>0</v>
      </c>
      <c r="AS299" s="69">
        <v>0</v>
      </c>
      <c r="AT299" s="69"/>
      <c r="AV299" s="18" t="s">
        <v>374</v>
      </c>
      <c r="AW299" s="72">
        <v>0</v>
      </c>
      <c r="AX299" s="72">
        <v>0</v>
      </c>
      <c r="AY299" s="72">
        <v>0</v>
      </c>
      <c r="AZ299" s="72">
        <v>0</v>
      </c>
      <c r="BA299" s="72">
        <v>0</v>
      </c>
      <c r="BB299" s="72">
        <v>0</v>
      </c>
      <c r="BC299" s="72">
        <v>0</v>
      </c>
      <c r="BD299" s="72">
        <v>0</v>
      </c>
      <c r="BE299" s="72">
        <v>0</v>
      </c>
      <c r="BF299" s="72">
        <v>0</v>
      </c>
      <c r="BG299" s="72">
        <v>0</v>
      </c>
      <c r="BH299" s="72">
        <v>0</v>
      </c>
      <c r="BI299" s="72">
        <v>0</v>
      </c>
      <c r="BJ299" s="72">
        <v>0</v>
      </c>
      <c r="BK299" s="72">
        <v>0</v>
      </c>
      <c r="BL299" s="72">
        <v>0</v>
      </c>
      <c r="BM299" s="72">
        <v>0</v>
      </c>
      <c r="BN299" s="72">
        <v>0</v>
      </c>
      <c r="BO299" s="72">
        <v>0</v>
      </c>
      <c r="BP299" s="72">
        <v>0</v>
      </c>
      <c r="BQ299" s="72">
        <v>0</v>
      </c>
    </row>
    <row r="300" spans="1:69" s="20" customFormat="1" x14ac:dyDescent="0.2">
      <c r="A300" s="19"/>
      <c r="B300" s="64" t="s">
        <v>374</v>
      </c>
      <c r="C300" s="67">
        <v>0</v>
      </c>
      <c r="D300" s="67">
        <v>0</v>
      </c>
      <c r="E300" s="67">
        <v>0</v>
      </c>
      <c r="F300" s="67">
        <v>0</v>
      </c>
      <c r="G300" s="67">
        <v>0</v>
      </c>
      <c r="H300" s="67">
        <v>0</v>
      </c>
      <c r="I300" s="67">
        <v>0</v>
      </c>
      <c r="J300" s="67">
        <v>0</v>
      </c>
      <c r="K300" s="67">
        <v>0</v>
      </c>
      <c r="L300" s="67">
        <v>0</v>
      </c>
      <c r="M300" s="67">
        <v>0</v>
      </c>
      <c r="N300" s="67">
        <v>0</v>
      </c>
      <c r="O300" s="67">
        <v>0</v>
      </c>
      <c r="P300" s="67">
        <v>0</v>
      </c>
      <c r="Q300" s="67">
        <v>0</v>
      </c>
      <c r="R300" s="67">
        <v>0</v>
      </c>
      <c r="S300" s="67">
        <v>0</v>
      </c>
      <c r="T300" s="67">
        <v>0</v>
      </c>
      <c r="U300" s="67">
        <v>0</v>
      </c>
      <c r="V300" s="67">
        <v>0</v>
      </c>
      <c r="W300" s="67">
        <v>0</v>
      </c>
      <c r="Y300" s="42" t="s">
        <v>374</v>
      </c>
      <c r="Z300" s="69">
        <v>0</v>
      </c>
      <c r="AA300" s="69">
        <v>0</v>
      </c>
      <c r="AB300" s="69">
        <v>0</v>
      </c>
      <c r="AC300" s="69">
        <v>0</v>
      </c>
      <c r="AD300" s="69">
        <v>0</v>
      </c>
      <c r="AE300" s="69">
        <v>0</v>
      </c>
      <c r="AF300" s="69">
        <v>0</v>
      </c>
      <c r="AG300" s="69">
        <v>0</v>
      </c>
      <c r="AH300" s="69">
        <v>0</v>
      </c>
      <c r="AI300" s="69">
        <v>0</v>
      </c>
      <c r="AJ300" s="69">
        <v>0</v>
      </c>
      <c r="AK300" s="69">
        <v>0</v>
      </c>
      <c r="AL300" s="69">
        <v>0</v>
      </c>
      <c r="AM300" s="69">
        <v>0</v>
      </c>
      <c r="AN300" s="69">
        <v>0</v>
      </c>
      <c r="AO300" s="69">
        <v>0</v>
      </c>
      <c r="AP300" s="69">
        <v>0</v>
      </c>
      <c r="AQ300" s="69">
        <v>0</v>
      </c>
      <c r="AR300" s="69">
        <v>0</v>
      </c>
      <c r="AS300" s="69">
        <v>0</v>
      </c>
      <c r="AT300" s="69"/>
      <c r="AV300" s="18" t="s">
        <v>374</v>
      </c>
      <c r="AW300" s="72">
        <v>0</v>
      </c>
      <c r="AX300" s="72">
        <v>0</v>
      </c>
      <c r="AY300" s="72">
        <v>0</v>
      </c>
      <c r="AZ300" s="72">
        <v>0</v>
      </c>
      <c r="BA300" s="72">
        <v>0</v>
      </c>
      <c r="BB300" s="72">
        <v>0</v>
      </c>
      <c r="BC300" s="72">
        <v>0</v>
      </c>
      <c r="BD300" s="72">
        <v>0</v>
      </c>
      <c r="BE300" s="72">
        <v>0</v>
      </c>
      <c r="BF300" s="72">
        <v>0</v>
      </c>
      <c r="BG300" s="72">
        <v>0</v>
      </c>
      <c r="BH300" s="72">
        <v>0</v>
      </c>
      <c r="BI300" s="72">
        <v>0</v>
      </c>
      <c r="BJ300" s="72">
        <v>0</v>
      </c>
      <c r="BK300" s="72">
        <v>0</v>
      </c>
      <c r="BL300" s="72">
        <v>0</v>
      </c>
      <c r="BM300" s="72">
        <v>0</v>
      </c>
      <c r="BN300" s="72">
        <v>0</v>
      </c>
      <c r="BO300" s="72">
        <v>0</v>
      </c>
      <c r="BP300" s="72">
        <v>0</v>
      </c>
      <c r="BQ300" s="72">
        <v>0</v>
      </c>
    </row>
    <row r="301" spans="1:69" x14ac:dyDescent="0.2">
      <c r="A301" s="13"/>
      <c r="B301" s="65" t="s">
        <v>374</v>
      </c>
      <c r="C301" s="67">
        <v>0</v>
      </c>
      <c r="D301" s="67">
        <v>0</v>
      </c>
      <c r="E301" s="67">
        <v>0</v>
      </c>
      <c r="F301" s="67">
        <v>0</v>
      </c>
      <c r="G301" s="67">
        <v>0</v>
      </c>
      <c r="H301" s="67">
        <v>0</v>
      </c>
      <c r="I301" s="67">
        <v>0</v>
      </c>
      <c r="J301" s="67">
        <v>0</v>
      </c>
      <c r="K301" s="67">
        <v>0</v>
      </c>
      <c r="L301" s="67">
        <v>0</v>
      </c>
      <c r="M301" s="67">
        <v>0</v>
      </c>
      <c r="N301" s="67">
        <v>0</v>
      </c>
      <c r="O301" s="67">
        <v>0</v>
      </c>
      <c r="P301" s="67">
        <v>0</v>
      </c>
      <c r="Q301" s="67">
        <v>0</v>
      </c>
      <c r="R301" s="67">
        <v>0</v>
      </c>
      <c r="S301" s="67">
        <v>0</v>
      </c>
      <c r="T301" s="67">
        <v>0</v>
      </c>
      <c r="U301" s="67">
        <v>0</v>
      </c>
      <c r="V301" s="67">
        <v>0</v>
      </c>
      <c r="W301" s="67">
        <v>0</v>
      </c>
      <c r="Y301" s="43" t="s">
        <v>374</v>
      </c>
      <c r="Z301" s="69">
        <v>0</v>
      </c>
      <c r="AA301" s="69">
        <v>0</v>
      </c>
      <c r="AB301" s="69">
        <v>0</v>
      </c>
      <c r="AC301" s="69">
        <v>0</v>
      </c>
      <c r="AD301" s="69">
        <v>0</v>
      </c>
      <c r="AE301" s="69">
        <v>0</v>
      </c>
      <c r="AF301" s="69">
        <v>0</v>
      </c>
      <c r="AG301" s="69">
        <v>0</v>
      </c>
      <c r="AH301" s="69">
        <v>0</v>
      </c>
      <c r="AI301" s="69">
        <v>0</v>
      </c>
      <c r="AJ301" s="69">
        <v>0</v>
      </c>
      <c r="AK301" s="69">
        <v>0</v>
      </c>
      <c r="AL301" s="69">
        <v>0</v>
      </c>
      <c r="AM301" s="69">
        <v>0</v>
      </c>
      <c r="AN301" s="69">
        <v>0</v>
      </c>
      <c r="AO301" s="69">
        <v>0</v>
      </c>
      <c r="AP301" s="69">
        <v>0</v>
      </c>
      <c r="AQ301" s="69">
        <v>0</v>
      </c>
      <c r="AR301" s="69">
        <v>0</v>
      </c>
      <c r="AS301" s="69">
        <v>0</v>
      </c>
      <c r="AT301" s="69"/>
      <c r="AV301" s="22" t="s">
        <v>374</v>
      </c>
      <c r="AW301" s="72">
        <v>0</v>
      </c>
      <c r="AX301" s="72">
        <v>0</v>
      </c>
      <c r="AY301" s="72">
        <v>0</v>
      </c>
      <c r="AZ301" s="72">
        <v>0</v>
      </c>
      <c r="BA301" s="72">
        <v>0</v>
      </c>
      <c r="BB301" s="72">
        <v>0</v>
      </c>
      <c r="BC301" s="72">
        <v>0</v>
      </c>
      <c r="BD301" s="72">
        <v>0</v>
      </c>
      <c r="BE301" s="72">
        <v>0</v>
      </c>
      <c r="BF301" s="72">
        <v>0</v>
      </c>
      <c r="BG301" s="72">
        <v>0</v>
      </c>
      <c r="BH301" s="72">
        <v>0</v>
      </c>
      <c r="BI301" s="72">
        <v>0</v>
      </c>
      <c r="BJ301" s="72">
        <v>0</v>
      </c>
      <c r="BK301" s="72">
        <v>0</v>
      </c>
      <c r="BL301" s="72">
        <v>0</v>
      </c>
      <c r="BM301" s="72">
        <v>0</v>
      </c>
      <c r="BN301" s="72">
        <v>0</v>
      </c>
      <c r="BO301" s="72">
        <v>0</v>
      </c>
      <c r="BP301" s="72">
        <v>0</v>
      </c>
      <c r="BQ301" s="72">
        <v>0</v>
      </c>
    </row>
    <row r="302" spans="1:69" x14ac:dyDescent="0.2">
      <c r="A302" s="13"/>
      <c r="B302" s="66" t="s">
        <v>194</v>
      </c>
      <c r="C302" s="67">
        <v>28201.550234202488</v>
      </c>
      <c r="D302" s="67">
        <v>42617.605708870484</v>
      </c>
      <c r="E302" s="67">
        <v>18479.448668914505</v>
      </c>
      <c r="F302" s="67">
        <v>19193.526246843598</v>
      </c>
      <c r="G302" s="67">
        <v>15969.097746529398</v>
      </c>
      <c r="H302" s="67">
        <v>17458.512723907301</v>
      </c>
      <c r="I302" s="67">
        <v>15043.446144577707</v>
      </c>
      <c r="J302" s="67">
        <v>13678.2137492329</v>
      </c>
      <c r="K302" s="67">
        <v>18290.903176276897</v>
      </c>
      <c r="L302" s="67">
        <v>23887.199825858101</v>
      </c>
      <c r="M302" s="67">
        <v>10683.81012528222</v>
      </c>
      <c r="N302" s="67">
        <v>0</v>
      </c>
      <c r="O302" s="67">
        <v>0</v>
      </c>
      <c r="P302" s="67">
        <v>0</v>
      </c>
      <c r="Q302" s="67">
        <v>0</v>
      </c>
      <c r="R302" s="67">
        <v>0</v>
      </c>
      <c r="S302" s="67">
        <v>0</v>
      </c>
      <c r="T302" s="67">
        <v>0</v>
      </c>
      <c r="U302" s="67">
        <v>0</v>
      </c>
      <c r="V302" s="67">
        <v>0</v>
      </c>
      <c r="W302" s="67"/>
      <c r="Y302" s="44" t="s">
        <v>194</v>
      </c>
      <c r="Z302" s="70"/>
      <c r="AA302" s="70"/>
      <c r="AB302" s="70"/>
      <c r="AC302" s="70"/>
      <c r="AD302" s="70"/>
      <c r="AE302" s="70"/>
      <c r="AF302" s="70"/>
      <c r="AG302" s="70"/>
      <c r="AH302" s="70"/>
      <c r="AI302" s="70"/>
      <c r="AJ302" s="70"/>
      <c r="AK302" s="70"/>
      <c r="AL302" s="70"/>
      <c r="AM302" s="70"/>
      <c r="AN302" s="69"/>
      <c r="AO302" s="69"/>
      <c r="AP302" s="69"/>
      <c r="AQ302" s="69"/>
      <c r="AR302" s="69"/>
      <c r="AS302" s="69"/>
      <c r="AT302" s="70"/>
      <c r="AV302" s="24" t="s">
        <v>194</v>
      </c>
      <c r="AW302" s="72"/>
      <c r="AX302" s="72"/>
      <c r="AY302" s="72"/>
      <c r="AZ302" s="72"/>
      <c r="BA302" s="72"/>
      <c r="BB302" s="72"/>
      <c r="BC302" s="72"/>
      <c r="BD302" s="72"/>
      <c r="BE302" s="72"/>
      <c r="BF302" s="72"/>
      <c r="BG302" s="72"/>
      <c r="BH302" s="72"/>
      <c r="BI302" s="72"/>
      <c r="BJ302" s="72"/>
      <c r="BK302" s="72"/>
      <c r="BL302" s="72"/>
      <c r="BM302" s="72"/>
      <c r="BN302" s="72"/>
      <c r="BO302" s="72"/>
      <c r="BP302" s="72"/>
      <c r="BQ302" s="72"/>
    </row>
    <row r="305" spans="1:69" x14ac:dyDescent="0.2">
      <c r="A305" s="8" t="s">
        <v>124</v>
      </c>
      <c r="B305" s="14" t="s">
        <v>187</v>
      </c>
      <c r="C305" s="28" t="s">
        <v>8</v>
      </c>
      <c r="D305" s="28" t="s">
        <v>7</v>
      </c>
      <c r="E305" s="28" t="s">
        <v>6</v>
      </c>
      <c r="F305" s="28" t="s">
        <v>5</v>
      </c>
      <c r="G305" s="28" t="s">
        <v>4</v>
      </c>
      <c r="H305" s="28" t="s">
        <v>3</v>
      </c>
      <c r="I305" s="28" t="s">
        <v>2</v>
      </c>
      <c r="J305" s="28" t="s">
        <v>1</v>
      </c>
      <c r="K305" s="28" t="s">
        <v>0</v>
      </c>
      <c r="L305" s="28" t="s">
        <v>10</v>
      </c>
      <c r="M305" s="28" t="s">
        <v>38</v>
      </c>
      <c r="N305" s="28" t="s">
        <v>37</v>
      </c>
      <c r="O305" s="28" t="s">
        <v>36</v>
      </c>
      <c r="P305" s="28" t="s">
        <v>35</v>
      </c>
      <c r="Q305" s="28" t="s">
        <v>34</v>
      </c>
      <c r="R305" s="28" t="s">
        <v>33</v>
      </c>
      <c r="S305" s="28" t="s">
        <v>32</v>
      </c>
      <c r="T305" s="28" t="s">
        <v>31</v>
      </c>
      <c r="U305" s="28" t="s">
        <v>30</v>
      </c>
      <c r="V305" s="28" t="s">
        <v>29</v>
      </c>
      <c r="W305" s="28" t="s">
        <v>194</v>
      </c>
      <c r="Y305" s="41" t="s">
        <v>187</v>
      </c>
      <c r="Z305" s="68" t="s">
        <v>8</v>
      </c>
      <c r="AA305" s="68" t="s">
        <v>7</v>
      </c>
      <c r="AB305" s="68" t="s">
        <v>6</v>
      </c>
      <c r="AC305" s="68" t="s">
        <v>5</v>
      </c>
      <c r="AD305" s="68" t="s">
        <v>4</v>
      </c>
      <c r="AE305" s="68" t="s">
        <v>3</v>
      </c>
      <c r="AF305" s="68" t="s">
        <v>2</v>
      </c>
      <c r="AG305" s="68" t="s">
        <v>1</v>
      </c>
      <c r="AH305" s="68" t="s">
        <v>0</v>
      </c>
      <c r="AI305" s="68" t="s">
        <v>10</v>
      </c>
      <c r="AJ305" s="68" t="s">
        <v>38</v>
      </c>
      <c r="AK305" s="68" t="s">
        <v>37</v>
      </c>
      <c r="AL305" s="68" t="s">
        <v>36</v>
      </c>
      <c r="AM305" s="68" t="s">
        <v>35</v>
      </c>
      <c r="AN305" s="68" t="s">
        <v>34</v>
      </c>
      <c r="AO305" s="68" t="s">
        <v>33</v>
      </c>
      <c r="AP305" s="68" t="s">
        <v>32</v>
      </c>
      <c r="AQ305" s="68" t="s">
        <v>31</v>
      </c>
      <c r="AR305" s="68" t="s">
        <v>30</v>
      </c>
      <c r="AS305" s="68" t="s">
        <v>29</v>
      </c>
      <c r="AT305" s="68" t="s">
        <v>194</v>
      </c>
      <c r="AV305" s="16" t="s">
        <v>187</v>
      </c>
      <c r="AW305" s="71" t="s">
        <v>8</v>
      </c>
      <c r="AX305" s="71" t="s">
        <v>7</v>
      </c>
      <c r="AY305" s="71" t="s">
        <v>6</v>
      </c>
      <c r="AZ305" s="71" t="s">
        <v>5</v>
      </c>
      <c r="BA305" s="71" t="s">
        <v>4</v>
      </c>
      <c r="BB305" s="71" t="s">
        <v>3</v>
      </c>
      <c r="BC305" s="71" t="s">
        <v>2</v>
      </c>
      <c r="BD305" s="71" t="s">
        <v>1</v>
      </c>
      <c r="BE305" s="71" t="s">
        <v>0</v>
      </c>
      <c r="BF305" s="71" t="s">
        <v>10</v>
      </c>
      <c r="BG305" s="71" t="s">
        <v>38</v>
      </c>
      <c r="BH305" s="71" t="s">
        <v>37</v>
      </c>
      <c r="BI305" s="71" t="s">
        <v>36</v>
      </c>
      <c r="BJ305" s="71" t="s">
        <v>35</v>
      </c>
      <c r="BK305" s="71" t="s">
        <v>34</v>
      </c>
      <c r="BL305" s="71" t="s">
        <v>33</v>
      </c>
      <c r="BM305" s="71" t="s">
        <v>32</v>
      </c>
      <c r="BN305" s="71" t="s">
        <v>31</v>
      </c>
      <c r="BO305" s="71" t="s">
        <v>30</v>
      </c>
      <c r="BP305" s="71" t="s">
        <v>29</v>
      </c>
      <c r="BQ305" s="71" t="s">
        <v>194</v>
      </c>
    </row>
    <row r="306" spans="1:69" x14ac:dyDescent="0.2">
      <c r="A306" s="13"/>
      <c r="B306" s="64" t="s">
        <v>177</v>
      </c>
      <c r="C306" s="67">
        <v>0</v>
      </c>
      <c r="D306" s="67">
        <v>0</v>
      </c>
      <c r="E306" s="67">
        <v>0</v>
      </c>
      <c r="F306" s="67">
        <v>0</v>
      </c>
      <c r="G306" s="67">
        <v>0</v>
      </c>
      <c r="H306" s="67">
        <v>0</v>
      </c>
      <c r="I306" s="67">
        <v>0</v>
      </c>
      <c r="J306" s="67">
        <v>208.28088035069999</v>
      </c>
      <c r="K306" s="67">
        <v>0</v>
      </c>
      <c r="L306" s="67">
        <v>0</v>
      </c>
      <c r="M306" s="67">
        <v>0</v>
      </c>
      <c r="N306" s="67">
        <v>0</v>
      </c>
      <c r="O306" s="67">
        <v>0</v>
      </c>
      <c r="P306" s="67">
        <v>0</v>
      </c>
      <c r="Q306" s="67">
        <v>0</v>
      </c>
      <c r="R306" s="67">
        <v>0</v>
      </c>
      <c r="S306" s="67">
        <v>0</v>
      </c>
      <c r="T306" s="67">
        <v>0</v>
      </c>
      <c r="U306" s="67">
        <v>0</v>
      </c>
      <c r="V306" s="67">
        <v>0</v>
      </c>
      <c r="W306" s="67">
        <v>208.28088035069999</v>
      </c>
      <c r="Y306" s="42" t="s">
        <v>177</v>
      </c>
      <c r="Z306" s="69">
        <v>0</v>
      </c>
      <c r="AA306" s="69">
        <v>0</v>
      </c>
      <c r="AB306" s="69">
        <v>0</v>
      </c>
      <c r="AC306" s="69">
        <v>0</v>
      </c>
      <c r="AD306" s="69">
        <v>0</v>
      </c>
      <c r="AE306" s="69">
        <v>0</v>
      </c>
      <c r="AF306" s="69">
        <v>0</v>
      </c>
      <c r="AG306" s="69">
        <v>1</v>
      </c>
      <c r="AH306" s="69">
        <v>0</v>
      </c>
      <c r="AI306" s="69">
        <v>0</v>
      </c>
      <c r="AJ306" s="69">
        <v>0</v>
      </c>
      <c r="AK306" s="69">
        <v>0</v>
      </c>
      <c r="AL306" s="69">
        <v>0</v>
      </c>
      <c r="AM306" s="69">
        <v>0</v>
      </c>
      <c r="AN306" s="69">
        <v>0</v>
      </c>
      <c r="AO306" s="69">
        <v>0</v>
      </c>
      <c r="AP306" s="69">
        <v>0</v>
      </c>
      <c r="AQ306" s="69">
        <v>0</v>
      </c>
      <c r="AR306" s="69">
        <v>0</v>
      </c>
      <c r="AS306" s="69">
        <v>0</v>
      </c>
      <c r="AT306" s="69"/>
      <c r="AV306" s="18" t="s">
        <v>177</v>
      </c>
      <c r="AW306" s="72">
        <v>0</v>
      </c>
      <c r="AX306" s="72">
        <v>0</v>
      </c>
      <c r="AY306" s="72">
        <v>0</v>
      </c>
      <c r="AZ306" s="72">
        <v>0</v>
      </c>
      <c r="BA306" s="72">
        <v>0</v>
      </c>
      <c r="BB306" s="72">
        <v>0</v>
      </c>
      <c r="BC306" s="72">
        <v>0</v>
      </c>
      <c r="BD306" s="72">
        <v>98.626278519624421</v>
      </c>
      <c r="BE306" s="72">
        <v>0</v>
      </c>
      <c r="BF306" s="72">
        <v>0</v>
      </c>
      <c r="BG306" s="72">
        <v>0</v>
      </c>
      <c r="BH306" s="72">
        <v>0</v>
      </c>
      <c r="BI306" s="72">
        <v>0</v>
      </c>
      <c r="BJ306" s="72">
        <v>0</v>
      </c>
      <c r="BK306" s="72">
        <v>0</v>
      </c>
      <c r="BL306" s="72">
        <v>0</v>
      </c>
      <c r="BM306" s="72">
        <v>0</v>
      </c>
      <c r="BN306" s="72">
        <v>0</v>
      </c>
      <c r="BO306" s="72">
        <v>0</v>
      </c>
      <c r="BP306" s="72">
        <v>0</v>
      </c>
      <c r="BQ306" s="72">
        <v>98.626278519624421</v>
      </c>
    </row>
    <row r="307" spans="1:69" x14ac:dyDescent="0.2">
      <c r="A307" s="13"/>
      <c r="B307" s="64" t="s">
        <v>371</v>
      </c>
      <c r="C307" s="67">
        <v>15.304132082000001</v>
      </c>
      <c r="D307" s="67">
        <v>661.02798240100003</v>
      </c>
      <c r="E307" s="67">
        <v>948.02516492999996</v>
      </c>
      <c r="F307" s="67">
        <v>577.63428360469993</v>
      </c>
      <c r="G307" s="67">
        <v>707.79828811070001</v>
      </c>
      <c r="H307" s="67">
        <v>1329.9425882470005</v>
      </c>
      <c r="I307" s="67">
        <v>2385.5941326049997</v>
      </c>
      <c r="J307" s="67">
        <v>1348.3545407484003</v>
      </c>
      <c r="K307" s="67">
        <v>1396.5287169899</v>
      </c>
      <c r="L307" s="67">
        <v>872.67487093189993</v>
      </c>
      <c r="M307" s="67">
        <v>2173.9347777199996</v>
      </c>
      <c r="N307" s="67">
        <v>0</v>
      </c>
      <c r="O307" s="67">
        <v>0</v>
      </c>
      <c r="P307" s="67">
        <v>0</v>
      </c>
      <c r="Q307" s="67">
        <v>0</v>
      </c>
      <c r="R307" s="67">
        <v>0</v>
      </c>
      <c r="S307" s="67">
        <v>0</v>
      </c>
      <c r="T307" s="67">
        <v>0</v>
      </c>
      <c r="U307" s="67">
        <v>0</v>
      </c>
      <c r="V307" s="67">
        <v>0</v>
      </c>
      <c r="W307" s="67">
        <v>12416.8194783706</v>
      </c>
      <c r="Y307" s="42" t="s">
        <v>371</v>
      </c>
      <c r="Z307" s="69">
        <v>1.2325323814732861E-3</v>
      </c>
      <c r="AA307" s="69">
        <v>5.3236497764381087E-2</v>
      </c>
      <c r="AB307" s="69">
        <v>7.6350080355231581E-2</v>
      </c>
      <c r="AC307" s="69">
        <v>4.6520309376399192E-2</v>
      </c>
      <c r="AD307" s="69">
        <v>5.7003187438107214E-2</v>
      </c>
      <c r="AE307" s="69">
        <v>0.1071081520161975</v>
      </c>
      <c r="AF307" s="69">
        <v>0.19212602202686205</v>
      </c>
      <c r="AG307" s="69">
        <v>0.1085909755793066</v>
      </c>
      <c r="AH307" s="69">
        <v>0.11247072726011474</v>
      </c>
      <c r="AI307" s="69">
        <v>7.0281674985454234E-2</v>
      </c>
      <c r="AJ307" s="69">
        <v>0.17507984081647249</v>
      </c>
      <c r="AK307" s="69">
        <v>0</v>
      </c>
      <c r="AL307" s="69">
        <v>0</v>
      </c>
      <c r="AM307" s="69">
        <v>0</v>
      </c>
      <c r="AN307" s="69">
        <v>0</v>
      </c>
      <c r="AO307" s="69">
        <v>0</v>
      </c>
      <c r="AP307" s="69">
        <v>0</v>
      </c>
      <c r="AQ307" s="69">
        <v>0</v>
      </c>
      <c r="AR307" s="69">
        <v>0</v>
      </c>
      <c r="AS307" s="69">
        <v>0</v>
      </c>
      <c r="AT307" s="69"/>
      <c r="AV307" s="18" t="s">
        <v>371</v>
      </c>
      <c r="AW307" s="72">
        <v>107.69010946512033</v>
      </c>
      <c r="AX307" s="72">
        <v>47.718786816205004</v>
      </c>
      <c r="AY307" s="72">
        <v>41.135812187100093</v>
      </c>
      <c r="AZ307" s="72">
        <v>43.465570087332956</v>
      </c>
      <c r="BA307" s="72">
        <v>43.660492802628262</v>
      </c>
      <c r="BB307" s="72">
        <v>29.44816360983711</v>
      </c>
      <c r="BC307" s="72">
        <v>24.585499800296372</v>
      </c>
      <c r="BD307" s="72">
        <v>29.259823991117369</v>
      </c>
      <c r="BE307" s="72">
        <v>37.710264688442102</v>
      </c>
      <c r="BF307" s="72">
        <v>34.08349861296179</v>
      </c>
      <c r="BG307" s="72">
        <v>27.092382682806203</v>
      </c>
      <c r="BH307" s="72">
        <v>0</v>
      </c>
      <c r="BI307" s="72">
        <v>0</v>
      </c>
      <c r="BJ307" s="72">
        <v>0</v>
      </c>
      <c r="BK307" s="72">
        <v>0</v>
      </c>
      <c r="BL307" s="72">
        <v>0</v>
      </c>
      <c r="BM307" s="72">
        <v>0</v>
      </c>
      <c r="BN307" s="72">
        <v>0</v>
      </c>
      <c r="BO307" s="72">
        <v>0</v>
      </c>
      <c r="BP307" s="72">
        <v>0</v>
      </c>
      <c r="BQ307" s="72">
        <v>10.733111630642451</v>
      </c>
    </row>
    <row r="308" spans="1:69" x14ac:dyDescent="0.2">
      <c r="A308" s="13"/>
      <c r="B308" s="64" t="s">
        <v>165</v>
      </c>
      <c r="C308" s="67">
        <v>4337.6633944490004</v>
      </c>
      <c r="D308" s="67">
        <v>5582.5321521600008</v>
      </c>
      <c r="E308" s="67">
        <v>4475.2625687344998</v>
      </c>
      <c r="F308" s="67">
        <v>3692.3659378312004</v>
      </c>
      <c r="G308" s="67">
        <v>4366.6034189307993</v>
      </c>
      <c r="H308" s="67">
        <v>6727.6055201020999</v>
      </c>
      <c r="I308" s="67">
        <v>4727.0443004770004</v>
      </c>
      <c r="J308" s="67">
        <v>4372.8329808694007</v>
      </c>
      <c r="K308" s="67">
        <v>3575.1629291966997</v>
      </c>
      <c r="L308" s="67">
        <v>8643.16116367</v>
      </c>
      <c r="M308" s="67">
        <v>15735.656801799998</v>
      </c>
      <c r="N308" s="67">
        <v>0</v>
      </c>
      <c r="O308" s="67">
        <v>0</v>
      </c>
      <c r="P308" s="67">
        <v>0</v>
      </c>
      <c r="Q308" s="67">
        <v>0</v>
      </c>
      <c r="R308" s="67">
        <v>0</v>
      </c>
      <c r="S308" s="67">
        <v>0</v>
      </c>
      <c r="T308" s="67">
        <v>0</v>
      </c>
      <c r="U308" s="67">
        <v>0</v>
      </c>
      <c r="V308" s="67">
        <v>0</v>
      </c>
      <c r="W308" s="67">
        <v>66235.891168220682</v>
      </c>
      <c r="Y308" s="42" t="s">
        <v>165</v>
      </c>
      <c r="Z308" s="69">
        <v>6.5488111021750214E-2</v>
      </c>
      <c r="AA308" s="69">
        <v>8.4282585373267299E-2</v>
      </c>
      <c r="AB308" s="69">
        <v>6.7565522102942366E-2</v>
      </c>
      <c r="AC308" s="69">
        <v>5.5745697275418567E-2</v>
      </c>
      <c r="AD308" s="69">
        <v>6.5925034628745993E-2</v>
      </c>
      <c r="AE308" s="69">
        <v>0.1015703933538972</v>
      </c>
      <c r="AF308" s="69">
        <v>7.1366810608339618E-2</v>
      </c>
      <c r="AG308" s="69">
        <v>6.6019085781810122E-2</v>
      </c>
      <c r="AH308" s="69">
        <v>5.3976218423887189E-2</v>
      </c>
      <c r="AI308" s="69">
        <v>0.13049059975231225</v>
      </c>
      <c r="AJ308" s="69">
        <v>0.23756994167762943</v>
      </c>
      <c r="AK308" s="69">
        <v>0</v>
      </c>
      <c r="AL308" s="69">
        <v>0</v>
      </c>
      <c r="AM308" s="69">
        <v>0</v>
      </c>
      <c r="AN308" s="69">
        <v>0</v>
      </c>
      <c r="AO308" s="69">
        <v>0</v>
      </c>
      <c r="AP308" s="69">
        <v>0</v>
      </c>
      <c r="AQ308" s="69">
        <v>0</v>
      </c>
      <c r="AR308" s="69">
        <v>0</v>
      </c>
      <c r="AS308" s="69">
        <v>0</v>
      </c>
      <c r="AT308" s="69"/>
      <c r="AV308" s="18" t="s">
        <v>165</v>
      </c>
      <c r="AW308" s="72">
        <v>21.213397501536459</v>
      </c>
      <c r="AX308" s="72">
        <v>15.737081670583295</v>
      </c>
      <c r="AY308" s="72">
        <v>20.436537940760381</v>
      </c>
      <c r="AZ308" s="72">
        <v>21.892671317506604</v>
      </c>
      <c r="BA308" s="72">
        <v>19.843315648497441</v>
      </c>
      <c r="BB308" s="72">
        <v>17.315771666737277</v>
      </c>
      <c r="BC308" s="72">
        <v>18.424648693499442</v>
      </c>
      <c r="BD308" s="72">
        <v>21.594983457053274</v>
      </c>
      <c r="BE308" s="72">
        <v>20.26931932124517</v>
      </c>
      <c r="BF308" s="72">
        <v>14.487698119974571</v>
      </c>
      <c r="BG308" s="72">
        <v>16.502161847913158</v>
      </c>
      <c r="BH308" s="72">
        <v>0</v>
      </c>
      <c r="BI308" s="72">
        <v>0</v>
      </c>
      <c r="BJ308" s="72">
        <v>0</v>
      </c>
      <c r="BK308" s="72">
        <v>0</v>
      </c>
      <c r="BL308" s="72">
        <v>0</v>
      </c>
      <c r="BM308" s="72">
        <v>0</v>
      </c>
      <c r="BN308" s="72">
        <v>0</v>
      </c>
      <c r="BO308" s="72">
        <v>0</v>
      </c>
      <c r="BP308" s="72">
        <v>0</v>
      </c>
      <c r="BQ308" s="72">
        <v>5.9826446422049262</v>
      </c>
    </row>
    <row r="309" spans="1:69" x14ac:dyDescent="0.2">
      <c r="A309" s="13"/>
      <c r="B309" s="64" t="s">
        <v>422</v>
      </c>
      <c r="C309" s="67">
        <v>1211.9312107000001</v>
      </c>
      <c r="D309" s="67">
        <v>1807.25850384</v>
      </c>
      <c r="E309" s="67">
        <v>1328.9490065926</v>
      </c>
      <c r="F309" s="67">
        <v>1537.3463437389</v>
      </c>
      <c r="G309" s="67">
        <v>2521.8113748413998</v>
      </c>
      <c r="H309" s="67">
        <v>3021.8723924839001</v>
      </c>
      <c r="I309" s="67">
        <v>1048.4891678630001</v>
      </c>
      <c r="J309" s="67">
        <v>2464.7291037726</v>
      </c>
      <c r="K309" s="67">
        <v>2108.7116202176999</v>
      </c>
      <c r="L309" s="67">
        <v>2414.1837893173001</v>
      </c>
      <c r="M309" s="67">
        <v>921.24874011370002</v>
      </c>
      <c r="N309" s="67">
        <v>0</v>
      </c>
      <c r="O309" s="67">
        <v>0</v>
      </c>
      <c r="P309" s="67">
        <v>0</v>
      </c>
      <c r="Q309" s="67">
        <v>0</v>
      </c>
      <c r="R309" s="67">
        <v>0</v>
      </c>
      <c r="S309" s="67">
        <v>0</v>
      </c>
      <c r="T309" s="67">
        <v>0</v>
      </c>
      <c r="U309" s="67">
        <v>0</v>
      </c>
      <c r="V309" s="67">
        <v>0</v>
      </c>
      <c r="W309" s="67">
        <v>20386.531253481102</v>
      </c>
      <c r="Y309" s="42" t="s">
        <v>422</v>
      </c>
      <c r="Z309" s="69">
        <v>5.9447641956895281E-2</v>
      </c>
      <c r="AA309" s="69">
        <v>8.8649632513201654E-2</v>
      </c>
      <c r="AB309" s="69">
        <v>6.5187598128822202E-2</v>
      </c>
      <c r="AC309" s="69">
        <v>7.5409902970932849E-2</v>
      </c>
      <c r="AD309" s="69">
        <v>0.12369987534837679</v>
      </c>
      <c r="AE309" s="69">
        <v>0.14822886517135672</v>
      </c>
      <c r="AF309" s="69">
        <v>5.1430483922269288E-2</v>
      </c>
      <c r="AG309" s="69">
        <v>0.12089987615483802</v>
      </c>
      <c r="AH309" s="69">
        <v>0.10343650884000322</v>
      </c>
      <c r="AI309" s="69">
        <v>0.11842052771508474</v>
      </c>
      <c r="AJ309" s="69">
        <v>4.5189087278219152E-2</v>
      </c>
      <c r="AK309" s="69">
        <v>0</v>
      </c>
      <c r="AL309" s="69">
        <v>0</v>
      </c>
      <c r="AM309" s="69">
        <v>0</v>
      </c>
      <c r="AN309" s="69">
        <v>0</v>
      </c>
      <c r="AO309" s="69">
        <v>0</v>
      </c>
      <c r="AP309" s="69">
        <v>0</v>
      </c>
      <c r="AQ309" s="69">
        <v>0</v>
      </c>
      <c r="AR309" s="69">
        <v>0</v>
      </c>
      <c r="AS309" s="69">
        <v>0</v>
      </c>
      <c r="AT309" s="69"/>
      <c r="AV309" s="18" t="s">
        <v>422</v>
      </c>
      <c r="AW309" s="72">
        <v>41.991001605455395</v>
      </c>
      <c r="AX309" s="72">
        <v>31.134303028471916</v>
      </c>
      <c r="AY309" s="72">
        <v>35.325374692267836</v>
      </c>
      <c r="AZ309" s="72">
        <v>34.110428973734216</v>
      </c>
      <c r="BA309" s="72">
        <v>27.390175306824847</v>
      </c>
      <c r="BB309" s="72">
        <v>25.621149087667455</v>
      </c>
      <c r="BC309" s="72">
        <v>39.129910514831209</v>
      </c>
      <c r="BD309" s="72">
        <v>25.909243992116117</v>
      </c>
      <c r="BE309" s="72">
        <v>32.021953881742718</v>
      </c>
      <c r="BF309" s="72">
        <v>26.289486680874191</v>
      </c>
      <c r="BG309" s="72">
        <v>42.801802333221957</v>
      </c>
      <c r="BH309" s="72">
        <v>0</v>
      </c>
      <c r="BI309" s="72">
        <v>0</v>
      </c>
      <c r="BJ309" s="72">
        <v>0</v>
      </c>
      <c r="BK309" s="72">
        <v>0</v>
      </c>
      <c r="BL309" s="72">
        <v>0</v>
      </c>
      <c r="BM309" s="72">
        <v>0</v>
      </c>
      <c r="BN309" s="72">
        <v>0</v>
      </c>
      <c r="BO309" s="72">
        <v>0</v>
      </c>
      <c r="BP309" s="72">
        <v>0</v>
      </c>
      <c r="BQ309" s="72">
        <v>9.4835421047840462</v>
      </c>
    </row>
    <row r="310" spans="1:69" x14ac:dyDescent="0.2">
      <c r="A310" s="13"/>
      <c r="B310" s="64" t="s">
        <v>423</v>
      </c>
      <c r="C310" s="67">
        <v>379.69445964909994</v>
      </c>
      <c r="D310" s="67">
        <v>1028.2599127179999</v>
      </c>
      <c r="E310" s="67">
        <v>1390.0391217476999</v>
      </c>
      <c r="F310" s="67">
        <v>1637.428128798</v>
      </c>
      <c r="G310" s="67">
        <v>824.40669975200001</v>
      </c>
      <c r="H310" s="67">
        <v>2195.2162232851001</v>
      </c>
      <c r="I310" s="67">
        <v>3021.2672586037002</v>
      </c>
      <c r="J310" s="67">
        <v>1118.7613252424997</v>
      </c>
      <c r="K310" s="67">
        <v>1868.6132785899999</v>
      </c>
      <c r="L310" s="67">
        <v>2434.8524631028995</v>
      </c>
      <c r="M310" s="67">
        <v>4155.7570569422005</v>
      </c>
      <c r="N310" s="67">
        <v>0</v>
      </c>
      <c r="O310" s="67">
        <v>0</v>
      </c>
      <c r="P310" s="67">
        <v>0</v>
      </c>
      <c r="Q310" s="67">
        <v>0</v>
      </c>
      <c r="R310" s="67">
        <v>0</v>
      </c>
      <c r="S310" s="67">
        <v>0</v>
      </c>
      <c r="T310" s="67">
        <v>0</v>
      </c>
      <c r="U310" s="67">
        <v>0</v>
      </c>
      <c r="V310" s="67">
        <v>0</v>
      </c>
      <c r="W310" s="67">
        <v>20054.295928431195</v>
      </c>
      <c r="Y310" s="42" t="s">
        <v>423</v>
      </c>
      <c r="Z310" s="69">
        <v>1.8933322865292066E-2</v>
      </c>
      <c r="AA310" s="69">
        <v>5.1273797713348022E-2</v>
      </c>
      <c r="AB310" s="69">
        <v>6.931378327658097E-2</v>
      </c>
      <c r="AC310" s="69">
        <v>8.16497440070484E-2</v>
      </c>
      <c r="AD310" s="69">
        <v>4.1108733145960495E-2</v>
      </c>
      <c r="AE310" s="69">
        <v>0.10946363966699614</v>
      </c>
      <c r="AF310" s="69">
        <v>0.15065436699377796</v>
      </c>
      <c r="AG310" s="69">
        <v>5.5786616954047213E-2</v>
      </c>
      <c r="AH310" s="69">
        <v>9.3177705428234281E-2</v>
      </c>
      <c r="AI310" s="69">
        <v>0.12141301154586946</v>
      </c>
      <c r="AJ310" s="69">
        <v>0.20722527840284527</v>
      </c>
      <c r="AK310" s="69">
        <v>0</v>
      </c>
      <c r="AL310" s="69">
        <v>0</v>
      </c>
      <c r="AM310" s="69">
        <v>0</v>
      </c>
      <c r="AN310" s="69">
        <v>0</v>
      </c>
      <c r="AO310" s="69">
        <v>0</v>
      </c>
      <c r="AP310" s="69">
        <v>0</v>
      </c>
      <c r="AQ310" s="69">
        <v>0</v>
      </c>
      <c r="AR310" s="69">
        <v>0</v>
      </c>
      <c r="AS310" s="69">
        <v>0</v>
      </c>
      <c r="AT310" s="69"/>
      <c r="AV310" s="18" t="s">
        <v>423</v>
      </c>
      <c r="AW310" s="72">
        <v>56.497043651364422</v>
      </c>
      <c r="AX310" s="72">
        <v>28.252219269891942</v>
      </c>
      <c r="AY310" s="72">
        <v>28.425094549463932</v>
      </c>
      <c r="AZ310" s="72">
        <v>32.956888875678374</v>
      </c>
      <c r="BA310" s="72">
        <v>40.736875495769766</v>
      </c>
      <c r="BB310" s="72">
        <v>25.128732369384224</v>
      </c>
      <c r="BC310" s="72">
        <v>20.963156552912277</v>
      </c>
      <c r="BD310" s="72">
        <v>34.156100121525142</v>
      </c>
      <c r="BE310" s="72">
        <v>29.39355096061961</v>
      </c>
      <c r="BF310" s="72">
        <v>24.353657136496953</v>
      </c>
      <c r="BG310" s="72">
        <v>18.320757583360589</v>
      </c>
      <c r="BH310" s="72">
        <v>0</v>
      </c>
      <c r="BI310" s="72">
        <v>0</v>
      </c>
      <c r="BJ310" s="72">
        <v>0</v>
      </c>
      <c r="BK310" s="72">
        <v>0</v>
      </c>
      <c r="BL310" s="72">
        <v>0</v>
      </c>
      <c r="BM310" s="72">
        <v>0</v>
      </c>
      <c r="BN310" s="72">
        <v>0</v>
      </c>
      <c r="BO310" s="72">
        <v>0</v>
      </c>
      <c r="BP310" s="72">
        <v>0</v>
      </c>
      <c r="BQ310" s="72">
        <v>8.3065583332317576</v>
      </c>
    </row>
    <row r="311" spans="1:69" x14ac:dyDescent="0.2">
      <c r="A311" s="13"/>
      <c r="B311" s="64" t="s">
        <v>173</v>
      </c>
      <c r="C311" s="67">
        <v>0</v>
      </c>
      <c r="D311" s="67">
        <v>0</v>
      </c>
      <c r="E311" s="67">
        <v>0</v>
      </c>
      <c r="F311" s="67">
        <v>0</v>
      </c>
      <c r="G311" s="67">
        <v>0</v>
      </c>
      <c r="H311" s="67">
        <v>0</v>
      </c>
      <c r="I311" s="67">
        <v>368.63421196460001</v>
      </c>
      <c r="J311" s="67">
        <v>219.30584421</v>
      </c>
      <c r="K311" s="67">
        <v>0</v>
      </c>
      <c r="L311" s="67">
        <v>0</v>
      </c>
      <c r="M311" s="67">
        <v>28.330485292999999</v>
      </c>
      <c r="N311" s="67">
        <v>0</v>
      </c>
      <c r="O311" s="67">
        <v>0</v>
      </c>
      <c r="P311" s="67">
        <v>0</v>
      </c>
      <c r="Q311" s="67">
        <v>0</v>
      </c>
      <c r="R311" s="67">
        <v>0</v>
      </c>
      <c r="S311" s="67">
        <v>0</v>
      </c>
      <c r="T311" s="67">
        <v>0</v>
      </c>
      <c r="U311" s="67">
        <v>0</v>
      </c>
      <c r="V311" s="67">
        <v>0</v>
      </c>
      <c r="W311" s="67">
        <v>616.27054146760008</v>
      </c>
      <c r="Y311" s="42" t="s">
        <v>173</v>
      </c>
      <c r="Z311" s="69">
        <v>0</v>
      </c>
      <c r="AA311" s="69">
        <v>0</v>
      </c>
      <c r="AB311" s="69">
        <v>0</v>
      </c>
      <c r="AC311" s="69">
        <v>0</v>
      </c>
      <c r="AD311" s="69">
        <v>0</v>
      </c>
      <c r="AE311" s="69">
        <v>0</v>
      </c>
      <c r="AF311" s="69">
        <v>0.59816945182342562</v>
      </c>
      <c r="AG311" s="69">
        <v>0.35585969059585471</v>
      </c>
      <c r="AH311" s="69">
        <v>0</v>
      </c>
      <c r="AI311" s="69">
        <v>0</v>
      </c>
      <c r="AJ311" s="69">
        <v>4.5970857580719608E-2</v>
      </c>
      <c r="AK311" s="69">
        <v>0</v>
      </c>
      <c r="AL311" s="69">
        <v>0</v>
      </c>
      <c r="AM311" s="69">
        <v>0</v>
      </c>
      <c r="AN311" s="69">
        <v>0</v>
      </c>
      <c r="AO311" s="69">
        <v>0</v>
      </c>
      <c r="AP311" s="69">
        <v>0</v>
      </c>
      <c r="AQ311" s="69">
        <v>0</v>
      </c>
      <c r="AR311" s="69">
        <v>0</v>
      </c>
      <c r="AS311" s="69">
        <v>0</v>
      </c>
      <c r="AT311" s="69"/>
      <c r="AV311" s="18" t="s">
        <v>173</v>
      </c>
      <c r="AW311" s="72">
        <v>0</v>
      </c>
      <c r="AX311" s="72">
        <v>0</v>
      </c>
      <c r="AY311" s="72">
        <v>0</v>
      </c>
      <c r="AZ311" s="72">
        <v>0</v>
      </c>
      <c r="BA311" s="72">
        <v>0</v>
      </c>
      <c r="BB311" s="72">
        <v>0</v>
      </c>
      <c r="BC311" s="72">
        <v>60.502092689586163</v>
      </c>
      <c r="BD311" s="72">
        <v>100.907180313091</v>
      </c>
      <c r="BE311" s="72">
        <v>0</v>
      </c>
      <c r="BF311" s="72">
        <v>0</v>
      </c>
      <c r="BG311" s="72">
        <v>62.398219983396068</v>
      </c>
      <c r="BH311" s="72">
        <v>0</v>
      </c>
      <c r="BI311" s="72">
        <v>0</v>
      </c>
      <c r="BJ311" s="72">
        <v>0</v>
      </c>
      <c r="BK311" s="72">
        <v>0</v>
      </c>
      <c r="BL311" s="72">
        <v>0</v>
      </c>
      <c r="BM311" s="72">
        <v>0</v>
      </c>
      <c r="BN311" s="72">
        <v>0</v>
      </c>
      <c r="BO311" s="72">
        <v>0</v>
      </c>
      <c r="BP311" s="72">
        <v>0</v>
      </c>
      <c r="BQ311" s="72">
        <v>51.062927979931722</v>
      </c>
    </row>
    <row r="312" spans="1:69" x14ac:dyDescent="0.2">
      <c r="A312" s="13"/>
      <c r="B312" s="64" t="s">
        <v>181</v>
      </c>
      <c r="C312" s="67">
        <v>0</v>
      </c>
      <c r="D312" s="67">
        <v>0</v>
      </c>
      <c r="E312" s="67">
        <v>106.02914602</v>
      </c>
      <c r="F312" s="67">
        <v>0</v>
      </c>
      <c r="G312" s="67">
        <v>0</v>
      </c>
      <c r="H312" s="67">
        <v>219.563680893</v>
      </c>
      <c r="I312" s="67">
        <v>325.72475041199999</v>
      </c>
      <c r="J312" s="67">
        <v>9.9416186640999999</v>
      </c>
      <c r="K312" s="67">
        <v>301.58143779699998</v>
      </c>
      <c r="L312" s="67">
        <v>152.0595158854</v>
      </c>
      <c r="M312" s="67">
        <v>60.616754646300002</v>
      </c>
      <c r="N312" s="67">
        <v>0</v>
      </c>
      <c r="O312" s="67">
        <v>0</v>
      </c>
      <c r="P312" s="67">
        <v>0</v>
      </c>
      <c r="Q312" s="67">
        <v>0</v>
      </c>
      <c r="R312" s="67">
        <v>0</v>
      </c>
      <c r="S312" s="67">
        <v>0</v>
      </c>
      <c r="T312" s="67">
        <v>0</v>
      </c>
      <c r="U312" s="67">
        <v>0</v>
      </c>
      <c r="V312" s="67">
        <v>0</v>
      </c>
      <c r="W312" s="67">
        <v>1175.5169043178</v>
      </c>
      <c r="Y312" s="42" t="s">
        <v>181</v>
      </c>
      <c r="Z312" s="69">
        <v>0</v>
      </c>
      <c r="AA312" s="69">
        <v>0</v>
      </c>
      <c r="AB312" s="69">
        <v>9.0197891353619455E-2</v>
      </c>
      <c r="AC312" s="69">
        <v>0</v>
      </c>
      <c r="AD312" s="69">
        <v>0</v>
      </c>
      <c r="AE312" s="69">
        <v>0.18678053891570506</v>
      </c>
      <c r="AF312" s="69">
        <v>0.27709065621734402</v>
      </c>
      <c r="AG312" s="69">
        <v>8.4572315613525972E-3</v>
      </c>
      <c r="AH312" s="69">
        <v>0.25655219137152252</v>
      </c>
      <c r="AI312" s="69">
        <v>0.12935544808149424</v>
      </c>
      <c r="AJ312" s="69">
        <v>5.1566042498962066E-2</v>
      </c>
      <c r="AK312" s="69">
        <v>0</v>
      </c>
      <c r="AL312" s="69">
        <v>0</v>
      </c>
      <c r="AM312" s="69">
        <v>0</v>
      </c>
      <c r="AN312" s="69">
        <v>0</v>
      </c>
      <c r="AO312" s="69">
        <v>0</v>
      </c>
      <c r="AP312" s="69">
        <v>0</v>
      </c>
      <c r="AQ312" s="69">
        <v>0</v>
      </c>
      <c r="AR312" s="69">
        <v>0</v>
      </c>
      <c r="AS312" s="69">
        <v>0</v>
      </c>
      <c r="AT312" s="69"/>
      <c r="AV312" s="18" t="s">
        <v>181</v>
      </c>
      <c r="AW312" s="72">
        <v>0</v>
      </c>
      <c r="AX312" s="72">
        <v>0</v>
      </c>
      <c r="AY312" s="72">
        <v>100.90718565855869</v>
      </c>
      <c r="AZ312" s="72">
        <v>0</v>
      </c>
      <c r="BA312" s="72">
        <v>0</v>
      </c>
      <c r="BB312" s="72">
        <v>81.150537202506953</v>
      </c>
      <c r="BC312" s="72">
        <v>79.903398979997249</v>
      </c>
      <c r="BD312" s="72">
        <v>97.834100864619572</v>
      </c>
      <c r="BE312" s="72">
        <v>76.652256860362968</v>
      </c>
      <c r="BF312" s="72">
        <v>100.78712198982409</v>
      </c>
      <c r="BG312" s="72">
        <v>95.405593516038707</v>
      </c>
      <c r="BH312" s="72">
        <v>0</v>
      </c>
      <c r="BI312" s="72">
        <v>0</v>
      </c>
      <c r="BJ312" s="72">
        <v>0</v>
      </c>
      <c r="BK312" s="72">
        <v>0</v>
      </c>
      <c r="BL312" s="72">
        <v>0</v>
      </c>
      <c r="BM312" s="72">
        <v>0</v>
      </c>
      <c r="BN312" s="72">
        <v>0</v>
      </c>
      <c r="BO312" s="72">
        <v>0</v>
      </c>
      <c r="BP312" s="72">
        <v>0</v>
      </c>
      <c r="BQ312" s="72">
        <v>37.207129147956074</v>
      </c>
    </row>
    <row r="313" spans="1:69" x14ac:dyDescent="0.2">
      <c r="A313" s="13"/>
      <c r="B313" s="64" t="s">
        <v>169</v>
      </c>
      <c r="C313" s="67">
        <v>577.29764314800002</v>
      </c>
      <c r="D313" s="67">
        <v>528.57362408590006</v>
      </c>
      <c r="E313" s="67">
        <v>919.11742605799998</v>
      </c>
      <c r="F313" s="67">
        <v>673.84050427070008</v>
      </c>
      <c r="G313" s="67">
        <v>276.34440389830002</v>
      </c>
      <c r="H313" s="67">
        <v>667.39388053300002</v>
      </c>
      <c r="I313" s="67">
        <v>620.9188088059999</v>
      </c>
      <c r="J313" s="67">
        <v>1043.8766214340001</v>
      </c>
      <c r="K313" s="67">
        <v>973.05519763399991</v>
      </c>
      <c r="L313" s="67">
        <v>1277.7594931972999</v>
      </c>
      <c r="M313" s="67">
        <v>1624.2417204169999</v>
      </c>
      <c r="N313" s="67">
        <v>0</v>
      </c>
      <c r="O313" s="67">
        <v>0</v>
      </c>
      <c r="P313" s="67">
        <v>0</v>
      </c>
      <c r="Q313" s="67">
        <v>0</v>
      </c>
      <c r="R313" s="67">
        <v>0</v>
      </c>
      <c r="S313" s="67">
        <v>0</v>
      </c>
      <c r="T313" s="67">
        <v>0</v>
      </c>
      <c r="U313" s="67">
        <v>0</v>
      </c>
      <c r="V313" s="67">
        <v>0</v>
      </c>
      <c r="W313" s="67">
        <v>9182.4193234822014</v>
      </c>
      <c r="Y313" s="42" t="s">
        <v>169</v>
      </c>
      <c r="Z313" s="69">
        <v>6.2869884592579722E-2</v>
      </c>
      <c r="AA313" s="69">
        <v>5.7563655662530973E-2</v>
      </c>
      <c r="AB313" s="69">
        <v>0.10009534455778347</v>
      </c>
      <c r="AC313" s="69">
        <v>7.3383765272784673E-2</v>
      </c>
      <c r="AD313" s="69">
        <v>3.0094944933695682E-2</v>
      </c>
      <c r="AE313" s="69">
        <v>7.2681703701580433E-2</v>
      </c>
      <c r="AF313" s="69">
        <v>6.7620393594760395E-2</v>
      </c>
      <c r="AG313" s="69">
        <v>0.11368209016163032</v>
      </c>
      <c r="AH313" s="69">
        <v>0.10596937074585625</v>
      </c>
      <c r="AI313" s="69">
        <v>0.13915281454525666</v>
      </c>
      <c r="AJ313" s="69">
        <v>0.17688603223154126</v>
      </c>
      <c r="AK313" s="69">
        <v>0</v>
      </c>
      <c r="AL313" s="69">
        <v>0</v>
      </c>
      <c r="AM313" s="69">
        <v>0</v>
      </c>
      <c r="AN313" s="69">
        <v>0</v>
      </c>
      <c r="AO313" s="69">
        <v>0</v>
      </c>
      <c r="AP313" s="69">
        <v>0</v>
      </c>
      <c r="AQ313" s="69">
        <v>0</v>
      </c>
      <c r="AR313" s="69">
        <v>0</v>
      </c>
      <c r="AS313" s="69">
        <v>0</v>
      </c>
      <c r="AT313" s="69"/>
      <c r="AV313" s="18" t="s">
        <v>169</v>
      </c>
      <c r="AW313" s="72">
        <v>25.793507094763168</v>
      </c>
      <c r="AX313" s="72">
        <v>59.732384730574502</v>
      </c>
      <c r="AY313" s="72">
        <v>29.295052026010943</v>
      </c>
      <c r="AZ313" s="72">
        <v>34.973366731352186</v>
      </c>
      <c r="BA313" s="72">
        <v>70.685780459953563</v>
      </c>
      <c r="BB313" s="72">
        <v>43.551200964611816</v>
      </c>
      <c r="BC313" s="72">
        <v>53.576408018911621</v>
      </c>
      <c r="BD313" s="72">
        <v>36.763927903277569</v>
      </c>
      <c r="BE313" s="72">
        <v>26.960178099580347</v>
      </c>
      <c r="BF313" s="72">
        <v>26.386785864333714</v>
      </c>
      <c r="BG313" s="72">
        <v>28.991318238557653</v>
      </c>
      <c r="BH313" s="72">
        <v>0</v>
      </c>
      <c r="BI313" s="72">
        <v>0</v>
      </c>
      <c r="BJ313" s="72">
        <v>0</v>
      </c>
      <c r="BK313" s="72">
        <v>0</v>
      </c>
      <c r="BL313" s="72">
        <v>0</v>
      </c>
      <c r="BM313" s="72">
        <v>0</v>
      </c>
      <c r="BN313" s="72">
        <v>0</v>
      </c>
      <c r="BO313" s="72">
        <v>0</v>
      </c>
      <c r="BP313" s="72">
        <v>0</v>
      </c>
      <c r="BQ313" s="72">
        <v>11.077783160327701</v>
      </c>
    </row>
    <row r="314" spans="1:69" x14ac:dyDescent="0.2">
      <c r="A314" s="13"/>
      <c r="B314" s="64" t="s">
        <v>372</v>
      </c>
      <c r="C314" s="67">
        <v>0</v>
      </c>
      <c r="D314" s="67">
        <v>71.344256684000001</v>
      </c>
      <c r="E314" s="67">
        <v>132.6846845293</v>
      </c>
      <c r="F314" s="67">
        <v>0</v>
      </c>
      <c r="G314" s="67">
        <v>0</v>
      </c>
      <c r="H314" s="67">
        <v>0</v>
      </c>
      <c r="I314" s="67">
        <v>0</v>
      </c>
      <c r="J314" s="67">
        <v>0</v>
      </c>
      <c r="K314" s="67">
        <v>0</v>
      </c>
      <c r="L314" s="67">
        <v>0</v>
      </c>
      <c r="M314" s="67">
        <v>0</v>
      </c>
      <c r="N314" s="67">
        <v>0</v>
      </c>
      <c r="O314" s="67">
        <v>0</v>
      </c>
      <c r="P314" s="67">
        <v>0</v>
      </c>
      <c r="Q314" s="67">
        <v>0</v>
      </c>
      <c r="R314" s="67">
        <v>0</v>
      </c>
      <c r="S314" s="67">
        <v>0</v>
      </c>
      <c r="T314" s="67">
        <v>0</v>
      </c>
      <c r="U314" s="67">
        <v>0</v>
      </c>
      <c r="V314" s="67">
        <v>0</v>
      </c>
      <c r="W314" s="67">
        <v>204.02894121330002</v>
      </c>
      <c r="Y314" s="42" t="s">
        <v>372</v>
      </c>
      <c r="Z314" s="69">
        <v>0</v>
      </c>
      <c r="AA314" s="69">
        <v>0.34967714021224988</v>
      </c>
      <c r="AB314" s="69">
        <v>0.65032285978775006</v>
      </c>
      <c r="AC314" s="69">
        <v>0</v>
      </c>
      <c r="AD314" s="69">
        <v>0</v>
      </c>
      <c r="AE314" s="69">
        <v>0</v>
      </c>
      <c r="AF314" s="69">
        <v>0</v>
      </c>
      <c r="AG314" s="69">
        <v>0</v>
      </c>
      <c r="AH314" s="69">
        <v>0</v>
      </c>
      <c r="AI314" s="69">
        <v>0</v>
      </c>
      <c r="AJ314" s="69">
        <v>0</v>
      </c>
      <c r="AK314" s="69">
        <v>0</v>
      </c>
      <c r="AL314" s="69">
        <v>0</v>
      </c>
      <c r="AM314" s="69">
        <v>0</v>
      </c>
      <c r="AN314" s="69">
        <v>0</v>
      </c>
      <c r="AO314" s="69">
        <v>0</v>
      </c>
      <c r="AP314" s="69">
        <v>0</v>
      </c>
      <c r="AQ314" s="69">
        <v>0</v>
      </c>
      <c r="AR314" s="69">
        <v>0</v>
      </c>
      <c r="AS314" s="69">
        <v>0</v>
      </c>
      <c r="AT314" s="69"/>
      <c r="AV314" s="18" t="s">
        <v>372</v>
      </c>
      <c r="AW314" s="72">
        <v>0</v>
      </c>
      <c r="AX314" s="72">
        <v>95.083457320793357</v>
      </c>
      <c r="AY314" s="72">
        <v>95.041354102104791</v>
      </c>
      <c r="AZ314" s="72">
        <v>0</v>
      </c>
      <c r="BA314" s="72">
        <v>0</v>
      </c>
      <c r="BB314" s="72">
        <v>0</v>
      </c>
      <c r="BC314" s="72">
        <v>0</v>
      </c>
      <c r="BD314" s="72">
        <v>0</v>
      </c>
      <c r="BE314" s="72">
        <v>0</v>
      </c>
      <c r="BF314" s="72">
        <v>0</v>
      </c>
      <c r="BG314" s="72">
        <v>0</v>
      </c>
      <c r="BH314" s="72">
        <v>0</v>
      </c>
      <c r="BI314" s="72">
        <v>0</v>
      </c>
      <c r="BJ314" s="72">
        <v>0</v>
      </c>
      <c r="BK314" s="72">
        <v>0</v>
      </c>
      <c r="BL314" s="72">
        <v>0</v>
      </c>
      <c r="BM314" s="72">
        <v>0</v>
      </c>
      <c r="BN314" s="72">
        <v>0</v>
      </c>
      <c r="BO314" s="72">
        <v>0</v>
      </c>
      <c r="BP314" s="72">
        <v>0</v>
      </c>
      <c r="BQ314" s="72">
        <v>70.182894130142316</v>
      </c>
    </row>
    <row r="315" spans="1:69" x14ac:dyDescent="0.2">
      <c r="A315" s="13"/>
      <c r="B315" s="64" t="s">
        <v>399</v>
      </c>
      <c r="C315" s="67">
        <v>94.299670218199992</v>
      </c>
      <c r="D315" s="67">
        <v>352.9844377961</v>
      </c>
      <c r="E315" s="67">
        <v>6.1483311238000002</v>
      </c>
      <c r="F315" s="67">
        <v>197.8021320782</v>
      </c>
      <c r="G315" s="67">
        <v>292.40660464259997</v>
      </c>
      <c r="H315" s="67">
        <v>32.192918758499999</v>
      </c>
      <c r="I315" s="67">
        <v>258.88595329510002</v>
      </c>
      <c r="J315" s="67">
        <v>109.5296282568</v>
      </c>
      <c r="K315" s="67">
        <v>63.834424263899997</v>
      </c>
      <c r="L315" s="67">
        <v>430.83212719670007</v>
      </c>
      <c r="M315" s="67">
        <v>728.31752870769992</v>
      </c>
      <c r="N315" s="67">
        <v>0</v>
      </c>
      <c r="O315" s="67">
        <v>0</v>
      </c>
      <c r="P315" s="67">
        <v>0</v>
      </c>
      <c r="Q315" s="67">
        <v>0</v>
      </c>
      <c r="R315" s="67">
        <v>0</v>
      </c>
      <c r="S315" s="67">
        <v>0</v>
      </c>
      <c r="T315" s="67">
        <v>0</v>
      </c>
      <c r="U315" s="67">
        <v>0</v>
      </c>
      <c r="V315" s="67">
        <v>0</v>
      </c>
      <c r="W315" s="67">
        <v>2567.2337563375995</v>
      </c>
      <c r="Y315" s="42" t="s">
        <v>399</v>
      </c>
      <c r="Z315" s="69">
        <v>3.673201553438879E-2</v>
      </c>
      <c r="AA315" s="69">
        <v>0.13749602541050468</v>
      </c>
      <c r="AB315" s="69">
        <v>2.3949245403235789E-3</v>
      </c>
      <c r="AC315" s="69">
        <v>7.7048742285308433E-2</v>
      </c>
      <c r="AD315" s="69">
        <v>0.11389948574832762</v>
      </c>
      <c r="AE315" s="69">
        <v>1.2539924998659345E-2</v>
      </c>
      <c r="AF315" s="69">
        <v>0.10084237660711706</v>
      </c>
      <c r="AG315" s="69">
        <v>4.2664454682558521E-2</v>
      </c>
      <c r="AH315" s="69">
        <v>2.4865061121261436E-2</v>
      </c>
      <c r="AI315" s="69">
        <v>0.16781959419672116</v>
      </c>
      <c r="AJ315" s="69">
        <v>0.28369739487482953</v>
      </c>
      <c r="AK315" s="69">
        <v>0</v>
      </c>
      <c r="AL315" s="69">
        <v>0</v>
      </c>
      <c r="AM315" s="69">
        <v>0</v>
      </c>
      <c r="AN315" s="69">
        <v>0</v>
      </c>
      <c r="AO315" s="69">
        <v>0</v>
      </c>
      <c r="AP315" s="69">
        <v>0</v>
      </c>
      <c r="AQ315" s="69">
        <v>0</v>
      </c>
      <c r="AR315" s="69">
        <v>0</v>
      </c>
      <c r="AS315" s="69">
        <v>0</v>
      </c>
      <c r="AT315" s="69"/>
      <c r="AV315" s="18" t="s">
        <v>399</v>
      </c>
      <c r="AW315" s="72">
        <v>77.28447523971991</v>
      </c>
      <c r="AX315" s="72">
        <v>57.167153497847281</v>
      </c>
      <c r="AY315" s="72">
        <v>107.69010900380013</v>
      </c>
      <c r="AZ315" s="72">
        <v>93.593181578903142</v>
      </c>
      <c r="BA315" s="72">
        <v>49.029203963128907</v>
      </c>
      <c r="BB315" s="72">
        <v>102.32350885068323</v>
      </c>
      <c r="BC315" s="72">
        <v>42.533096961257876</v>
      </c>
      <c r="BD315" s="72">
        <v>92.60449554890441</v>
      </c>
      <c r="BE315" s="72">
        <v>61.39577538699816</v>
      </c>
      <c r="BF315" s="72">
        <v>43.138288098804004</v>
      </c>
      <c r="BG315" s="72">
        <v>52.32019212927991</v>
      </c>
      <c r="BH315" s="72">
        <v>0</v>
      </c>
      <c r="BI315" s="72">
        <v>0</v>
      </c>
      <c r="BJ315" s="72">
        <v>0</v>
      </c>
      <c r="BK315" s="72">
        <v>0</v>
      </c>
      <c r="BL315" s="72">
        <v>0</v>
      </c>
      <c r="BM315" s="72">
        <v>0</v>
      </c>
      <c r="BN315" s="72">
        <v>0</v>
      </c>
      <c r="BO315" s="72">
        <v>0</v>
      </c>
      <c r="BP315" s="72">
        <v>0</v>
      </c>
      <c r="BQ315" s="72">
        <v>21.536184616698723</v>
      </c>
    </row>
    <row r="316" spans="1:69" x14ac:dyDescent="0.2">
      <c r="A316" s="13"/>
      <c r="B316" s="64" t="s">
        <v>400</v>
      </c>
      <c r="C316" s="67">
        <v>30917.953411556595</v>
      </c>
      <c r="D316" s="67">
        <v>21491.539978620003</v>
      </c>
      <c r="E316" s="67">
        <v>7320.5691951723993</v>
      </c>
      <c r="F316" s="67">
        <v>4723.9788096934999</v>
      </c>
      <c r="G316" s="67">
        <v>3854.1247255365001</v>
      </c>
      <c r="H316" s="67">
        <v>6059.5630031500004</v>
      </c>
      <c r="I316" s="67">
        <v>4413.4632311879996</v>
      </c>
      <c r="J316" s="67">
        <v>3441.8843547490001</v>
      </c>
      <c r="K316" s="67">
        <v>4353.8345085189994</v>
      </c>
      <c r="L316" s="67">
        <v>2838.4753142768</v>
      </c>
      <c r="M316" s="67">
        <v>3275.8310729594</v>
      </c>
      <c r="N316" s="67">
        <v>0</v>
      </c>
      <c r="O316" s="67">
        <v>0</v>
      </c>
      <c r="P316" s="67">
        <v>0</v>
      </c>
      <c r="Q316" s="67">
        <v>0</v>
      </c>
      <c r="R316" s="67">
        <v>0</v>
      </c>
      <c r="S316" s="67">
        <v>0</v>
      </c>
      <c r="T316" s="67">
        <v>0</v>
      </c>
      <c r="U316" s="67">
        <v>0</v>
      </c>
      <c r="V316" s="67">
        <v>0</v>
      </c>
      <c r="W316" s="67">
        <v>92691.217605421174</v>
      </c>
      <c r="Y316" s="42" t="s">
        <v>400</v>
      </c>
      <c r="Z316" s="69">
        <v>0.33355860684851241</v>
      </c>
      <c r="AA316" s="69">
        <v>0.23186166428525845</v>
      </c>
      <c r="AB316" s="69">
        <v>7.8978023854810661E-2</v>
      </c>
      <c r="AC316" s="69">
        <v>5.0964686102226923E-2</v>
      </c>
      <c r="AD316" s="69">
        <v>4.1580257818418023E-2</v>
      </c>
      <c r="AE316" s="69">
        <v>6.5373647684131814E-2</v>
      </c>
      <c r="AF316" s="69">
        <v>4.7614686107326228E-2</v>
      </c>
      <c r="AG316" s="69">
        <v>3.7132799025262744E-2</v>
      </c>
      <c r="AH316" s="69">
        <v>4.6971381118898578E-2</v>
      </c>
      <c r="AI316" s="69">
        <v>3.0622915391617295E-2</v>
      </c>
      <c r="AJ316" s="69">
        <v>3.5341331763537091E-2</v>
      </c>
      <c r="AK316" s="69">
        <v>0</v>
      </c>
      <c r="AL316" s="69">
        <v>0</v>
      </c>
      <c r="AM316" s="69">
        <v>0</v>
      </c>
      <c r="AN316" s="69">
        <v>0</v>
      </c>
      <c r="AO316" s="69">
        <v>0</v>
      </c>
      <c r="AP316" s="69">
        <v>0</v>
      </c>
      <c r="AQ316" s="69">
        <v>0</v>
      </c>
      <c r="AR316" s="69">
        <v>0</v>
      </c>
      <c r="AS316" s="69">
        <v>0</v>
      </c>
      <c r="AT316" s="69"/>
      <c r="AV316" s="18" t="s">
        <v>400</v>
      </c>
      <c r="AW316" s="72">
        <v>7.1501819628823231</v>
      </c>
      <c r="AX316" s="72">
        <v>7.9873096929464893</v>
      </c>
      <c r="AY316" s="72">
        <v>14.249763901398179</v>
      </c>
      <c r="AZ316" s="72">
        <v>16.932936665279939</v>
      </c>
      <c r="BA316" s="72">
        <v>16.458832463719709</v>
      </c>
      <c r="BB316" s="72">
        <v>14.549331683785324</v>
      </c>
      <c r="BC316" s="72">
        <v>17.045971070938876</v>
      </c>
      <c r="BD316" s="72">
        <v>20.404661071905302</v>
      </c>
      <c r="BE316" s="72">
        <v>20.744806024917157</v>
      </c>
      <c r="BF316" s="72">
        <v>19.753515546084397</v>
      </c>
      <c r="BG316" s="72">
        <v>19.234621119234884</v>
      </c>
      <c r="BH316" s="72">
        <v>0</v>
      </c>
      <c r="BI316" s="72">
        <v>0</v>
      </c>
      <c r="BJ316" s="72">
        <v>0</v>
      </c>
      <c r="BK316" s="72">
        <v>0</v>
      </c>
      <c r="BL316" s="72">
        <v>0</v>
      </c>
      <c r="BM316" s="72">
        <v>0</v>
      </c>
      <c r="BN316" s="72">
        <v>0</v>
      </c>
      <c r="BO316" s="72">
        <v>0</v>
      </c>
      <c r="BP316" s="72">
        <v>0</v>
      </c>
      <c r="BQ316" s="72">
        <v>3.9386076460555275</v>
      </c>
    </row>
    <row r="317" spans="1:69" x14ac:dyDescent="0.2">
      <c r="A317" s="13"/>
      <c r="B317" s="64" t="s">
        <v>151</v>
      </c>
      <c r="C317" s="67">
        <v>685.98604648420007</v>
      </c>
      <c r="D317" s="67">
        <v>804.38267212379992</v>
      </c>
      <c r="E317" s="67">
        <v>51.716376257</v>
      </c>
      <c r="F317" s="67">
        <v>305.76320830340001</v>
      </c>
      <c r="G317" s="67">
        <v>372.13904393100006</v>
      </c>
      <c r="H317" s="67">
        <v>564.85977702700006</v>
      </c>
      <c r="I317" s="67">
        <v>456.62719321320003</v>
      </c>
      <c r="J317" s="67">
        <v>1434.0468504826999</v>
      </c>
      <c r="K317" s="67">
        <v>758.95104957500007</v>
      </c>
      <c r="L317" s="67">
        <v>782.19357243180002</v>
      </c>
      <c r="M317" s="67">
        <v>672.15658871569997</v>
      </c>
      <c r="N317" s="67">
        <v>0</v>
      </c>
      <c r="O317" s="67">
        <v>0</v>
      </c>
      <c r="P317" s="67">
        <v>0</v>
      </c>
      <c r="Q317" s="67">
        <v>0</v>
      </c>
      <c r="R317" s="67">
        <v>0</v>
      </c>
      <c r="S317" s="67">
        <v>0</v>
      </c>
      <c r="T317" s="67">
        <v>0</v>
      </c>
      <c r="U317" s="67">
        <v>0</v>
      </c>
      <c r="V317" s="67">
        <v>0</v>
      </c>
      <c r="W317" s="67">
        <v>6888.8223785448017</v>
      </c>
      <c r="Y317" s="42" t="s">
        <v>151</v>
      </c>
      <c r="Z317" s="69">
        <v>9.9579581064638822E-2</v>
      </c>
      <c r="AA317" s="69">
        <v>0.11676635394592916</v>
      </c>
      <c r="AB317" s="69">
        <v>7.5072883890968597E-3</v>
      </c>
      <c r="AC317" s="69">
        <v>4.4385410379529859E-2</v>
      </c>
      <c r="AD317" s="69">
        <v>5.4020705351617862E-2</v>
      </c>
      <c r="AE317" s="69">
        <v>8.1996565739051813E-2</v>
      </c>
      <c r="AF317" s="69">
        <v>6.6285232529055021E-2</v>
      </c>
      <c r="AG317" s="69">
        <v>0.20817010102467307</v>
      </c>
      <c r="AH317" s="69">
        <v>0.11017137732259563</v>
      </c>
      <c r="AI317" s="69">
        <v>0.11354532450538099</v>
      </c>
      <c r="AJ317" s="69">
        <v>9.7572059748430709E-2</v>
      </c>
      <c r="AK317" s="69">
        <v>0</v>
      </c>
      <c r="AL317" s="69">
        <v>0</v>
      </c>
      <c r="AM317" s="69">
        <v>0</v>
      </c>
      <c r="AN317" s="69">
        <v>0</v>
      </c>
      <c r="AO317" s="69">
        <v>0</v>
      </c>
      <c r="AP317" s="69">
        <v>0</v>
      </c>
      <c r="AQ317" s="69">
        <v>0</v>
      </c>
      <c r="AR317" s="69">
        <v>0</v>
      </c>
      <c r="AS317" s="69">
        <v>0</v>
      </c>
      <c r="AT317" s="69"/>
      <c r="AV317" s="18" t="s">
        <v>151</v>
      </c>
      <c r="AW317" s="72">
        <v>22.410906250202171</v>
      </c>
      <c r="AX317" s="72">
        <v>26.628482602301226</v>
      </c>
      <c r="AY317" s="72">
        <v>42.051304899350775</v>
      </c>
      <c r="AZ317" s="72">
        <v>41.096715865571987</v>
      </c>
      <c r="BA317" s="72">
        <v>37.928348226164253</v>
      </c>
      <c r="BB317" s="72">
        <v>37.545220965265138</v>
      </c>
      <c r="BC317" s="72">
        <v>47.219944217957973</v>
      </c>
      <c r="BD317" s="72">
        <v>33.804969261372996</v>
      </c>
      <c r="BE317" s="72">
        <v>27.663631308993423</v>
      </c>
      <c r="BF317" s="72">
        <v>28.9710862968874</v>
      </c>
      <c r="BG317" s="72">
        <v>33.179107698849805</v>
      </c>
      <c r="BH317" s="72">
        <v>0</v>
      </c>
      <c r="BI317" s="72">
        <v>0</v>
      </c>
      <c r="BJ317" s="72">
        <v>0</v>
      </c>
      <c r="BK317" s="72">
        <v>0</v>
      </c>
      <c r="BL317" s="72">
        <v>0</v>
      </c>
      <c r="BM317" s="72">
        <v>0</v>
      </c>
      <c r="BN317" s="72">
        <v>0</v>
      </c>
      <c r="BO317" s="72">
        <v>0</v>
      </c>
      <c r="BP317" s="72">
        <v>0</v>
      </c>
      <c r="BQ317" s="72">
        <v>11.029950540985714</v>
      </c>
    </row>
    <row r="318" spans="1:69" x14ac:dyDescent="0.2">
      <c r="A318" s="13"/>
      <c r="B318" s="64" t="s">
        <v>373</v>
      </c>
      <c r="C318" s="67">
        <v>0</v>
      </c>
      <c r="D318" s="67">
        <v>0</v>
      </c>
      <c r="E318" s="67">
        <v>0</v>
      </c>
      <c r="F318" s="67">
        <v>0</v>
      </c>
      <c r="G318" s="67">
        <v>0</v>
      </c>
      <c r="H318" s="67">
        <v>0</v>
      </c>
      <c r="I318" s="67">
        <v>0</v>
      </c>
      <c r="J318" s="67">
        <v>0</v>
      </c>
      <c r="K318" s="67">
        <v>0</v>
      </c>
      <c r="L318" s="67">
        <v>0</v>
      </c>
      <c r="M318" s="67">
        <v>0</v>
      </c>
      <c r="N318" s="67">
        <v>0</v>
      </c>
      <c r="O318" s="67">
        <v>0</v>
      </c>
      <c r="P318" s="67">
        <v>0</v>
      </c>
      <c r="Q318" s="67">
        <v>0</v>
      </c>
      <c r="R318" s="67">
        <v>0</v>
      </c>
      <c r="S318" s="67">
        <v>0</v>
      </c>
      <c r="T318" s="67">
        <v>0</v>
      </c>
      <c r="U318" s="67">
        <v>0</v>
      </c>
      <c r="V318" s="67">
        <v>0</v>
      </c>
      <c r="W318" s="67">
        <v>761.91501784650006</v>
      </c>
      <c r="Y318" s="42" t="s">
        <v>373</v>
      </c>
      <c r="Z318" s="69">
        <v>0</v>
      </c>
      <c r="AA318" s="69">
        <v>0</v>
      </c>
      <c r="AB318" s="69">
        <v>0</v>
      </c>
      <c r="AC318" s="69">
        <v>0</v>
      </c>
      <c r="AD318" s="69">
        <v>0</v>
      </c>
      <c r="AE318" s="69">
        <v>0</v>
      </c>
      <c r="AF318" s="69">
        <v>0</v>
      </c>
      <c r="AG318" s="69">
        <v>0</v>
      </c>
      <c r="AH318" s="69">
        <v>0</v>
      </c>
      <c r="AI318" s="69">
        <v>0</v>
      </c>
      <c r="AJ318" s="69">
        <v>0</v>
      </c>
      <c r="AK318" s="69">
        <v>0</v>
      </c>
      <c r="AL318" s="69">
        <v>0</v>
      </c>
      <c r="AM318" s="69">
        <v>0</v>
      </c>
      <c r="AN318" s="69">
        <v>0</v>
      </c>
      <c r="AO318" s="69">
        <v>0</v>
      </c>
      <c r="AP318" s="69">
        <v>0</v>
      </c>
      <c r="AQ318" s="69">
        <v>0</v>
      </c>
      <c r="AR318" s="69">
        <v>0</v>
      </c>
      <c r="AS318" s="69">
        <v>0</v>
      </c>
      <c r="AT318" s="69"/>
      <c r="AV318" s="18" t="s">
        <v>373</v>
      </c>
      <c r="AW318" s="72">
        <v>0</v>
      </c>
      <c r="AX318" s="72">
        <v>0</v>
      </c>
      <c r="AY318" s="72">
        <v>0</v>
      </c>
      <c r="AZ318" s="72">
        <v>0</v>
      </c>
      <c r="BA318" s="72">
        <v>0</v>
      </c>
      <c r="BB318" s="72">
        <v>0</v>
      </c>
      <c r="BC318" s="72">
        <v>0</v>
      </c>
      <c r="BD318" s="72">
        <v>0</v>
      </c>
      <c r="BE318" s="72">
        <v>0</v>
      </c>
      <c r="BF318" s="72">
        <v>0</v>
      </c>
      <c r="BG318" s="72">
        <v>0</v>
      </c>
      <c r="BH318" s="72">
        <v>0</v>
      </c>
      <c r="BI318" s="72">
        <v>0</v>
      </c>
      <c r="BJ318" s="72">
        <v>0</v>
      </c>
      <c r="BK318" s="72">
        <v>0</v>
      </c>
      <c r="BL318" s="72">
        <v>0</v>
      </c>
      <c r="BM318" s="72">
        <v>0</v>
      </c>
      <c r="BN318" s="72">
        <v>0</v>
      </c>
      <c r="BO318" s="72">
        <v>0</v>
      </c>
      <c r="BP318" s="72">
        <v>0</v>
      </c>
      <c r="BQ318" s="72">
        <v>23.535160079952281</v>
      </c>
    </row>
    <row r="319" spans="1:69" x14ac:dyDescent="0.2">
      <c r="A319" s="13"/>
      <c r="B319" s="64" t="s">
        <v>374</v>
      </c>
      <c r="C319" s="67">
        <v>0</v>
      </c>
      <c r="D319" s="67">
        <v>0</v>
      </c>
      <c r="E319" s="67">
        <v>0</v>
      </c>
      <c r="F319" s="67">
        <v>0</v>
      </c>
      <c r="G319" s="67">
        <v>0</v>
      </c>
      <c r="H319" s="67">
        <v>0</v>
      </c>
      <c r="I319" s="67">
        <v>0</v>
      </c>
      <c r="J319" s="67">
        <v>0</v>
      </c>
      <c r="K319" s="67">
        <v>0</v>
      </c>
      <c r="L319" s="67">
        <v>0</v>
      </c>
      <c r="M319" s="67">
        <v>0</v>
      </c>
      <c r="N319" s="67">
        <v>0</v>
      </c>
      <c r="O319" s="67">
        <v>0</v>
      </c>
      <c r="P319" s="67">
        <v>0</v>
      </c>
      <c r="Q319" s="67">
        <v>0</v>
      </c>
      <c r="R319" s="67">
        <v>0</v>
      </c>
      <c r="S319" s="67">
        <v>0</v>
      </c>
      <c r="T319" s="67">
        <v>0</v>
      </c>
      <c r="U319" s="67">
        <v>0</v>
      </c>
      <c r="V319" s="67">
        <v>0</v>
      </c>
      <c r="W319" s="67">
        <v>0</v>
      </c>
      <c r="Y319" s="42" t="s">
        <v>374</v>
      </c>
      <c r="Z319" s="69">
        <v>0</v>
      </c>
      <c r="AA319" s="69">
        <v>0</v>
      </c>
      <c r="AB319" s="69">
        <v>0</v>
      </c>
      <c r="AC319" s="69">
        <v>0</v>
      </c>
      <c r="AD319" s="69">
        <v>0</v>
      </c>
      <c r="AE319" s="69">
        <v>0</v>
      </c>
      <c r="AF319" s="69">
        <v>0</v>
      </c>
      <c r="AG319" s="69">
        <v>0</v>
      </c>
      <c r="AH319" s="69">
        <v>0</v>
      </c>
      <c r="AI319" s="69">
        <v>0</v>
      </c>
      <c r="AJ319" s="69">
        <v>0</v>
      </c>
      <c r="AK319" s="69">
        <v>0</v>
      </c>
      <c r="AL319" s="69">
        <v>0</v>
      </c>
      <c r="AM319" s="69">
        <v>0</v>
      </c>
      <c r="AN319" s="69">
        <v>0</v>
      </c>
      <c r="AO319" s="69">
        <v>0</v>
      </c>
      <c r="AP319" s="69">
        <v>0</v>
      </c>
      <c r="AQ319" s="69">
        <v>0</v>
      </c>
      <c r="AR319" s="69">
        <v>0</v>
      </c>
      <c r="AS319" s="69">
        <v>0</v>
      </c>
      <c r="AT319" s="69"/>
      <c r="AV319" s="18" t="s">
        <v>374</v>
      </c>
      <c r="AW319" s="72">
        <v>0</v>
      </c>
      <c r="AX319" s="72">
        <v>0</v>
      </c>
      <c r="AY319" s="72">
        <v>0</v>
      </c>
      <c r="AZ319" s="72">
        <v>0</v>
      </c>
      <c r="BA319" s="72">
        <v>0</v>
      </c>
      <c r="BB319" s="72">
        <v>0</v>
      </c>
      <c r="BC319" s="72">
        <v>0</v>
      </c>
      <c r="BD319" s="72">
        <v>0</v>
      </c>
      <c r="BE319" s="72">
        <v>0</v>
      </c>
      <c r="BF319" s="72">
        <v>0</v>
      </c>
      <c r="BG319" s="72">
        <v>0</v>
      </c>
      <c r="BH319" s="72">
        <v>0</v>
      </c>
      <c r="BI319" s="72">
        <v>0</v>
      </c>
      <c r="BJ319" s="72">
        <v>0</v>
      </c>
      <c r="BK319" s="72">
        <v>0</v>
      </c>
      <c r="BL319" s="72">
        <v>0</v>
      </c>
      <c r="BM319" s="72">
        <v>0</v>
      </c>
      <c r="BN319" s="72">
        <v>0</v>
      </c>
      <c r="BO319" s="72">
        <v>0</v>
      </c>
      <c r="BP319" s="72">
        <v>0</v>
      </c>
      <c r="BQ319" s="72">
        <v>0</v>
      </c>
    </row>
    <row r="320" spans="1:69" x14ac:dyDescent="0.2">
      <c r="A320" s="13"/>
      <c r="B320" s="64" t="s">
        <v>374</v>
      </c>
      <c r="C320" s="67">
        <v>0</v>
      </c>
      <c r="D320" s="67">
        <v>0</v>
      </c>
      <c r="E320" s="67">
        <v>0</v>
      </c>
      <c r="F320" s="67">
        <v>0</v>
      </c>
      <c r="G320" s="67">
        <v>0</v>
      </c>
      <c r="H320" s="67">
        <v>0</v>
      </c>
      <c r="I320" s="67">
        <v>0</v>
      </c>
      <c r="J320" s="67">
        <v>0</v>
      </c>
      <c r="K320" s="67">
        <v>0</v>
      </c>
      <c r="L320" s="67">
        <v>0</v>
      </c>
      <c r="M320" s="67">
        <v>0</v>
      </c>
      <c r="N320" s="67">
        <v>0</v>
      </c>
      <c r="O320" s="67">
        <v>0</v>
      </c>
      <c r="P320" s="67">
        <v>0</v>
      </c>
      <c r="Q320" s="67">
        <v>0</v>
      </c>
      <c r="R320" s="67">
        <v>0</v>
      </c>
      <c r="S320" s="67">
        <v>0</v>
      </c>
      <c r="T320" s="67">
        <v>0</v>
      </c>
      <c r="U320" s="67">
        <v>0</v>
      </c>
      <c r="V320" s="67">
        <v>0</v>
      </c>
      <c r="W320" s="67">
        <v>0</v>
      </c>
      <c r="Y320" s="42" t="s">
        <v>374</v>
      </c>
      <c r="Z320" s="69">
        <v>0</v>
      </c>
      <c r="AA320" s="69">
        <v>0</v>
      </c>
      <c r="AB320" s="69">
        <v>0</v>
      </c>
      <c r="AC320" s="69">
        <v>0</v>
      </c>
      <c r="AD320" s="69">
        <v>0</v>
      </c>
      <c r="AE320" s="69">
        <v>0</v>
      </c>
      <c r="AF320" s="69">
        <v>0</v>
      </c>
      <c r="AG320" s="69">
        <v>0</v>
      </c>
      <c r="AH320" s="69">
        <v>0</v>
      </c>
      <c r="AI320" s="69">
        <v>0</v>
      </c>
      <c r="AJ320" s="69">
        <v>0</v>
      </c>
      <c r="AK320" s="69">
        <v>0</v>
      </c>
      <c r="AL320" s="69">
        <v>0</v>
      </c>
      <c r="AM320" s="69">
        <v>0</v>
      </c>
      <c r="AN320" s="69">
        <v>0</v>
      </c>
      <c r="AO320" s="69">
        <v>0</v>
      </c>
      <c r="AP320" s="69">
        <v>0</v>
      </c>
      <c r="AQ320" s="69">
        <v>0</v>
      </c>
      <c r="AR320" s="69">
        <v>0</v>
      </c>
      <c r="AS320" s="69">
        <v>0</v>
      </c>
      <c r="AT320" s="69"/>
      <c r="AV320" s="18" t="s">
        <v>374</v>
      </c>
      <c r="AW320" s="72">
        <v>0</v>
      </c>
      <c r="AX320" s="72">
        <v>0</v>
      </c>
      <c r="AY320" s="72">
        <v>0</v>
      </c>
      <c r="AZ320" s="72">
        <v>0</v>
      </c>
      <c r="BA320" s="72">
        <v>0</v>
      </c>
      <c r="BB320" s="72">
        <v>0</v>
      </c>
      <c r="BC320" s="72">
        <v>0</v>
      </c>
      <c r="BD320" s="72">
        <v>0</v>
      </c>
      <c r="BE320" s="72">
        <v>0</v>
      </c>
      <c r="BF320" s="72">
        <v>0</v>
      </c>
      <c r="BG320" s="72">
        <v>0</v>
      </c>
      <c r="BH320" s="72">
        <v>0</v>
      </c>
      <c r="BI320" s="72">
        <v>0</v>
      </c>
      <c r="BJ320" s="72">
        <v>0</v>
      </c>
      <c r="BK320" s="72">
        <v>0</v>
      </c>
      <c r="BL320" s="72">
        <v>0</v>
      </c>
      <c r="BM320" s="72">
        <v>0</v>
      </c>
      <c r="BN320" s="72">
        <v>0</v>
      </c>
      <c r="BO320" s="72">
        <v>0</v>
      </c>
      <c r="BP320" s="72">
        <v>0</v>
      </c>
      <c r="BQ320" s="72">
        <v>0</v>
      </c>
    </row>
    <row r="321" spans="1:69" x14ac:dyDescent="0.2">
      <c r="A321" s="13"/>
      <c r="B321" s="64" t="s">
        <v>374</v>
      </c>
      <c r="C321" s="67">
        <v>0</v>
      </c>
      <c r="D321" s="67">
        <v>0</v>
      </c>
      <c r="E321" s="67">
        <v>0</v>
      </c>
      <c r="F321" s="67">
        <v>0</v>
      </c>
      <c r="G321" s="67">
        <v>0</v>
      </c>
      <c r="H321" s="67">
        <v>0</v>
      </c>
      <c r="I321" s="67">
        <v>0</v>
      </c>
      <c r="J321" s="67">
        <v>0</v>
      </c>
      <c r="K321" s="67">
        <v>0</v>
      </c>
      <c r="L321" s="67">
        <v>0</v>
      </c>
      <c r="M321" s="67">
        <v>0</v>
      </c>
      <c r="N321" s="67">
        <v>0</v>
      </c>
      <c r="O321" s="67">
        <v>0</v>
      </c>
      <c r="P321" s="67">
        <v>0</v>
      </c>
      <c r="Q321" s="67">
        <v>0</v>
      </c>
      <c r="R321" s="67">
        <v>0</v>
      </c>
      <c r="S321" s="67">
        <v>0</v>
      </c>
      <c r="T321" s="67">
        <v>0</v>
      </c>
      <c r="U321" s="67">
        <v>0</v>
      </c>
      <c r="V321" s="67">
        <v>0</v>
      </c>
      <c r="W321" s="67">
        <v>0</v>
      </c>
      <c r="Y321" s="42" t="s">
        <v>374</v>
      </c>
      <c r="Z321" s="69">
        <v>0</v>
      </c>
      <c r="AA321" s="69">
        <v>0</v>
      </c>
      <c r="AB321" s="69">
        <v>0</v>
      </c>
      <c r="AC321" s="69">
        <v>0</v>
      </c>
      <c r="AD321" s="69">
        <v>0</v>
      </c>
      <c r="AE321" s="69">
        <v>0</v>
      </c>
      <c r="AF321" s="69">
        <v>0</v>
      </c>
      <c r="AG321" s="69">
        <v>0</v>
      </c>
      <c r="AH321" s="69">
        <v>0</v>
      </c>
      <c r="AI321" s="69">
        <v>0</v>
      </c>
      <c r="AJ321" s="69">
        <v>0</v>
      </c>
      <c r="AK321" s="69">
        <v>0</v>
      </c>
      <c r="AL321" s="69">
        <v>0</v>
      </c>
      <c r="AM321" s="69">
        <v>0</v>
      </c>
      <c r="AN321" s="69">
        <v>0</v>
      </c>
      <c r="AO321" s="69">
        <v>0</v>
      </c>
      <c r="AP321" s="69">
        <v>0</v>
      </c>
      <c r="AQ321" s="69">
        <v>0</v>
      </c>
      <c r="AR321" s="69">
        <v>0</v>
      </c>
      <c r="AS321" s="69">
        <v>0</v>
      </c>
      <c r="AT321" s="69"/>
      <c r="AV321" s="18" t="s">
        <v>374</v>
      </c>
      <c r="AW321" s="72">
        <v>0</v>
      </c>
      <c r="AX321" s="72">
        <v>0</v>
      </c>
      <c r="AY321" s="72">
        <v>0</v>
      </c>
      <c r="AZ321" s="72">
        <v>0</v>
      </c>
      <c r="BA321" s="72">
        <v>0</v>
      </c>
      <c r="BB321" s="72">
        <v>0</v>
      </c>
      <c r="BC321" s="72">
        <v>0</v>
      </c>
      <c r="BD321" s="72">
        <v>0</v>
      </c>
      <c r="BE321" s="72">
        <v>0</v>
      </c>
      <c r="BF321" s="72">
        <v>0</v>
      </c>
      <c r="BG321" s="72">
        <v>0</v>
      </c>
      <c r="BH321" s="72">
        <v>0</v>
      </c>
      <c r="BI321" s="72">
        <v>0</v>
      </c>
      <c r="BJ321" s="72">
        <v>0</v>
      </c>
      <c r="BK321" s="72">
        <v>0</v>
      </c>
      <c r="BL321" s="72">
        <v>0</v>
      </c>
      <c r="BM321" s="72">
        <v>0</v>
      </c>
      <c r="BN321" s="72">
        <v>0</v>
      </c>
      <c r="BO321" s="72">
        <v>0</v>
      </c>
      <c r="BP321" s="72">
        <v>0</v>
      </c>
      <c r="BQ321" s="72">
        <v>0</v>
      </c>
    </row>
    <row r="322" spans="1:69" x14ac:dyDescent="0.2">
      <c r="A322" s="13"/>
      <c r="B322" s="64" t="s">
        <v>374</v>
      </c>
      <c r="C322" s="67">
        <v>0</v>
      </c>
      <c r="D322" s="67">
        <v>0</v>
      </c>
      <c r="E322" s="67">
        <v>0</v>
      </c>
      <c r="F322" s="67">
        <v>0</v>
      </c>
      <c r="G322" s="67">
        <v>0</v>
      </c>
      <c r="H322" s="67">
        <v>0</v>
      </c>
      <c r="I322" s="67">
        <v>0</v>
      </c>
      <c r="J322" s="67">
        <v>0</v>
      </c>
      <c r="K322" s="67">
        <v>0</v>
      </c>
      <c r="L322" s="67">
        <v>0</v>
      </c>
      <c r="M322" s="67">
        <v>0</v>
      </c>
      <c r="N322" s="67">
        <v>0</v>
      </c>
      <c r="O322" s="67">
        <v>0</v>
      </c>
      <c r="P322" s="67">
        <v>0</v>
      </c>
      <c r="Q322" s="67">
        <v>0</v>
      </c>
      <c r="R322" s="67">
        <v>0</v>
      </c>
      <c r="S322" s="67">
        <v>0</v>
      </c>
      <c r="T322" s="67">
        <v>0</v>
      </c>
      <c r="U322" s="67">
        <v>0</v>
      </c>
      <c r="V322" s="67">
        <v>0</v>
      </c>
      <c r="W322" s="67">
        <v>0</v>
      </c>
      <c r="Y322" s="42" t="s">
        <v>374</v>
      </c>
      <c r="Z322" s="69">
        <v>0</v>
      </c>
      <c r="AA322" s="69">
        <v>0</v>
      </c>
      <c r="AB322" s="69">
        <v>0</v>
      </c>
      <c r="AC322" s="69">
        <v>0</v>
      </c>
      <c r="AD322" s="69">
        <v>0</v>
      </c>
      <c r="AE322" s="69">
        <v>0</v>
      </c>
      <c r="AF322" s="69">
        <v>0</v>
      </c>
      <c r="AG322" s="69">
        <v>0</v>
      </c>
      <c r="AH322" s="69">
        <v>0</v>
      </c>
      <c r="AI322" s="69">
        <v>0</v>
      </c>
      <c r="AJ322" s="69">
        <v>0</v>
      </c>
      <c r="AK322" s="69">
        <v>0</v>
      </c>
      <c r="AL322" s="69">
        <v>0</v>
      </c>
      <c r="AM322" s="69">
        <v>0</v>
      </c>
      <c r="AN322" s="69">
        <v>0</v>
      </c>
      <c r="AO322" s="69">
        <v>0</v>
      </c>
      <c r="AP322" s="69">
        <v>0</v>
      </c>
      <c r="AQ322" s="69">
        <v>0</v>
      </c>
      <c r="AR322" s="69">
        <v>0</v>
      </c>
      <c r="AS322" s="69">
        <v>0</v>
      </c>
      <c r="AT322" s="69"/>
      <c r="AV322" s="18" t="s">
        <v>374</v>
      </c>
      <c r="AW322" s="72">
        <v>0</v>
      </c>
      <c r="AX322" s="72">
        <v>0</v>
      </c>
      <c r="AY322" s="72">
        <v>0</v>
      </c>
      <c r="AZ322" s="72">
        <v>0</v>
      </c>
      <c r="BA322" s="72">
        <v>0</v>
      </c>
      <c r="BB322" s="72">
        <v>0</v>
      </c>
      <c r="BC322" s="72">
        <v>0</v>
      </c>
      <c r="BD322" s="72">
        <v>0</v>
      </c>
      <c r="BE322" s="72">
        <v>0</v>
      </c>
      <c r="BF322" s="72">
        <v>0</v>
      </c>
      <c r="BG322" s="72">
        <v>0</v>
      </c>
      <c r="BH322" s="72">
        <v>0</v>
      </c>
      <c r="BI322" s="72">
        <v>0</v>
      </c>
      <c r="BJ322" s="72">
        <v>0</v>
      </c>
      <c r="BK322" s="72">
        <v>0</v>
      </c>
      <c r="BL322" s="72">
        <v>0</v>
      </c>
      <c r="BM322" s="72">
        <v>0</v>
      </c>
      <c r="BN322" s="72">
        <v>0</v>
      </c>
      <c r="BO322" s="72">
        <v>0</v>
      </c>
      <c r="BP322" s="72">
        <v>0</v>
      </c>
      <c r="BQ322" s="72">
        <v>0</v>
      </c>
    </row>
    <row r="323" spans="1:69" s="20" customFormat="1" x14ac:dyDescent="0.2">
      <c r="A323" s="19"/>
      <c r="B323" s="64" t="s">
        <v>374</v>
      </c>
      <c r="C323" s="67">
        <v>0</v>
      </c>
      <c r="D323" s="67">
        <v>0</v>
      </c>
      <c r="E323" s="67">
        <v>0</v>
      </c>
      <c r="F323" s="67">
        <v>0</v>
      </c>
      <c r="G323" s="67">
        <v>0</v>
      </c>
      <c r="H323" s="67">
        <v>0</v>
      </c>
      <c r="I323" s="67">
        <v>0</v>
      </c>
      <c r="J323" s="67">
        <v>0</v>
      </c>
      <c r="K323" s="67">
        <v>0</v>
      </c>
      <c r="L323" s="67">
        <v>0</v>
      </c>
      <c r="M323" s="67">
        <v>0</v>
      </c>
      <c r="N323" s="67">
        <v>0</v>
      </c>
      <c r="O323" s="67">
        <v>0</v>
      </c>
      <c r="P323" s="67">
        <v>0</v>
      </c>
      <c r="Q323" s="67">
        <v>0</v>
      </c>
      <c r="R323" s="67">
        <v>0</v>
      </c>
      <c r="S323" s="67">
        <v>0</v>
      </c>
      <c r="T323" s="67">
        <v>0</v>
      </c>
      <c r="U323" s="67">
        <v>0</v>
      </c>
      <c r="V323" s="67">
        <v>0</v>
      </c>
      <c r="W323" s="67">
        <v>0</v>
      </c>
      <c r="Y323" s="42" t="s">
        <v>374</v>
      </c>
      <c r="Z323" s="69">
        <v>0</v>
      </c>
      <c r="AA323" s="69">
        <v>0</v>
      </c>
      <c r="AB323" s="69">
        <v>0</v>
      </c>
      <c r="AC323" s="69">
        <v>0</v>
      </c>
      <c r="AD323" s="69">
        <v>0</v>
      </c>
      <c r="AE323" s="69">
        <v>0</v>
      </c>
      <c r="AF323" s="69">
        <v>0</v>
      </c>
      <c r="AG323" s="69">
        <v>0</v>
      </c>
      <c r="AH323" s="69">
        <v>0</v>
      </c>
      <c r="AI323" s="69">
        <v>0</v>
      </c>
      <c r="AJ323" s="69">
        <v>0</v>
      </c>
      <c r="AK323" s="69">
        <v>0</v>
      </c>
      <c r="AL323" s="69">
        <v>0</v>
      </c>
      <c r="AM323" s="69">
        <v>0</v>
      </c>
      <c r="AN323" s="69">
        <v>0</v>
      </c>
      <c r="AO323" s="69">
        <v>0</v>
      </c>
      <c r="AP323" s="69">
        <v>0</v>
      </c>
      <c r="AQ323" s="69">
        <v>0</v>
      </c>
      <c r="AR323" s="69">
        <v>0</v>
      </c>
      <c r="AS323" s="69">
        <v>0</v>
      </c>
      <c r="AT323" s="69"/>
      <c r="AV323" s="18" t="s">
        <v>374</v>
      </c>
      <c r="AW323" s="72">
        <v>0</v>
      </c>
      <c r="AX323" s="72">
        <v>0</v>
      </c>
      <c r="AY323" s="72">
        <v>0</v>
      </c>
      <c r="AZ323" s="72">
        <v>0</v>
      </c>
      <c r="BA323" s="72">
        <v>0</v>
      </c>
      <c r="BB323" s="72">
        <v>0</v>
      </c>
      <c r="BC323" s="72">
        <v>0</v>
      </c>
      <c r="BD323" s="72">
        <v>0</v>
      </c>
      <c r="BE323" s="72">
        <v>0</v>
      </c>
      <c r="BF323" s="72">
        <v>0</v>
      </c>
      <c r="BG323" s="72">
        <v>0</v>
      </c>
      <c r="BH323" s="72">
        <v>0</v>
      </c>
      <c r="BI323" s="72">
        <v>0</v>
      </c>
      <c r="BJ323" s="72">
        <v>0</v>
      </c>
      <c r="BK323" s="72">
        <v>0</v>
      </c>
      <c r="BL323" s="72">
        <v>0</v>
      </c>
      <c r="BM323" s="72">
        <v>0</v>
      </c>
      <c r="BN323" s="72">
        <v>0</v>
      </c>
      <c r="BO323" s="72">
        <v>0</v>
      </c>
      <c r="BP323" s="72">
        <v>0</v>
      </c>
      <c r="BQ323" s="72">
        <v>0</v>
      </c>
    </row>
    <row r="324" spans="1:69" x14ac:dyDescent="0.2">
      <c r="A324" s="13"/>
      <c r="B324" s="65" t="s">
        <v>374</v>
      </c>
      <c r="C324" s="67">
        <v>0</v>
      </c>
      <c r="D324" s="67">
        <v>0</v>
      </c>
      <c r="E324" s="67">
        <v>0</v>
      </c>
      <c r="F324" s="67">
        <v>0</v>
      </c>
      <c r="G324" s="67">
        <v>0</v>
      </c>
      <c r="H324" s="67">
        <v>0</v>
      </c>
      <c r="I324" s="67">
        <v>0</v>
      </c>
      <c r="J324" s="67">
        <v>0</v>
      </c>
      <c r="K324" s="67">
        <v>0</v>
      </c>
      <c r="L324" s="67">
        <v>0</v>
      </c>
      <c r="M324" s="67">
        <v>0</v>
      </c>
      <c r="N324" s="67">
        <v>0</v>
      </c>
      <c r="O324" s="67">
        <v>0</v>
      </c>
      <c r="P324" s="67">
        <v>0</v>
      </c>
      <c r="Q324" s="67">
        <v>0</v>
      </c>
      <c r="R324" s="67">
        <v>0</v>
      </c>
      <c r="S324" s="67">
        <v>0</v>
      </c>
      <c r="T324" s="67">
        <v>0</v>
      </c>
      <c r="U324" s="67">
        <v>0</v>
      </c>
      <c r="V324" s="67">
        <v>0</v>
      </c>
      <c r="W324" s="67">
        <v>0</v>
      </c>
      <c r="Y324" s="43" t="s">
        <v>374</v>
      </c>
      <c r="Z324" s="69">
        <v>0</v>
      </c>
      <c r="AA324" s="69">
        <v>0</v>
      </c>
      <c r="AB324" s="69">
        <v>0</v>
      </c>
      <c r="AC324" s="69">
        <v>0</v>
      </c>
      <c r="AD324" s="69">
        <v>0</v>
      </c>
      <c r="AE324" s="69">
        <v>0</v>
      </c>
      <c r="AF324" s="69">
        <v>0</v>
      </c>
      <c r="AG324" s="69">
        <v>0</v>
      </c>
      <c r="AH324" s="69">
        <v>0</v>
      </c>
      <c r="AI324" s="69">
        <v>0</v>
      </c>
      <c r="AJ324" s="69">
        <v>0</v>
      </c>
      <c r="AK324" s="69">
        <v>0</v>
      </c>
      <c r="AL324" s="69">
        <v>0</v>
      </c>
      <c r="AM324" s="69">
        <v>0</v>
      </c>
      <c r="AN324" s="69">
        <v>0</v>
      </c>
      <c r="AO324" s="69">
        <v>0</v>
      </c>
      <c r="AP324" s="69">
        <v>0</v>
      </c>
      <c r="AQ324" s="69">
        <v>0</v>
      </c>
      <c r="AR324" s="69">
        <v>0</v>
      </c>
      <c r="AS324" s="69">
        <v>0</v>
      </c>
      <c r="AT324" s="69"/>
      <c r="AV324" s="22" t="s">
        <v>374</v>
      </c>
      <c r="AW324" s="72">
        <v>0</v>
      </c>
      <c r="AX324" s="72">
        <v>0</v>
      </c>
      <c r="AY324" s="72">
        <v>0</v>
      </c>
      <c r="AZ324" s="72">
        <v>0</v>
      </c>
      <c r="BA324" s="72">
        <v>0</v>
      </c>
      <c r="BB324" s="72">
        <v>0</v>
      </c>
      <c r="BC324" s="72">
        <v>0</v>
      </c>
      <c r="BD324" s="72">
        <v>0</v>
      </c>
      <c r="BE324" s="72">
        <v>0</v>
      </c>
      <c r="BF324" s="72">
        <v>0</v>
      </c>
      <c r="BG324" s="72">
        <v>0</v>
      </c>
      <c r="BH324" s="72">
        <v>0</v>
      </c>
      <c r="BI324" s="72">
        <v>0</v>
      </c>
      <c r="BJ324" s="72">
        <v>0</v>
      </c>
      <c r="BK324" s="72">
        <v>0</v>
      </c>
      <c r="BL324" s="72">
        <v>0</v>
      </c>
      <c r="BM324" s="72">
        <v>0</v>
      </c>
      <c r="BN324" s="72">
        <v>0</v>
      </c>
      <c r="BO324" s="72">
        <v>0</v>
      </c>
      <c r="BP324" s="72">
        <v>0</v>
      </c>
      <c r="BQ324" s="72">
        <v>0</v>
      </c>
    </row>
    <row r="325" spans="1:69" x14ac:dyDescent="0.2">
      <c r="A325" s="13"/>
      <c r="B325" s="66" t="s">
        <v>194</v>
      </c>
      <c r="C325" s="67">
        <v>38220.12996828711</v>
      </c>
      <c r="D325" s="67">
        <v>32327.903520428808</v>
      </c>
      <c r="E325" s="67">
        <v>16678.541021165303</v>
      </c>
      <c r="F325" s="67">
        <v>13346.159348318601</v>
      </c>
      <c r="G325" s="67">
        <v>13215.634559643304</v>
      </c>
      <c r="H325" s="67">
        <v>20818.209984479599</v>
      </c>
      <c r="I325" s="67">
        <v>17626.649008427605</v>
      </c>
      <c r="J325" s="67">
        <v>15771.543748780203</v>
      </c>
      <c r="K325" s="67">
        <v>15400.2731627832</v>
      </c>
      <c r="L325" s="67">
        <v>19846.192310010101</v>
      </c>
      <c r="M325" s="67">
        <v>29376.091527314988</v>
      </c>
      <c r="N325" s="67">
        <v>0</v>
      </c>
      <c r="O325" s="67">
        <v>0</v>
      </c>
      <c r="P325" s="67">
        <v>0</v>
      </c>
      <c r="Q325" s="67">
        <v>0</v>
      </c>
      <c r="R325" s="67">
        <v>0</v>
      </c>
      <c r="S325" s="67">
        <v>0</v>
      </c>
      <c r="T325" s="67">
        <v>0</v>
      </c>
      <c r="U325" s="67">
        <v>0</v>
      </c>
      <c r="V325" s="67">
        <v>0</v>
      </c>
      <c r="W325" s="67"/>
      <c r="Y325" s="44" t="s">
        <v>194</v>
      </c>
      <c r="Z325" s="70"/>
      <c r="AA325" s="70"/>
      <c r="AB325" s="70"/>
      <c r="AC325" s="70"/>
      <c r="AD325" s="70"/>
      <c r="AE325" s="70"/>
      <c r="AF325" s="70"/>
      <c r="AG325" s="70"/>
      <c r="AH325" s="70"/>
      <c r="AI325" s="70"/>
      <c r="AJ325" s="70"/>
      <c r="AK325" s="70"/>
      <c r="AL325" s="70"/>
      <c r="AM325" s="70"/>
      <c r="AN325" s="69"/>
      <c r="AO325" s="69"/>
      <c r="AP325" s="69"/>
      <c r="AQ325" s="69"/>
      <c r="AR325" s="69"/>
      <c r="AS325" s="69"/>
      <c r="AT325" s="70"/>
      <c r="AV325" s="24" t="s">
        <v>194</v>
      </c>
      <c r="AW325" s="72"/>
      <c r="AX325" s="72"/>
      <c r="AY325" s="72"/>
      <c r="AZ325" s="72"/>
      <c r="BA325" s="72"/>
      <c r="BB325" s="72"/>
      <c r="BC325" s="72"/>
      <c r="BD325" s="72"/>
      <c r="BE325" s="72"/>
      <c r="BF325" s="72"/>
      <c r="BG325" s="72"/>
      <c r="BH325" s="72"/>
      <c r="BI325" s="72"/>
      <c r="BJ325" s="72"/>
      <c r="BK325" s="72"/>
      <c r="BL325" s="72"/>
      <c r="BM325" s="72"/>
      <c r="BN325" s="72"/>
      <c r="BO325" s="72"/>
      <c r="BP325" s="72"/>
      <c r="BQ325" s="72"/>
    </row>
    <row r="328" spans="1:69" x14ac:dyDescent="0.2">
      <c r="A328" s="8" t="s">
        <v>122</v>
      </c>
      <c r="B328" s="14" t="s">
        <v>187</v>
      </c>
      <c r="C328" s="28" t="s">
        <v>8</v>
      </c>
      <c r="D328" s="28" t="s">
        <v>7</v>
      </c>
      <c r="E328" s="28" t="s">
        <v>6</v>
      </c>
      <c r="F328" s="28" t="s">
        <v>5</v>
      </c>
      <c r="G328" s="28" t="s">
        <v>4</v>
      </c>
      <c r="H328" s="28" t="s">
        <v>3</v>
      </c>
      <c r="I328" s="28" t="s">
        <v>2</v>
      </c>
      <c r="J328" s="28" t="s">
        <v>1</v>
      </c>
      <c r="K328" s="28" t="s">
        <v>0</v>
      </c>
      <c r="L328" s="28" t="s">
        <v>10</v>
      </c>
      <c r="M328" s="28" t="s">
        <v>38</v>
      </c>
      <c r="N328" s="28" t="s">
        <v>37</v>
      </c>
      <c r="O328" s="28" t="s">
        <v>36</v>
      </c>
      <c r="P328" s="28" t="s">
        <v>35</v>
      </c>
      <c r="Q328" s="28" t="s">
        <v>34</v>
      </c>
      <c r="R328" s="28" t="s">
        <v>33</v>
      </c>
      <c r="S328" s="28" t="s">
        <v>32</v>
      </c>
      <c r="T328" s="28" t="s">
        <v>31</v>
      </c>
      <c r="U328" s="28" t="s">
        <v>30</v>
      </c>
      <c r="V328" s="28" t="s">
        <v>29</v>
      </c>
      <c r="W328" s="28" t="s">
        <v>194</v>
      </c>
      <c r="Y328" s="41" t="s">
        <v>187</v>
      </c>
      <c r="Z328" s="68" t="s">
        <v>8</v>
      </c>
      <c r="AA328" s="68" t="s">
        <v>7</v>
      </c>
      <c r="AB328" s="68" t="s">
        <v>6</v>
      </c>
      <c r="AC328" s="68" t="s">
        <v>5</v>
      </c>
      <c r="AD328" s="68" t="s">
        <v>4</v>
      </c>
      <c r="AE328" s="68" t="s">
        <v>3</v>
      </c>
      <c r="AF328" s="68" t="s">
        <v>2</v>
      </c>
      <c r="AG328" s="68" t="s">
        <v>1</v>
      </c>
      <c r="AH328" s="68" t="s">
        <v>0</v>
      </c>
      <c r="AI328" s="68" t="s">
        <v>10</v>
      </c>
      <c r="AJ328" s="68" t="s">
        <v>38</v>
      </c>
      <c r="AK328" s="68" t="s">
        <v>37</v>
      </c>
      <c r="AL328" s="68" t="s">
        <v>36</v>
      </c>
      <c r="AM328" s="68" t="s">
        <v>35</v>
      </c>
      <c r="AN328" s="68" t="s">
        <v>34</v>
      </c>
      <c r="AO328" s="68" t="s">
        <v>33</v>
      </c>
      <c r="AP328" s="68" t="s">
        <v>32</v>
      </c>
      <c r="AQ328" s="68" t="s">
        <v>31</v>
      </c>
      <c r="AR328" s="68" t="s">
        <v>30</v>
      </c>
      <c r="AS328" s="68" t="s">
        <v>29</v>
      </c>
      <c r="AT328" s="68" t="s">
        <v>194</v>
      </c>
      <c r="AV328" s="16" t="s">
        <v>187</v>
      </c>
      <c r="AW328" s="71" t="s">
        <v>8</v>
      </c>
      <c r="AX328" s="71" t="s">
        <v>7</v>
      </c>
      <c r="AY328" s="71" t="s">
        <v>6</v>
      </c>
      <c r="AZ328" s="71" t="s">
        <v>5</v>
      </c>
      <c r="BA328" s="71" t="s">
        <v>4</v>
      </c>
      <c r="BB328" s="71" t="s">
        <v>3</v>
      </c>
      <c r="BC328" s="71" t="s">
        <v>2</v>
      </c>
      <c r="BD328" s="71" t="s">
        <v>1</v>
      </c>
      <c r="BE328" s="71" t="s">
        <v>0</v>
      </c>
      <c r="BF328" s="71" t="s">
        <v>10</v>
      </c>
      <c r="BG328" s="71" t="s">
        <v>38</v>
      </c>
      <c r="BH328" s="71" t="s">
        <v>37</v>
      </c>
      <c r="BI328" s="71" t="s">
        <v>36</v>
      </c>
      <c r="BJ328" s="71" t="s">
        <v>35</v>
      </c>
      <c r="BK328" s="71" t="s">
        <v>34</v>
      </c>
      <c r="BL328" s="71" t="s">
        <v>33</v>
      </c>
      <c r="BM328" s="71" t="s">
        <v>32</v>
      </c>
      <c r="BN328" s="71" t="s">
        <v>31</v>
      </c>
      <c r="BO328" s="71" t="s">
        <v>30</v>
      </c>
      <c r="BP328" s="71" t="s">
        <v>29</v>
      </c>
      <c r="BQ328" s="71" t="s">
        <v>194</v>
      </c>
    </row>
    <row r="329" spans="1:69" x14ac:dyDescent="0.2">
      <c r="A329" s="13"/>
      <c r="B329" s="64" t="s">
        <v>177</v>
      </c>
      <c r="C329" s="67">
        <v>0</v>
      </c>
      <c r="D329" s="67">
        <v>105.9530777035</v>
      </c>
      <c r="E329" s="67">
        <v>0</v>
      </c>
      <c r="F329" s="67">
        <v>228.66587587949999</v>
      </c>
      <c r="G329" s="67">
        <v>0</v>
      </c>
      <c r="H329" s="67">
        <v>177.37938148200001</v>
      </c>
      <c r="I329" s="67">
        <v>0</v>
      </c>
      <c r="J329" s="67">
        <v>0</v>
      </c>
      <c r="K329" s="67">
        <v>0</v>
      </c>
      <c r="L329" s="67">
        <v>0</v>
      </c>
      <c r="M329" s="67">
        <v>0</v>
      </c>
      <c r="N329" s="67">
        <v>0</v>
      </c>
      <c r="O329" s="67">
        <v>0</v>
      </c>
      <c r="P329" s="67">
        <v>0</v>
      </c>
      <c r="Q329" s="67">
        <v>0</v>
      </c>
      <c r="R329" s="67">
        <v>0</v>
      </c>
      <c r="S329" s="67">
        <v>0</v>
      </c>
      <c r="T329" s="67">
        <v>0</v>
      </c>
      <c r="U329" s="67">
        <v>0</v>
      </c>
      <c r="V329" s="67">
        <v>0</v>
      </c>
      <c r="W329" s="67">
        <v>511.99833506499999</v>
      </c>
      <c r="Y329" s="42" t="s">
        <v>177</v>
      </c>
      <c r="Z329" s="69">
        <v>0</v>
      </c>
      <c r="AA329" s="69">
        <v>0.20694027782345989</v>
      </c>
      <c r="AB329" s="69">
        <v>0</v>
      </c>
      <c r="AC329" s="69">
        <v>0.44661449113983948</v>
      </c>
      <c r="AD329" s="69">
        <v>0</v>
      </c>
      <c r="AE329" s="69">
        <v>0.34644523103670066</v>
      </c>
      <c r="AF329" s="69">
        <v>0</v>
      </c>
      <c r="AG329" s="69">
        <v>0</v>
      </c>
      <c r="AH329" s="69">
        <v>0</v>
      </c>
      <c r="AI329" s="69">
        <v>0</v>
      </c>
      <c r="AJ329" s="69">
        <v>0</v>
      </c>
      <c r="AK329" s="69">
        <v>0</v>
      </c>
      <c r="AL329" s="69">
        <v>0</v>
      </c>
      <c r="AM329" s="69">
        <v>0</v>
      </c>
      <c r="AN329" s="69">
        <v>0</v>
      </c>
      <c r="AO329" s="69">
        <v>0</v>
      </c>
      <c r="AP329" s="69">
        <v>0</v>
      </c>
      <c r="AQ329" s="69">
        <v>0</v>
      </c>
      <c r="AR329" s="69">
        <v>0</v>
      </c>
      <c r="AS329" s="69">
        <v>0</v>
      </c>
      <c r="AT329" s="69"/>
      <c r="AV329" s="18" t="s">
        <v>177</v>
      </c>
      <c r="AW329" s="72">
        <v>0</v>
      </c>
      <c r="AX329" s="72">
        <v>95.559124692291221</v>
      </c>
      <c r="AY329" s="72">
        <v>0</v>
      </c>
      <c r="AZ329" s="72">
        <v>92.903069635802211</v>
      </c>
      <c r="BA329" s="72">
        <v>0</v>
      </c>
      <c r="BB329" s="72">
        <v>83.831269965364257</v>
      </c>
      <c r="BC329" s="72">
        <v>0</v>
      </c>
      <c r="BD329" s="72">
        <v>0</v>
      </c>
      <c r="BE329" s="72">
        <v>0</v>
      </c>
      <c r="BF329" s="72">
        <v>0</v>
      </c>
      <c r="BG329" s="72">
        <v>0</v>
      </c>
      <c r="BH329" s="72">
        <v>0</v>
      </c>
      <c r="BI329" s="72">
        <v>0</v>
      </c>
      <c r="BJ329" s="72">
        <v>0</v>
      </c>
      <c r="BK329" s="72">
        <v>0</v>
      </c>
      <c r="BL329" s="72">
        <v>0</v>
      </c>
      <c r="BM329" s="72">
        <v>0</v>
      </c>
      <c r="BN329" s="72">
        <v>0</v>
      </c>
      <c r="BO329" s="72">
        <v>0</v>
      </c>
      <c r="BP329" s="72">
        <v>0</v>
      </c>
      <c r="BQ329" s="72">
        <v>54.370200228708327</v>
      </c>
    </row>
    <row r="330" spans="1:69" x14ac:dyDescent="0.2">
      <c r="A330" s="13"/>
      <c r="B330" s="64" t="s">
        <v>371</v>
      </c>
      <c r="C330" s="67">
        <v>506.91360327299998</v>
      </c>
      <c r="D330" s="67">
        <v>1085.0655353584998</v>
      </c>
      <c r="E330" s="67">
        <v>1319.6222087689998</v>
      </c>
      <c r="F330" s="67">
        <v>1962.3969001769999</v>
      </c>
      <c r="G330" s="67">
        <v>1252.3710495349999</v>
      </c>
      <c r="H330" s="67">
        <v>2437.9527542772998</v>
      </c>
      <c r="I330" s="67">
        <v>1352.1805827789999</v>
      </c>
      <c r="J330" s="67">
        <v>1973.3615064769003</v>
      </c>
      <c r="K330" s="67">
        <v>1433.7888038083004</v>
      </c>
      <c r="L330" s="67">
        <v>1136.1763784989998</v>
      </c>
      <c r="M330" s="67">
        <v>514.24277700470009</v>
      </c>
      <c r="N330" s="67">
        <v>0</v>
      </c>
      <c r="O330" s="67">
        <v>0</v>
      </c>
      <c r="P330" s="67">
        <v>0</v>
      </c>
      <c r="Q330" s="67">
        <v>0</v>
      </c>
      <c r="R330" s="67">
        <v>0</v>
      </c>
      <c r="S330" s="67">
        <v>0</v>
      </c>
      <c r="T330" s="67">
        <v>0</v>
      </c>
      <c r="U330" s="67">
        <v>0</v>
      </c>
      <c r="V330" s="67">
        <v>0</v>
      </c>
      <c r="W330" s="67">
        <v>14974.072099957713</v>
      </c>
      <c r="Y330" s="42" t="s">
        <v>371</v>
      </c>
      <c r="Z330" s="69">
        <v>3.3852755609105924E-2</v>
      </c>
      <c r="AA330" s="69">
        <v>7.2462956510110837E-2</v>
      </c>
      <c r="AB330" s="69">
        <v>8.8127144036706379E-2</v>
      </c>
      <c r="AC330" s="69">
        <v>0.13105298859770695</v>
      </c>
      <c r="AD330" s="69">
        <v>8.3635970307538221E-2</v>
      </c>
      <c r="AE330" s="69">
        <v>0.16281160782471354</v>
      </c>
      <c r="AF330" s="69">
        <v>9.0301460668325381E-2</v>
      </c>
      <c r="AG330" s="69">
        <v>0.13178522804644924</v>
      </c>
      <c r="AH330" s="69">
        <v>9.5751429152818715E-2</v>
      </c>
      <c r="AI330" s="69">
        <v>7.5876246014750279E-2</v>
      </c>
      <c r="AJ330" s="69">
        <v>3.4342213231773625E-2</v>
      </c>
      <c r="AK330" s="69">
        <v>0</v>
      </c>
      <c r="AL330" s="69">
        <v>0</v>
      </c>
      <c r="AM330" s="69">
        <v>0</v>
      </c>
      <c r="AN330" s="69">
        <v>0</v>
      </c>
      <c r="AO330" s="69">
        <v>0</v>
      </c>
      <c r="AP330" s="69">
        <v>0</v>
      </c>
      <c r="AQ330" s="69">
        <v>0</v>
      </c>
      <c r="AR330" s="69">
        <v>0</v>
      </c>
      <c r="AS330" s="69">
        <v>0</v>
      </c>
      <c r="AT330" s="69"/>
      <c r="AV330" s="18" t="s">
        <v>371</v>
      </c>
      <c r="AW330" s="72">
        <v>52.276908479819255</v>
      </c>
      <c r="AX330" s="72">
        <v>30.894798267862367</v>
      </c>
      <c r="AY330" s="72">
        <v>27.798457746808332</v>
      </c>
      <c r="AZ330" s="72">
        <v>29.017903063131904</v>
      </c>
      <c r="BA330" s="72">
        <v>33.077895536113282</v>
      </c>
      <c r="BB330" s="72">
        <v>26.646997617314018</v>
      </c>
      <c r="BC330" s="72">
        <v>31.314492215128013</v>
      </c>
      <c r="BD330" s="72">
        <v>24.634261820368607</v>
      </c>
      <c r="BE330" s="72">
        <v>28.555098328593203</v>
      </c>
      <c r="BF330" s="72">
        <v>35.943294526471085</v>
      </c>
      <c r="BG330" s="72">
        <v>36.40957125068573</v>
      </c>
      <c r="BH330" s="72">
        <v>0</v>
      </c>
      <c r="BI330" s="72">
        <v>0</v>
      </c>
      <c r="BJ330" s="72">
        <v>0</v>
      </c>
      <c r="BK330" s="72">
        <v>0</v>
      </c>
      <c r="BL330" s="72">
        <v>0</v>
      </c>
      <c r="BM330" s="72">
        <v>0</v>
      </c>
      <c r="BN330" s="72">
        <v>0</v>
      </c>
      <c r="BO330" s="72">
        <v>0</v>
      </c>
      <c r="BP330" s="72">
        <v>0</v>
      </c>
      <c r="BQ330" s="72">
        <v>9.4918602047587406</v>
      </c>
    </row>
    <row r="331" spans="1:69" x14ac:dyDescent="0.2">
      <c r="A331" s="13"/>
      <c r="B331" s="64" t="s">
        <v>165</v>
      </c>
      <c r="C331" s="67">
        <v>1021.5109614560001</v>
      </c>
      <c r="D331" s="67">
        <v>665.32734954379998</v>
      </c>
      <c r="E331" s="67">
        <v>640.56794624700001</v>
      </c>
      <c r="F331" s="67">
        <v>745.05167489070004</v>
      </c>
      <c r="G331" s="67">
        <v>639.51098197600004</v>
      </c>
      <c r="H331" s="67">
        <v>2085.6150236055</v>
      </c>
      <c r="I331" s="67">
        <v>1691.5286386963</v>
      </c>
      <c r="J331" s="67">
        <v>1955.000533055</v>
      </c>
      <c r="K331" s="67">
        <v>2474.3646102866996</v>
      </c>
      <c r="L331" s="67">
        <v>2688.6102036638999</v>
      </c>
      <c r="M331" s="67">
        <v>2679.4556096749998</v>
      </c>
      <c r="N331" s="67">
        <v>0</v>
      </c>
      <c r="O331" s="67">
        <v>0</v>
      </c>
      <c r="P331" s="67">
        <v>0</v>
      </c>
      <c r="Q331" s="67">
        <v>0</v>
      </c>
      <c r="R331" s="67">
        <v>0</v>
      </c>
      <c r="S331" s="67">
        <v>0</v>
      </c>
      <c r="T331" s="67">
        <v>0</v>
      </c>
      <c r="U331" s="67">
        <v>0</v>
      </c>
      <c r="V331" s="67">
        <v>0</v>
      </c>
      <c r="W331" s="67">
        <v>17286.543533095901</v>
      </c>
      <c r="Y331" s="42" t="s">
        <v>165</v>
      </c>
      <c r="Z331" s="69">
        <v>5.9092840595939222E-2</v>
      </c>
      <c r="AA331" s="69">
        <v>3.848816556473534E-2</v>
      </c>
      <c r="AB331" s="69">
        <v>3.7055872101938864E-2</v>
      </c>
      <c r="AC331" s="69">
        <v>4.3100095369803894E-2</v>
      </c>
      <c r="AD331" s="69">
        <v>3.6994728341824157E-2</v>
      </c>
      <c r="AE331" s="69">
        <v>0.12064962666553276</v>
      </c>
      <c r="AF331" s="69">
        <v>9.7852334415945499E-2</v>
      </c>
      <c r="AG331" s="69">
        <v>0.11309377894499612</v>
      </c>
      <c r="AH331" s="69">
        <v>0.14313819333225361</v>
      </c>
      <c r="AI331" s="69">
        <v>0.15553197193623058</v>
      </c>
      <c r="AJ331" s="69">
        <v>0.15500239273079988</v>
      </c>
      <c r="AK331" s="69">
        <v>0</v>
      </c>
      <c r="AL331" s="69">
        <v>0</v>
      </c>
      <c r="AM331" s="69">
        <v>0</v>
      </c>
      <c r="AN331" s="69">
        <v>0</v>
      </c>
      <c r="AO331" s="69">
        <v>0</v>
      </c>
      <c r="AP331" s="69">
        <v>0</v>
      </c>
      <c r="AQ331" s="69">
        <v>0</v>
      </c>
      <c r="AR331" s="69">
        <v>0</v>
      </c>
      <c r="AS331" s="69">
        <v>0</v>
      </c>
      <c r="AT331" s="69"/>
      <c r="AV331" s="18" t="s">
        <v>165</v>
      </c>
      <c r="AW331" s="72">
        <v>35.949391686088276</v>
      </c>
      <c r="AX331" s="72">
        <v>48.090831268776185</v>
      </c>
      <c r="AY331" s="72">
        <v>30.3249588892769</v>
      </c>
      <c r="AZ331" s="72">
        <v>58.570846698038565</v>
      </c>
      <c r="BA331" s="72">
        <v>53.716157440312408</v>
      </c>
      <c r="BB331" s="72">
        <v>31.716653002818749</v>
      </c>
      <c r="BC331" s="72">
        <v>32.413709924593256</v>
      </c>
      <c r="BD331" s="72">
        <v>28.311502905525828</v>
      </c>
      <c r="BE331" s="72">
        <v>26.022581365761905</v>
      </c>
      <c r="BF331" s="72">
        <v>25.557026801476596</v>
      </c>
      <c r="BG331" s="72">
        <v>24.194717069548375</v>
      </c>
      <c r="BH331" s="72">
        <v>0</v>
      </c>
      <c r="BI331" s="72">
        <v>0</v>
      </c>
      <c r="BJ331" s="72">
        <v>0</v>
      </c>
      <c r="BK331" s="72">
        <v>0</v>
      </c>
      <c r="BL331" s="72">
        <v>0</v>
      </c>
      <c r="BM331" s="72">
        <v>0</v>
      </c>
      <c r="BN331" s="72">
        <v>0</v>
      </c>
      <c r="BO331" s="72">
        <v>0</v>
      </c>
      <c r="BP331" s="72">
        <v>0</v>
      </c>
      <c r="BQ331" s="72">
        <v>9.9104356763114634</v>
      </c>
    </row>
    <row r="332" spans="1:69" x14ac:dyDescent="0.2">
      <c r="A332" s="13"/>
      <c r="B332" s="64" t="s">
        <v>422</v>
      </c>
      <c r="C332" s="67">
        <v>0</v>
      </c>
      <c r="D332" s="67">
        <v>142.49351008000002</v>
      </c>
      <c r="E332" s="67">
        <v>0</v>
      </c>
      <c r="F332" s="67">
        <v>0</v>
      </c>
      <c r="G332" s="67">
        <v>0</v>
      </c>
      <c r="H332" s="67">
        <v>0</v>
      </c>
      <c r="I332" s="67">
        <v>0</v>
      </c>
      <c r="J332" s="67">
        <v>228.8746088167</v>
      </c>
      <c r="K332" s="67">
        <v>184.38879511389999</v>
      </c>
      <c r="L332" s="67">
        <v>0</v>
      </c>
      <c r="M332" s="67">
        <v>0</v>
      </c>
      <c r="N332" s="67">
        <v>0</v>
      </c>
      <c r="O332" s="67">
        <v>0</v>
      </c>
      <c r="P332" s="67">
        <v>0</v>
      </c>
      <c r="Q332" s="67">
        <v>0</v>
      </c>
      <c r="R332" s="67">
        <v>0</v>
      </c>
      <c r="S332" s="67">
        <v>0</v>
      </c>
      <c r="T332" s="67">
        <v>0</v>
      </c>
      <c r="U332" s="67">
        <v>0</v>
      </c>
      <c r="V332" s="67">
        <v>0</v>
      </c>
      <c r="W332" s="67">
        <v>555.7569140106001</v>
      </c>
      <c r="Y332" s="42" t="s">
        <v>422</v>
      </c>
      <c r="Z332" s="69">
        <v>0</v>
      </c>
      <c r="AA332" s="69">
        <v>0.25639538886111313</v>
      </c>
      <c r="AB332" s="69">
        <v>0</v>
      </c>
      <c r="AC332" s="69">
        <v>0</v>
      </c>
      <c r="AD332" s="69">
        <v>0</v>
      </c>
      <c r="AE332" s="69">
        <v>0</v>
      </c>
      <c r="AF332" s="69">
        <v>0</v>
      </c>
      <c r="AG332" s="69">
        <v>0.4118250318561662</v>
      </c>
      <c r="AH332" s="69">
        <v>0.3317795792827205</v>
      </c>
      <c r="AI332" s="69">
        <v>0</v>
      </c>
      <c r="AJ332" s="69">
        <v>0</v>
      </c>
      <c r="AK332" s="69">
        <v>0</v>
      </c>
      <c r="AL332" s="69">
        <v>0</v>
      </c>
      <c r="AM332" s="69">
        <v>0</v>
      </c>
      <c r="AN332" s="69">
        <v>0</v>
      </c>
      <c r="AO332" s="69">
        <v>0</v>
      </c>
      <c r="AP332" s="69">
        <v>0</v>
      </c>
      <c r="AQ332" s="69">
        <v>0</v>
      </c>
      <c r="AR332" s="69">
        <v>0</v>
      </c>
      <c r="AS332" s="69">
        <v>0</v>
      </c>
      <c r="AT332" s="69"/>
      <c r="AV332" s="18" t="s">
        <v>422</v>
      </c>
      <c r="AW332" s="72">
        <v>0</v>
      </c>
      <c r="AX332" s="72">
        <v>43.710049203186294</v>
      </c>
      <c r="AY332" s="72">
        <v>0</v>
      </c>
      <c r="AZ332" s="72">
        <v>0</v>
      </c>
      <c r="BA332" s="72">
        <v>0</v>
      </c>
      <c r="BB332" s="72">
        <v>0</v>
      </c>
      <c r="BC332" s="72">
        <v>0</v>
      </c>
      <c r="BD332" s="72">
        <v>97.666899895920537</v>
      </c>
      <c r="BE332" s="72">
        <v>126.74125986693184</v>
      </c>
      <c r="BF332" s="72">
        <v>0</v>
      </c>
      <c r="BG332" s="72">
        <v>0</v>
      </c>
      <c r="BH332" s="72">
        <v>0</v>
      </c>
      <c r="BI332" s="72">
        <v>0</v>
      </c>
      <c r="BJ332" s="72">
        <v>0</v>
      </c>
      <c r="BK332" s="72">
        <v>0</v>
      </c>
      <c r="BL332" s="72">
        <v>0</v>
      </c>
      <c r="BM332" s="72">
        <v>0</v>
      </c>
      <c r="BN332" s="72">
        <v>0</v>
      </c>
      <c r="BO332" s="72">
        <v>0</v>
      </c>
      <c r="BP332" s="72">
        <v>0</v>
      </c>
      <c r="BQ332" s="72">
        <v>59.258731587138065</v>
      </c>
    </row>
    <row r="333" spans="1:69" x14ac:dyDescent="0.2">
      <c r="A333" s="13"/>
      <c r="B333" s="64" t="s">
        <v>423</v>
      </c>
      <c r="C333" s="67">
        <v>116.32016288080001</v>
      </c>
      <c r="D333" s="67">
        <v>1841.6622654524003</v>
      </c>
      <c r="E333" s="67">
        <v>710.87201429200002</v>
      </c>
      <c r="F333" s="67">
        <v>296.78479581600004</v>
      </c>
      <c r="G333" s="67">
        <v>988.42776646150003</v>
      </c>
      <c r="H333" s="67">
        <v>1102.9460556539998</v>
      </c>
      <c r="I333" s="67">
        <v>1069.9852703649999</v>
      </c>
      <c r="J333" s="67">
        <v>2018.3398150329999</v>
      </c>
      <c r="K333" s="67">
        <v>1902.1033525590001</v>
      </c>
      <c r="L333" s="67">
        <v>1989.0503107325999</v>
      </c>
      <c r="M333" s="67">
        <v>2549.5144398245998</v>
      </c>
      <c r="N333" s="67">
        <v>0</v>
      </c>
      <c r="O333" s="67">
        <v>0</v>
      </c>
      <c r="P333" s="67">
        <v>0</v>
      </c>
      <c r="Q333" s="67">
        <v>0</v>
      </c>
      <c r="R333" s="67">
        <v>0</v>
      </c>
      <c r="S333" s="67">
        <v>0</v>
      </c>
      <c r="T333" s="67">
        <v>0</v>
      </c>
      <c r="U333" s="67">
        <v>0</v>
      </c>
      <c r="V333" s="67">
        <v>0</v>
      </c>
      <c r="W333" s="67">
        <v>14586.006249070902</v>
      </c>
      <c r="Y333" s="42" t="s">
        <v>423</v>
      </c>
      <c r="Z333" s="69">
        <v>7.9747780780094861E-3</v>
      </c>
      <c r="AA333" s="69">
        <v>0.12626227042578639</v>
      </c>
      <c r="AB333" s="69">
        <v>4.8736576836259142E-2</v>
      </c>
      <c r="AC333" s="69">
        <v>2.0347228072448181E-2</v>
      </c>
      <c r="AD333" s="69">
        <v>6.7765483545193239E-2</v>
      </c>
      <c r="AE333" s="69">
        <v>7.561672721237557E-2</v>
      </c>
      <c r="AF333" s="69">
        <v>7.3356973258746253E-2</v>
      </c>
      <c r="AG333" s="69">
        <v>0.13837508229242421</v>
      </c>
      <c r="AH333" s="69">
        <v>0.13040604261911379</v>
      </c>
      <c r="AI333" s="69">
        <v>0.13636702718808297</v>
      </c>
      <c r="AJ333" s="69">
        <v>0.17479181047156062</v>
      </c>
      <c r="AK333" s="69">
        <v>0</v>
      </c>
      <c r="AL333" s="69">
        <v>0</v>
      </c>
      <c r="AM333" s="69">
        <v>0</v>
      </c>
      <c r="AN333" s="69">
        <v>0</v>
      </c>
      <c r="AO333" s="69">
        <v>0</v>
      </c>
      <c r="AP333" s="69">
        <v>0</v>
      </c>
      <c r="AQ333" s="69">
        <v>0</v>
      </c>
      <c r="AR333" s="69">
        <v>0</v>
      </c>
      <c r="AS333" s="69">
        <v>0</v>
      </c>
      <c r="AT333" s="69"/>
      <c r="AV333" s="18" t="s">
        <v>423</v>
      </c>
      <c r="AW333" s="72">
        <v>79.928547885171909</v>
      </c>
      <c r="AX333" s="72">
        <v>23.552506833539301</v>
      </c>
      <c r="AY333" s="72">
        <v>37.650163263687759</v>
      </c>
      <c r="AZ333" s="72">
        <v>76.823874430679709</v>
      </c>
      <c r="BA333" s="72">
        <v>37.509014118210835</v>
      </c>
      <c r="BB333" s="72">
        <v>34.054399835580782</v>
      </c>
      <c r="BC333" s="72">
        <v>31.616068064492111</v>
      </c>
      <c r="BD333" s="72">
        <v>23.93018760979545</v>
      </c>
      <c r="BE333" s="72">
        <v>26.378713701410753</v>
      </c>
      <c r="BF333" s="72">
        <v>27.671779713753914</v>
      </c>
      <c r="BG333" s="72">
        <v>22.241879436667581</v>
      </c>
      <c r="BH333" s="72">
        <v>0</v>
      </c>
      <c r="BI333" s="72">
        <v>0</v>
      </c>
      <c r="BJ333" s="72">
        <v>0</v>
      </c>
      <c r="BK333" s="72">
        <v>0</v>
      </c>
      <c r="BL333" s="72">
        <v>0</v>
      </c>
      <c r="BM333" s="72">
        <v>0</v>
      </c>
      <c r="BN333" s="72">
        <v>0</v>
      </c>
      <c r="BO333" s="72">
        <v>0</v>
      </c>
      <c r="BP333" s="72">
        <v>0</v>
      </c>
      <c r="BQ333" s="72">
        <v>9.2565041491365232</v>
      </c>
    </row>
    <row r="334" spans="1:69" x14ac:dyDescent="0.2">
      <c r="A334" s="13"/>
      <c r="B334" s="64" t="s">
        <v>173</v>
      </c>
      <c r="C334" s="67">
        <v>0</v>
      </c>
      <c r="D334" s="67">
        <v>210.62467628139999</v>
      </c>
      <c r="E334" s="67">
        <v>92.263530508999992</v>
      </c>
      <c r="F334" s="67">
        <v>272.08784633599998</v>
      </c>
      <c r="G334" s="67">
        <v>178.8587982441</v>
      </c>
      <c r="H334" s="67">
        <v>371.61368603199998</v>
      </c>
      <c r="I334" s="67">
        <v>19.8596478483</v>
      </c>
      <c r="J334" s="67">
        <v>370.90002213000002</v>
      </c>
      <c r="K334" s="67">
        <v>384.52285188650001</v>
      </c>
      <c r="L334" s="67">
        <v>18.207175438299998</v>
      </c>
      <c r="M334" s="67">
        <v>17.832813524999999</v>
      </c>
      <c r="N334" s="67">
        <v>0</v>
      </c>
      <c r="O334" s="67">
        <v>0</v>
      </c>
      <c r="P334" s="67">
        <v>0</v>
      </c>
      <c r="Q334" s="67">
        <v>0</v>
      </c>
      <c r="R334" s="67">
        <v>0</v>
      </c>
      <c r="S334" s="67">
        <v>0</v>
      </c>
      <c r="T334" s="67">
        <v>0</v>
      </c>
      <c r="U334" s="67">
        <v>0</v>
      </c>
      <c r="V334" s="67">
        <v>0</v>
      </c>
      <c r="W334" s="67">
        <v>1936.7710482305999</v>
      </c>
      <c r="Y334" s="42" t="s">
        <v>173</v>
      </c>
      <c r="Z334" s="69">
        <v>0</v>
      </c>
      <c r="AA334" s="69">
        <v>0.10875042585638761</v>
      </c>
      <c r="AB334" s="69">
        <v>4.7637809638516819E-2</v>
      </c>
      <c r="AC334" s="69">
        <v>0.1404852920455284</v>
      </c>
      <c r="AD334" s="69">
        <v>9.2348963191855982E-2</v>
      </c>
      <c r="AE334" s="69">
        <v>0.19187280105797724</v>
      </c>
      <c r="AF334" s="69">
        <v>1.0253998719385767E-2</v>
      </c>
      <c r="AG334" s="69">
        <v>0.19150431976399471</v>
      </c>
      <c r="AH334" s="69">
        <v>0.19853810404580002</v>
      </c>
      <c r="AI334" s="69">
        <v>9.4007887276783466E-3</v>
      </c>
      <c r="AJ334" s="69">
        <v>9.2074969528751181E-3</v>
      </c>
      <c r="AK334" s="69">
        <v>0</v>
      </c>
      <c r="AL334" s="69">
        <v>0</v>
      </c>
      <c r="AM334" s="69">
        <v>0</v>
      </c>
      <c r="AN334" s="69">
        <v>0</v>
      </c>
      <c r="AO334" s="69">
        <v>0</v>
      </c>
      <c r="AP334" s="69">
        <v>0</v>
      </c>
      <c r="AQ334" s="69">
        <v>0</v>
      </c>
      <c r="AR334" s="69">
        <v>0</v>
      </c>
      <c r="AS334" s="69">
        <v>0</v>
      </c>
      <c r="AT334" s="69"/>
      <c r="AV334" s="18" t="s">
        <v>173</v>
      </c>
      <c r="AW334" s="72">
        <v>0</v>
      </c>
      <c r="AX334" s="72">
        <v>65.321633386791248</v>
      </c>
      <c r="AY334" s="72">
        <v>56.464018257513928</v>
      </c>
      <c r="AZ334" s="72">
        <v>59.481817931609207</v>
      </c>
      <c r="BA334" s="72">
        <v>91.07320832165847</v>
      </c>
      <c r="BB334" s="72">
        <v>65.249897221085121</v>
      </c>
      <c r="BC334" s="72">
        <v>67.980750137982426</v>
      </c>
      <c r="BD334" s="72">
        <v>61.945481537461433</v>
      </c>
      <c r="BE334" s="72">
        <v>39.824991610690105</v>
      </c>
      <c r="BF334" s="72">
        <v>95.554416223485745</v>
      </c>
      <c r="BG334" s="72">
        <v>95.603047531129491</v>
      </c>
      <c r="BH334" s="72">
        <v>0</v>
      </c>
      <c r="BI334" s="72">
        <v>0</v>
      </c>
      <c r="BJ334" s="72">
        <v>0</v>
      </c>
      <c r="BK334" s="72">
        <v>0</v>
      </c>
      <c r="BL334" s="72">
        <v>0</v>
      </c>
      <c r="BM334" s="72">
        <v>0</v>
      </c>
      <c r="BN334" s="72">
        <v>0</v>
      </c>
      <c r="BO334" s="72">
        <v>0</v>
      </c>
      <c r="BP334" s="72">
        <v>0</v>
      </c>
      <c r="BQ334" s="72">
        <v>23.671021905099238</v>
      </c>
    </row>
    <row r="335" spans="1:69" x14ac:dyDescent="0.2">
      <c r="A335" s="13"/>
      <c r="B335" s="64" t="s">
        <v>181</v>
      </c>
      <c r="C335" s="67">
        <v>0</v>
      </c>
      <c r="D335" s="67">
        <v>415.21333639100004</v>
      </c>
      <c r="E335" s="67">
        <v>497.32891931500001</v>
      </c>
      <c r="F335" s="67">
        <v>243.04277262150001</v>
      </c>
      <c r="G335" s="67">
        <v>93.975502780300005</v>
      </c>
      <c r="H335" s="67">
        <v>0</v>
      </c>
      <c r="I335" s="67">
        <v>329.15927071859994</v>
      </c>
      <c r="J335" s="67">
        <v>91.583396233499997</v>
      </c>
      <c r="K335" s="67">
        <v>272.8126550838</v>
      </c>
      <c r="L335" s="67">
        <v>1003.8656393099</v>
      </c>
      <c r="M335" s="67">
        <v>491.4532587475</v>
      </c>
      <c r="N335" s="67">
        <v>0</v>
      </c>
      <c r="O335" s="67">
        <v>0</v>
      </c>
      <c r="P335" s="67">
        <v>0</v>
      </c>
      <c r="Q335" s="67">
        <v>0</v>
      </c>
      <c r="R335" s="67">
        <v>0</v>
      </c>
      <c r="S335" s="67">
        <v>0</v>
      </c>
      <c r="T335" s="67">
        <v>0</v>
      </c>
      <c r="U335" s="67">
        <v>0</v>
      </c>
      <c r="V335" s="67">
        <v>0</v>
      </c>
      <c r="W335" s="67">
        <v>3438.4347512011004</v>
      </c>
      <c r="Y335" s="42" t="s">
        <v>181</v>
      </c>
      <c r="Z335" s="69">
        <v>0</v>
      </c>
      <c r="AA335" s="69">
        <v>0.1207564971956962</v>
      </c>
      <c r="AB335" s="69">
        <v>0.14463817268635826</v>
      </c>
      <c r="AC335" s="69">
        <v>7.0684131067661318E-2</v>
      </c>
      <c r="AD335" s="69">
        <v>2.7330896055966412E-2</v>
      </c>
      <c r="AE335" s="69">
        <v>0</v>
      </c>
      <c r="AF335" s="69">
        <v>9.5729392742909938E-2</v>
      </c>
      <c r="AG335" s="69">
        <v>2.6635199694136538E-2</v>
      </c>
      <c r="AH335" s="69">
        <v>7.934210616865775E-2</v>
      </c>
      <c r="AI335" s="69">
        <v>0.2919542501015131</v>
      </c>
      <c r="AJ335" s="69">
        <v>0.14292935428710041</v>
      </c>
      <c r="AK335" s="69">
        <v>0</v>
      </c>
      <c r="AL335" s="69">
        <v>0</v>
      </c>
      <c r="AM335" s="69">
        <v>0</v>
      </c>
      <c r="AN335" s="69">
        <v>0</v>
      </c>
      <c r="AO335" s="69">
        <v>0</v>
      </c>
      <c r="AP335" s="69">
        <v>0</v>
      </c>
      <c r="AQ335" s="69">
        <v>0</v>
      </c>
      <c r="AR335" s="69">
        <v>0</v>
      </c>
      <c r="AS335" s="69">
        <v>0</v>
      </c>
      <c r="AT335" s="69"/>
      <c r="AV335" s="18" t="s">
        <v>181</v>
      </c>
      <c r="AW335" s="72">
        <v>0</v>
      </c>
      <c r="AX335" s="72">
        <v>45.174799673619496</v>
      </c>
      <c r="AY335" s="72">
        <v>61.668420996830271</v>
      </c>
      <c r="AZ335" s="72">
        <v>51.682367142646378</v>
      </c>
      <c r="BA335" s="72">
        <v>52.001196282009417</v>
      </c>
      <c r="BB335" s="72">
        <v>0</v>
      </c>
      <c r="BC335" s="72">
        <v>52.464269363017308</v>
      </c>
      <c r="BD335" s="72">
        <v>87.697895836752693</v>
      </c>
      <c r="BE335" s="72">
        <v>83.124485613638512</v>
      </c>
      <c r="BF335" s="72">
        <v>28.435332863713082</v>
      </c>
      <c r="BG335" s="72">
        <v>51.200048788670223</v>
      </c>
      <c r="BH335" s="72">
        <v>0</v>
      </c>
      <c r="BI335" s="72">
        <v>0</v>
      </c>
      <c r="BJ335" s="72">
        <v>0</v>
      </c>
      <c r="BK335" s="72">
        <v>0</v>
      </c>
      <c r="BL335" s="72">
        <v>0</v>
      </c>
      <c r="BM335" s="72">
        <v>0</v>
      </c>
      <c r="BN335" s="72">
        <v>0</v>
      </c>
      <c r="BO335" s="72">
        <v>0</v>
      </c>
      <c r="BP335" s="72">
        <v>0</v>
      </c>
      <c r="BQ335" s="72">
        <v>17.925804483406775</v>
      </c>
    </row>
    <row r="336" spans="1:69" x14ac:dyDescent="0.2">
      <c r="A336" s="13"/>
      <c r="B336" s="64" t="s">
        <v>169</v>
      </c>
      <c r="C336" s="67">
        <v>0</v>
      </c>
      <c r="D336" s="67">
        <v>172.75290543359998</v>
      </c>
      <c r="E336" s="67">
        <v>666.11312394900006</v>
      </c>
      <c r="F336" s="67">
        <v>453.74663926000005</v>
      </c>
      <c r="G336" s="67">
        <v>344.12918486000001</v>
      </c>
      <c r="H336" s="67">
        <v>1287.5879328435001</v>
      </c>
      <c r="I336" s="67">
        <v>585.6215492092</v>
      </c>
      <c r="J336" s="67">
        <v>1388.3774897271001</v>
      </c>
      <c r="K336" s="67">
        <v>341.984658997</v>
      </c>
      <c r="L336" s="67">
        <v>258.50584609650002</v>
      </c>
      <c r="M336" s="67">
        <v>296.30786330500001</v>
      </c>
      <c r="N336" s="67">
        <v>0</v>
      </c>
      <c r="O336" s="67">
        <v>0</v>
      </c>
      <c r="P336" s="67">
        <v>0</v>
      </c>
      <c r="Q336" s="67">
        <v>0</v>
      </c>
      <c r="R336" s="67">
        <v>0</v>
      </c>
      <c r="S336" s="67">
        <v>0</v>
      </c>
      <c r="T336" s="67">
        <v>0</v>
      </c>
      <c r="U336" s="67">
        <v>0</v>
      </c>
      <c r="V336" s="67">
        <v>0</v>
      </c>
      <c r="W336" s="67">
        <v>5795.1271936809007</v>
      </c>
      <c r="Y336" s="42" t="s">
        <v>169</v>
      </c>
      <c r="Z336" s="69">
        <v>0</v>
      </c>
      <c r="AA336" s="69">
        <v>2.9810028263395582E-2</v>
      </c>
      <c r="AB336" s="69">
        <v>0.11494365898911424</v>
      </c>
      <c r="AC336" s="69">
        <v>7.8297960354480681E-2</v>
      </c>
      <c r="AD336" s="69">
        <v>5.9382507641116827E-2</v>
      </c>
      <c r="AE336" s="69">
        <v>0.22218458539572808</v>
      </c>
      <c r="AF336" s="69">
        <v>0.10105413214187449</v>
      </c>
      <c r="AG336" s="69">
        <v>0.23957670700325767</v>
      </c>
      <c r="AH336" s="69">
        <v>5.9012450903563517E-2</v>
      </c>
      <c r="AI336" s="69">
        <v>4.4607449924201653E-2</v>
      </c>
      <c r="AJ336" s="69">
        <v>5.1130519383267174E-2</v>
      </c>
      <c r="AK336" s="69">
        <v>0</v>
      </c>
      <c r="AL336" s="69">
        <v>0</v>
      </c>
      <c r="AM336" s="69">
        <v>0</v>
      </c>
      <c r="AN336" s="69">
        <v>0</v>
      </c>
      <c r="AO336" s="69">
        <v>0</v>
      </c>
      <c r="AP336" s="69">
        <v>0</v>
      </c>
      <c r="AQ336" s="69">
        <v>0</v>
      </c>
      <c r="AR336" s="69">
        <v>0</v>
      </c>
      <c r="AS336" s="69">
        <v>0</v>
      </c>
      <c r="AT336" s="69"/>
      <c r="AV336" s="18" t="s">
        <v>169</v>
      </c>
      <c r="AW336" s="72">
        <v>0</v>
      </c>
      <c r="AX336" s="72">
        <v>78.305572346304004</v>
      </c>
      <c r="AY336" s="72">
        <v>47.355178410654965</v>
      </c>
      <c r="AZ336" s="72">
        <v>41.429990898435697</v>
      </c>
      <c r="BA336" s="72">
        <v>62.682794133014909</v>
      </c>
      <c r="BB336" s="72">
        <v>23.446609484655738</v>
      </c>
      <c r="BC336" s="72">
        <v>44.479739323947015</v>
      </c>
      <c r="BD336" s="72">
        <v>33.785494080965449</v>
      </c>
      <c r="BE336" s="72">
        <v>41.197840460762578</v>
      </c>
      <c r="BF336" s="72">
        <v>45.897029850969467</v>
      </c>
      <c r="BG336" s="72">
        <v>68.685673387421673</v>
      </c>
      <c r="BH336" s="72">
        <v>0</v>
      </c>
      <c r="BI336" s="72">
        <v>0</v>
      </c>
      <c r="BJ336" s="72">
        <v>0</v>
      </c>
      <c r="BK336" s="72">
        <v>0</v>
      </c>
      <c r="BL336" s="72">
        <v>0</v>
      </c>
      <c r="BM336" s="72">
        <v>0</v>
      </c>
      <c r="BN336" s="72">
        <v>0</v>
      </c>
      <c r="BO336" s="72">
        <v>0</v>
      </c>
      <c r="BP336" s="72">
        <v>0</v>
      </c>
      <c r="BQ336" s="72">
        <v>13.955280764194702</v>
      </c>
    </row>
    <row r="337" spans="1:69" x14ac:dyDescent="0.2">
      <c r="A337" s="13"/>
      <c r="B337" s="64" t="s">
        <v>372</v>
      </c>
      <c r="C337" s="67">
        <v>0</v>
      </c>
      <c r="D337" s="67">
        <v>0</v>
      </c>
      <c r="E337" s="67">
        <v>89.791060318999996</v>
      </c>
      <c r="F337" s="67">
        <v>0</v>
      </c>
      <c r="G337" s="67">
        <v>0</v>
      </c>
      <c r="H337" s="67">
        <v>0</v>
      </c>
      <c r="I337" s="67">
        <v>0</v>
      </c>
      <c r="J337" s="67">
        <v>295.46326182300004</v>
      </c>
      <c r="K337" s="67">
        <v>0</v>
      </c>
      <c r="L337" s="67">
        <v>0</v>
      </c>
      <c r="M337" s="67">
        <v>82.717279341999998</v>
      </c>
      <c r="N337" s="67">
        <v>0</v>
      </c>
      <c r="O337" s="67">
        <v>0</v>
      </c>
      <c r="P337" s="67">
        <v>0</v>
      </c>
      <c r="Q337" s="67">
        <v>0</v>
      </c>
      <c r="R337" s="67">
        <v>0</v>
      </c>
      <c r="S337" s="67">
        <v>0</v>
      </c>
      <c r="T337" s="67">
        <v>0</v>
      </c>
      <c r="U337" s="67">
        <v>0</v>
      </c>
      <c r="V337" s="67">
        <v>0</v>
      </c>
      <c r="W337" s="67">
        <v>467.97160148399996</v>
      </c>
      <c r="Y337" s="42" t="s">
        <v>372</v>
      </c>
      <c r="Z337" s="69">
        <v>0</v>
      </c>
      <c r="AA337" s="69">
        <v>0</v>
      </c>
      <c r="AB337" s="69">
        <v>0.19187288295755692</v>
      </c>
      <c r="AC337" s="69">
        <v>0</v>
      </c>
      <c r="AD337" s="69">
        <v>0</v>
      </c>
      <c r="AE337" s="69">
        <v>0</v>
      </c>
      <c r="AF337" s="69">
        <v>0</v>
      </c>
      <c r="AG337" s="69">
        <v>0.63137006794012052</v>
      </c>
      <c r="AH337" s="69">
        <v>0</v>
      </c>
      <c r="AI337" s="69">
        <v>0</v>
      </c>
      <c r="AJ337" s="69">
        <v>0.17675704910232276</v>
      </c>
      <c r="AK337" s="69">
        <v>0</v>
      </c>
      <c r="AL337" s="69">
        <v>0</v>
      </c>
      <c r="AM337" s="69">
        <v>0</v>
      </c>
      <c r="AN337" s="69">
        <v>0</v>
      </c>
      <c r="AO337" s="69">
        <v>0</v>
      </c>
      <c r="AP337" s="69">
        <v>0</v>
      </c>
      <c r="AQ337" s="69">
        <v>0</v>
      </c>
      <c r="AR337" s="69">
        <v>0</v>
      </c>
      <c r="AS337" s="69">
        <v>0</v>
      </c>
      <c r="AT337" s="69"/>
      <c r="AV337" s="18" t="s">
        <v>372</v>
      </c>
      <c r="AW337" s="72">
        <v>0</v>
      </c>
      <c r="AX337" s="72">
        <v>0</v>
      </c>
      <c r="AY337" s="72">
        <v>95.603047420861685</v>
      </c>
      <c r="AZ337" s="72">
        <v>0</v>
      </c>
      <c r="BA337" s="72">
        <v>0</v>
      </c>
      <c r="BB337" s="72">
        <v>0</v>
      </c>
      <c r="BC337" s="72">
        <v>0</v>
      </c>
      <c r="BD337" s="72">
        <v>71.227074050919256</v>
      </c>
      <c r="BE337" s="72">
        <v>0</v>
      </c>
      <c r="BF337" s="72">
        <v>0</v>
      </c>
      <c r="BG337" s="72">
        <v>95.603047423398664</v>
      </c>
      <c r="BH337" s="72">
        <v>0</v>
      </c>
      <c r="BI337" s="72">
        <v>0</v>
      </c>
      <c r="BJ337" s="72">
        <v>0</v>
      </c>
      <c r="BK337" s="72">
        <v>0</v>
      </c>
      <c r="BL337" s="72">
        <v>0</v>
      </c>
      <c r="BM337" s="72">
        <v>0</v>
      </c>
      <c r="BN337" s="72">
        <v>0</v>
      </c>
      <c r="BO337" s="72">
        <v>0</v>
      </c>
      <c r="BP337" s="72">
        <v>0</v>
      </c>
      <c r="BQ337" s="72">
        <v>51.423800594849759</v>
      </c>
    </row>
    <row r="338" spans="1:69" x14ac:dyDescent="0.2">
      <c r="A338" s="13"/>
      <c r="B338" s="64" t="s">
        <v>399</v>
      </c>
      <c r="C338" s="67">
        <v>124.29081538300001</v>
      </c>
      <c r="D338" s="67">
        <v>354.45449483249996</v>
      </c>
      <c r="E338" s="67">
        <v>311.66030923099999</v>
      </c>
      <c r="F338" s="67">
        <v>322.27567704099999</v>
      </c>
      <c r="G338" s="67">
        <v>595.11292849660003</v>
      </c>
      <c r="H338" s="67">
        <v>6.5603131179000007</v>
      </c>
      <c r="I338" s="67">
        <v>222.47181507319999</v>
      </c>
      <c r="J338" s="67">
        <v>93.704010144700007</v>
      </c>
      <c r="K338" s="67">
        <v>56.3349073662</v>
      </c>
      <c r="L338" s="67">
        <v>48.757577672000004</v>
      </c>
      <c r="M338" s="67">
        <v>63.387208666299998</v>
      </c>
      <c r="N338" s="67">
        <v>0</v>
      </c>
      <c r="O338" s="67">
        <v>0</v>
      </c>
      <c r="P338" s="67">
        <v>0</v>
      </c>
      <c r="Q338" s="67">
        <v>0</v>
      </c>
      <c r="R338" s="67">
        <v>0</v>
      </c>
      <c r="S338" s="67">
        <v>0</v>
      </c>
      <c r="T338" s="67">
        <v>0</v>
      </c>
      <c r="U338" s="67">
        <v>0</v>
      </c>
      <c r="V338" s="67">
        <v>0</v>
      </c>
      <c r="W338" s="67">
        <v>2199.0100570244003</v>
      </c>
      <c r="Y338" s="42" t="s">
        <v>399</v>
      </c>
      <c r="Z338" s="69">
        <v>5.6521258275273489E-2</v>
      </c>
      <c r="AA338" s="69">
        <v>0.16118820998578404</v>
      </c>
      <c r="AB338" s="69">
        <v>0.14172755064736922</v>
      </c>
      <c r="AC338" s="69">
        <v>0.14655489001132113</v>
      </c>
      <c r="AD338" s="69">
        <v>0.27062765201805378</v>
      </c>
      <c r="AE338" s="69">
        <v>2.983302917121314E-3</v>
      </c>
      <c r="AF338" s="69">
        <v>0.10116907576777465</v>
      </c>
      <c r="AG338" s="69">
        <v>4.2611906137207931E-2</v>
      </c>
      <c r="AH338" s="69">
        <v>2.5618303648156031E-2</v>
      </c>
      <c r="AI338" s="69">
        <v>2.2172512361301577E-2</v>
      </c>
      <c r="AJ338" s="69">
        <v>2.8825338230636682E-2</v>
      </c>
      <c r="AK338" s="69">
        <v>0</v>
      </c>
      <c r="AL338" s="69">
        <v>0</v>
      </c>
      <c r="AM338" s="69">
        <v>0</v>
      </c>
      <c r="AN338" s="69">
        <v>0</v>
      </c>
      <c r="AO338" s="69">
        <v>0</v>
      </c>
      <c r="AP338" s="69">
        <v>0</v>
      </c>
      <c r="AQ338" s="69">
        <v>0</v>
      </c>
      <c r="AR338" s="69">
        <v>0</v>
      </c>
      <c r="AS338" s="69">
        <v>0</v>
      </c>
      <c r="AT338" s="69"/>
      <c r="AV338" s="18" t="s">
        <v>399</v>
      </c>
      <c r="AW338" s="72">
        <v>89.975601123716572</v>
      </c>
      <c r="AX338" s="72">
        <v>58.527473135340202</v>
      </c>
      <c r="AY338" s="72">
        <v>52.034470942099993</v>
      </c>
      <c r="AZ338" s="72">
        <v>70.933992234564798</v>
      </c>
      <c r="BA338" s="72">
        <v>48.402847645156278</v>
      </c>
      <c r="BB338" s="72">
        <v>96.889550648034472</v>
      </c>
      <c r="BC338" s="72">
        <v>82.124268598700183</v>
      </c>
      <c r="BD338" s="72">
        <v>54.249098466858626</v>
      </c>
      <c r="BE338" s="72">
        <v>41.591594207306372</v>
      </c>
      <c r="BF338" s="72">
        <v>40.778306428077428</v>
      </c>
      <c r="BG338" s="72">
        <v>47.648052161365676</v>
      </c>
      <c r="BH338" s="72">
        <v>0</v>
      </c>
      <c r="BI338" s="72">
        <v>0</v>
      </c>
      <c r="BJ338" s="72">
        <v>0</v>
      </c>
      <c r="BK338" s="72">
        <v>0</v>
      </c>
      <c r="BL338" s="72">
        <v>0</v>
      </c>
      <c r="BM338" s="72">
        <v>0</v>
      </c>
      <c r="BN338" s="72">
        <v>0</v>
      </c>
      <c r="BO338" s="72">
        <v>0</v>
      </c>
      <c r="BP338" s="72">
        <v>0</v>
      </c>
      <c r="BQ338" s="72">
        <v>22.960917802802452</v>
      </c>
    </row>
    <row r="339" spans="1:69" x14ac:dyDescent="0.2">
      <c r="A339" s="13"/>
      <c r="B339" s="64" t="s">
        <v>400</v>
      </c>
      <c r="C339" s="67">
        <v>19884.402726615597</v>
      </c>
      <c r="D339" s="67">
        <v>19682.969016654697</v>
      </c>
      <c r="E339" s="67">
        <v>5693.7165334260999</v>
      </c>
      <c r="F339" s="67">
        <v>3316.3099112322006</v>
      </c>
      <c r="G339" s="67">
        <v>2541.6501718325003</v>
      </c>
      <c r="H339" s="67">
        <v>2689.6831125809999</v>
      </c>
      <c r="I339" s="67">
        <v>2609.5847539678998</v>
      </c>
      <c r="J339" s="67">
        <v>4233.9606804601008</v>
      </c>
      <c r="K339" s="67">
        <v>1646.2743438932998</v>
      </c>
      <c r="L339" s="67">
        <v>3133.7549149981</v>
      </c>
      <c r="M339" s="67">
        <v>1836.7973208950002</v>
      </c>
      <c r="N339" s="67">
        <v>0</v>
      </c>
      <c r="O339" s="67">
        <v>0</v>
      </c>
      <c r="P339" s="67">
        <v>0</v>
      </c>
      <c r="Q339" s="67">
        <v>0</v>
      </c>
      <c r="R339" s="67">
        <v>0</v>
      </c>
      <c r="S339" s="67">
        <v>0</v>
      </c>
      <c r="T339" s="67">
        <v>0</v>
      </c>
      <c r="U339" s="67">
        <v>0</v>
      </c>
      <c r="V339" s="67">
        <v>0</v>
      </c>
      <c r="W339" s="67">
        <v>67269.103486556502</v>
      </c>
      <c r="Y339" s="42" t="s">
        <v>400</v>
      </c>
      <c r="Z339" s="69">
        <v>0.29559488228632969</v>
      </c>
      <c r="AA339" s="69">
        <v>0.29260043610642544</v>
      </c>
      <c r="AB339" s="69">
        <v>8.4640886206607008E-2</v>
      </c>
      <c r="AC339" s="69">
        <v>4.9299154282544493E-2</v>
      </c>
      <c r="AD339" s="69">
        <v>3.7783321615701929E-2</v>
      </c>
      <c r="AE339" s="69">
        <v>3.9983929815840695E-2</v>
      </c>
      <c r="AF339" s="69">
        <v>3.8793214398782888E-2</v>
      </c>
      <c r="AG339" s="69">
        <v>6.2940643787622999E-2</v>
      </c>
      <c r="AH339" s="69">
        <v>2.4472963939861366E-2</v>
      </c>
      <c r="AI339" s="69">
        <v>4.6585352748522511E-2</v>
      </c>
      <c r="AJ339" s="69">
        <v>2.7305214811760913E-2</v>
      </c>
      <c r="AK339" s="69">
        <v>0</v>
      </c>
      <c r="AL339" s="69">
        <v>0</v>
      </c>
      <c r="AM339" s="69">
        <v>0</v>
      </c>
      <c r="AN339" s="69">
        <v>0</v>
      </c>
      <c r="AO339" s="69">
        <v>0</v>
      </c>
      <c r="AP339" s="69">
        <v>0</v>
      </c>
      <c r="AQ339" s="69">
        <v>0</v>
      </c>
      <c r="AR339" s="69">
        <v>0</v>
      </c>
      <c r="AS339" s="69">
        <v>0</v>
      </c>
      <c r="AT339" s="69"/>
      <c r="AV339" s="18" t="s">
        <v>400</v>
      </c>
      <c r="AW339" s="72">
        <v>8.2360725639458288</v>
      </c>
      <c r="AX339" s="72">
        <v>8.804385677103749</v>
      </c>
      <c r="AY339" s="72">
        <v>15.604490187538142</v>
      </c>
      <c r="AZ339" s="72">
        <v>19.337180304512383</v>
      </c>
      <c r="BA339" s="72">
        <v>25.197205868707989</v>
      </c>
      <c r="BB339" s="72">
        <v>21.589441615806706</v>
      </c>
      <c r="BC339" s="72">
        <v>21.62950791844499</v>
      </c>
      <c r="BD339" s="72">
        <v>16.306717006605723</v>
      </c>
      <c r="BE339" s="72">
        <v>22.054681422714101</v>
      </c>
      <c r="BF339" s="72">
        <v>19.249536357138172</v>
      </c>
      <c r="BG339" s="72">
        <v>28.919232496633601</v>
      </c>
      <c r="BH339" s="72">
        <v>0</v>
      </c>
      <c r="BI339" s="72">
        <v>0</v>
      </c>
      <c r="BJ339" s="72">
        <v>0</v>
      </c>
      <c r="BK339" s="72">
        <v>0</v>
      </c>
      <c r="BL339" s="72">
        <v>0</v>
      </c>
      <c r="BM339" s="72">
        <v>0</v>
      </c>
      <c r="BN339" s="72">
        <v>0</v>
      </c>
      <c r="BO339" s="72">
        <v>0</v>
      </c>
      <c r="BP339" s="72">
        <v>0</v>
      </c>
      <c r="BQ339" s="72">
        <v>4.5105304839229401</v>
      </c>
    </row>
    <row r="340" spans="1:69" x14ac:dyDescent="0.2">
      <c r="A340" s="13"/>
      <c r="B340" s="64" t="s">
        <v>151</v>
      </c>
      <c r="C340" s="67">
        <v>1615.8723751696</v>
      </c>
      <c r="D340" s="67">
        <v>355.14438816059999</v>
      </c>
      <c r="E340" s="67">
        <v>13.8565308191</v>
      </c>
      <c r="F340" s="67">
        <v>109.95268244900001</v>
      </c>
      <c r="G340" s="67">
        <v>79.525904840900012</v>
      </c>
      <c r="H340" s="67">
        <v>290.73158836999994</v>
      </c>
      <c r="I340" s="67">
        <v>536.42931004260004</v>
      </c>
      <c r="J340" s="67">
        <v>598.86728029450001</v>
      </c>
      <c r="K340" s="67">
        <v>173.77101251049999</v>
      </c>
      <c r="L340" s="67">
        <v>506.36514483829995</v>
      </c>
      <c r="M340" s="67">
        <v>426.43548413769997</v>
      </c>
      <c r="N340" s="67">
        <v>0</v>
      </c>
      <c r="O340" s="67">
        <v>0</v>
      </c>
      <c r="P340" s="67">
        <v>0</v>
      </c>
      <c r="Q340" s="67">
        <v>0</v>
      </c>
      <c r="R340" s="67">
        <v>0</v>
      </c>
      <c r="S340" s="67">
        <v>0</v>
      </c>
      <c r="T340" s="67">
        <v>0</v>
      </c>
      <c r="U340" s="67">
        <v>0</v>
      </c>
      <c r="V340" s="67">
        <v>0</v>
      </c>
      <c r="W340" s="67">
        <v>4706.9517016327982</v>
      </c>
      <c r="Y340" s="42" t="s">
        <v>151</v>
      </c>
      <c r="Z340" s="69">
        <v>0.34329487056539559</v>
      </c>
      <c r="AA340" s="69">
        <v>7.5451037247185618E-2</v>
      </c>
      <c r="AB340" s="69">
        <v>2.9438438500002657E-3</v>
      </c>
      <c r="AC340" s="69">
        <v>2.3359636856026891E-2</v>
      </c>
      <c r="AD340" s="69">
        <v>1.6895415521963653E-2</v>
      </c>
      <c r="AE340" s="69">
        <v>6.1766426935961086E-2</v>
      </c>
      <c r="AF340" s="69">
        <v>0.11396533128999765</v>
      </c>
      <c r="AG340" s="69">
        <v>0.12723038566271214</v>
      </c>
      <c r="AH340" s="69">
        <v>3.6917951048917798E-2</v>
      </c>
      <c r="AI340" s="69">
        <v>0.10757814758597301</v>
      </c>
      <c r="AJ340" s="69">
        <v>9.059695343586667E-2</v>
      </c>
      <c r="AK340" s="69">
        <v>0</v>
      </c>
      <c r="AL340" s="69">
        <v>0</v>
      </c>
      <c r="AM340" s="69">
        <v>0</v>
      </c>
      <c r="AN340" s="69">
        <v>0</v>
      </c>
      <c r="AO340" s="69">
        <v>0</v>
      </c>
      <c r="AP340" s="69">
        <v>0</v>
      </c>
      <c r="AQ340" s="69">
        <v>0</v>
      </c>
      <c r="AR340" s="69">
        <v>0</v>
      </c>
      <c r="AS340" s="69">
        <v>0</v>
      </c>
      <c r="AT340" s="69"/>
      <c r="AV340" s="18" t="s">
        <v>151</v>
      </c>
      <c r="AW340" s="72">
        <v>19.109004377249885</v>
      </c>
      <c r="AX340" s="72">
        <v>32.961756128969476</v>
      </c>
      <c r="AY340" s="72">
        <v>95.165076406264362</v>
      </c>
      <c r="AZ340" s="72">
        <v>32.368029573233848</v>
      </c>
      <c r="BA340" s="72">
        <v>76.558916375833789</v>
      </c>
      <c r="BB340" s="72">
        <v>43.137212624974076</v>
      </c>
      <c r="BC340" s="72">
        <v>36.393060557559679</v>
      </c>
      <c r="BD340" s="72">
        <v>38.555990551222003</v>
      </c>
      <c r="BE340" s="72">
        <v>43.00855415524132</v>
      </c>
      <c r="BF340" s="72">
        <v>28.469416618623224</v>
      </c>
      <c r="BG340" s="72">
        <v>47.002103096486643</v>
      </c>
      <c r="BH340" s="72">
        <v>0</v>
      </c>
      <c r="BI340" s="72">
        <v>0</v>
      </c>
      <c r="BJ340" s="72">
        <v>0</v>
      </c>
      <c r="BK340" s="72">
        <v>0</v>
      </c>
      <c r="BL340" s="72">
        <v>0</v>
      </c>
      <c r="BM340" s="72">
        <v>0</v>
      </c>
      <c r="BN340" s="72">
        <v>0</v>
      </c>
      <c r="BO340" s="72">
        <v>0</v>
      </c>
      <c r="BP340" s="72">
        <v>0</v>
      </c>
      <c r="BQ340" s="72">
        <v>11.399183203191454</v>
      </c>
    </row>
    <row r="341" spans="1:69" x14ac:dyDescent="0.2">
      <c r="A341" s="13"/>
      <c r="B341" s="64" t="s">
        <v>373</v>
      </c>
      <c r="C341" s="67">
        <v>0</v>
      </c>
      <c r="D341" s="67">
        <v>0</v>
      </c>
      <c r="E341" s="67">
        <v>0</v>
      </c>
      <c r="F341" s="67">
        <v>0</v>
      </c>
      <c r="G341" s="67">
        <v>0</v>
      </c>
      <c r="H341" s="67">
        <v>0</v>
      </c>
      <c r="I341" s="67">
        <v>0</v>
      </c>
      <c r="J341" s="67">
        <v>0</v>
      </c>
      <c r="K341" s="67">
        <v>0</v>
      </c>
      <c r="L341" s="67">
        <v>0</v>
      </c>
      <c r="M341" s="67">
        <v>0</v>
      </c>
      <c r="N341" s="67">
        <v>0</v>
      </c>
      <c r="O341" s="67">
        <v>0</v>
      </c>
      <c r="P341" s="67">
        <v>0</v>
      </c>
      <c r="Q341" s="67">
        <v>0</v>
      </c>
      <c r="R341" s="67">
        <v>0</v>
      </c>
      <c r="S341" s="67">
        <v>0</v>
      </c>
      <c r="T341" s="67">
        <v>0</v>
      </c>
      <c r="U341" s="67">
        <v>0</v>
      </c>
      <c r="V341" s="67">
        <v>0</v>
      </c>
      <c r="W341" s="67">
        <v>151.05088978557606</v>
      </c>
      <c r="Y341" s="42" t="s">
        <v>373</v>
      </c>
      <c r="Z341" s="69">
        <v>0</v>
      </c>
      <c r="AA341" s="69">
        <v>0</v>
      </c>
      <c r="AB341" s="69">
        <v>0</v>
      </c>
      <c r="AC341" s="69">
        <v>0</v>
      </c>
      <c r="AD341" s="69">
        <v>0</v>
      </c>
      <c r="AE341" s="69">
        <v>0</v>
      </c>
      <c r="AF341" s="69">
        <v>0</v>
      </c>
      <c r="AG341" s="69">
        <v>0</v>
      </c>
      <c r="AH341" s="69">
        <v>0</v>
      </c>
      <c r="AI341" s="69">
        <v>0</v>
      </c>
      <c r="AJ341" s="69">
        <v>0</v>
      </c>
      <c r="AK341" s="69">
        <v>0</v>
      </c>
      <c r="AL341" s="69">
        <v>0</v>
      </c>
      <c r="AM341" s="69">
        <v>0</v>
      </c>
      <c r="AN341" s="69">
        <v>0</v>
      </c>
      <c r="AO341" s="69">
        <v>0</v>
      </c>
      <c r="AP341" s="69">
        <v>0</v>
      </c>
      <c r="AQ341" s="69">
        <v>0</v>
      </c>
      <c r="AR341" s="69">
        <v>0</v>
      </c>
      <c r="AS341" s="69">
        <v>0</v>
      </c>
      <c r="AT341" s="69"/>
      <c r="AV341" s="18" t="s">
        <v>373</v>
      </c>
      <c r="AW341" s="72">
        <v>0</v>
      </c>
      <c r="AX341" s="72">
        <v>0</v>
      </c>
      <c r="AY341" s="72">
        <v>0</v>
      </c>
      <c r="AZ341" s="72">
        <v>0</v>
      </c>
      <c r="BA341" s="72">
        <v>0</v>
      </c>
      <c r="BB341" s="72">
        <v>0</v>
      </c>
      <c r="BC341" s="72">
        <v>0</v>
      </c>
      <c r="BD341" s="72">
        <v>0</v>
      </c>
      <c r="BE341" s="72">
        <v>0</v>
      </c>
      <c r="BF341" s="72">
        <v>0</v>
      </c>
      <c r="BG341" s="72">
        <v>0</v>
      </c>
      <c r="BH341" s="72">
        <v>0</v>
      </c>
      <c r="BI341" s="72">
        <v>0</v>
      </c>
      <c r="BJ341" s="72">
        <v>0</v>
      </c>
      <c r="BK341" s="72">
        <v>0</v>
      </c>
      <c r="BL341" s="72">
        <v>0</v>
      </c>
      <c r="BM341" s="72">
        <v>0</v>
      </c>
      <c r="BN341" s="72">
        <v>0</v>
      </c>
      <c r="BO341" s="72">
        <v>0</v>
      </c>
      <c r="BP341" s="72">
        <v>0</v>
      </c>
      <c r="BQ341" s="72">
        <v>23.301612254593895</v>
      </c>
    </row>
    <row r="342" spans="1:69" x14ac:dyDescent="0.2">
      <c r="A342" s="13"/>
      <c r="B342" s="64" t="s">
        <v>374</v>
      </c>
      <c r="C342" s="67">
        <v>0</v>
      </c>
      <c r="D342" s="67">
        <v>0</v>
      </c>
      <c r="E342" s="67">
        <v>0</v>
      </c>
      <c r="F342" s="67">
        <v>0</v>
      </c>
      <c r="G342" s="67">
        <v>0</v>
      </c>
      <c r="H342" s="67">
        <v>0</v>
      </c>
      <c r="I342" s="67">
        <v>0</v>
      </c>
      <c r="J342" s="67">
        <v>0</v>
      </c>
      <c r="K342" s="67">
        <v>0</v>
      </c>
      <c r="L342" s="67">
        <v>0</v>
      </c>
      <c r="M342" s="67">
        <v>0</v>
      </c>
      <c r="N342" s="67">
        <v>0</v>
      </c>
      <c r="O342" s="67">
        <v>0</v>
      </c>
      <c r="P342" s="67">
        <v>0</v>
      </c>
      <c r="Q342" s="67">
        <v>0</v>
      </c>
      <c r="R342" s="67">
        <v>0</v>
      </c>
      <c r="S342" s="67">
        <v>0</v>
      </c>
      <c r="T342" s="67">
        <v>0</v>
      </c>
      <c r="U342" s="67">
        <v>0</v>
      </c>
      <c r="V342" s="67">
        <v>0</v>
      </c>
      <c r="W342" s="67">
        <v>0</v>
      </c>
      <c r="Y342" s="42" t="s">
        <v>374</v>
      </c>
      <c r="Z342" s="69">
        <v>0</v>
      </c>
      <c r="AA342" s="69">
        <v>0</v>
      </c>
      <c r="AB342" s="69">
        <v>0</v>
      </c>
      <c r="AC342" s="69">
        <v>0</v>
      </c>
      <c r="AD342" s="69">
        <v>0</v>
      </c>
      <c r="AE342" s="69">
        <v>0</v>
      </c>
      <c r="AF342" s="69">
        <v>0</v>
      </c>
      <c r="AG342" s="69">
        <v>0</v>
      </c>
      <c r="AH342" s="69">
        <v>0</v>
      </c>
      <c r="AI342" s="69">
        <v>0</v>
      </c>
      <c r="AJ342" s="69">
        <v>0</v>
      </c>
      <c r="AK342" s="69">
        <v>0</v>
      </c>
      <c r="AL342" s="69">
        <v>0</v>
      </c>
      <c r="AM342" s="69">
        <v>0</v>
      </c>
      <c r="AN342" s="69">
        <v>0</v>
      </c>
      <c r="AO342" s="69">
        <v>0</v>
      </c>
      <c r="AP342" s="69">
        <v>0</v>
      </c>
      <c r="AQ342" s="69">
        <v>0</v>
      </c>
      <c r="AR342" s="69">
        <v>0</v>
      </c>
      <c r="AS342" s="69">
        <v>0</v>
      </c>
      <c r="AT342" s="69"/>
      <c r="AV342" s="18" t="s">
        <v>374</v>
      </c>
      <c r="AW342" s="72">
        <v>0</v>
      </c>
      <c r="AX342" s="72">
        <v>0</v>
      </c>
      <c r="AY342" s="72">
        <v>0</v>
      </c>
      <c r="AZ342" s="72">
        <v>0</v>
      </c>
      <c r="BA342" s="72">
        <v>0</v>
      </c>
      <c r="BB342" s="72">
        <v>0</v>
      </c>
      <c r="BC342" s="72">
        <v>0</v>
      </c>
      <c r="BD342" s="72">
        <v>0</v>
      </c>
      <c r="BE342" s="72">
        <v>0</v>
      </c>
      <c r="BF342" s="72">
        <v>0</v>
      </c>
      <c r="BG342" s="72">
        <v>0</v>
      </c>
      <c r="BH342" s="72">
        <v>0</v>
      </c>
      <c r="BI342" s="72">
        <v>0</v>
      </c>
      <c r="BJ342" s="72">
        <v>0</v>
      </c>
      <c r="BK342" s="72">
        <v>0</v>
      </c>
      <c r="BL342" s="72">
        <v>0</v>
      </c>
      <c r="BM342" s="72">
        <v>0</v>
      </c>
      <c r="BN342" s="72">
        <v>0</v>
      </c>
      <c r="BO342" s="72">
        <v>0</v>
      </c>
      <c r="BP342" s="72">
        <v>0</v>
      </c>
      <c r="BQ342" s="72">
        <v>0</v>
      </c>
    </row>
    <row r="343" spans="1:69" x14ac:dyDescent="0.2">
      <c r="A343" s="13"/>
      <c r="B343" s="64" t="s">
        <v>374</v>
      </c>
      <c r="C343" s="67">
        <v>0</v>
      </c>
      <c r="D343" s="67">
        <v>0</v>
      </c>
      <c r="E343" s="67">
        <v>0</v>
      </c>
      <c r="F343" s="67">
        <v>0</v>
      </c>
      <c r="G343" s="67">
        <v>0</v>
      </c>
      <c r="H343" s="67">
        <v>0</v>
      </c>
      <c r="I343" s="67">
        <v>0</v>
      </c>
      <c r="J343" s="67">
        <v>0</v>
      </c>
      <c r="K343" s="67">
        <v>0</v>
      </c>
      <c r="L343" s="67">
        <v>0</v>
      </c>
      <c r="M343" s="67">
        <v>0</v>
      </c>
      <c r="N343" s="67">
        <v>0</v>
      </c>
      <c r="O343" s="67">
        <v>0</v>
      </c>
      <c r="P343" s="67">
        <v>0</v>
      </c>
      <c r="Q343" s="67">
        <v>0</v>
      </c>
      <c r="R343" s="67">
        <v>0</v>
      </c>
      <c r="S343" s="67">
        <v>0</v>
      </c>
      <c r="T343" s="67">
        <v>0</v>
      </c>
      <c r="U343" s="67">
        <v>0</v>
      </c>
      <c r="V343" s="67">
        <v>0</v>
      </c>
      <c r="W343" s="67">
        <v>0</v>
      </c>
      <c r="Y343" s="42" t="s">
        <v>374</v>
      </c>
      <c r="Z343" s="69">
        <v>0</v>
      </c>
      <c r="AA343" s="69">
        <v>0</v>
      </c>
      <c r="AB343" s="69">
        <v>0</v>
      </c>
      <c r="AC343" s="69">
        <v>0</v>
      </c>
      <c r="AD343" s="69">
        <v>0</v>
      </c>
      <c r="AE343" s="69">
        <v>0</v>
      </c>
      <c r="AF343" s="69">
        <v>0</v>
      </c>
      <c r="AG343" s="69">
        <v>0</v>
      </c>
      <c r="AH343" s="69">
        <v>0</v>
      </c>
      <c r="AI343" s="69">
        <v>0</v>
      </c>
      <c r="AJ343" s="69">
        <v>0</v>
      </c>
      <c r="AK343" s="69">
        <v>0</v>
      </c>
      <c r="AL343" s="69">
        <v>0</v>
      </c>
      <c r="AM343" s="69">
        <v>0</v>
      </c>
      <c r="AN343" s="69">
        <v>0</v>
      </c>
      <c r="AO343" s="69">
        <v>0</v>
      </c>
      <c r="AP343" s="69">
        <v>0</v>
      </c>
      <c r="AQ343" s="69">
        <v>0</v>
      </c>
      <c r="AR343" s="69">
        <v>0</v>
      </c>
      <c r="AS343" s="69">
        <v>0</v>
      </c>
      <c r="AT343" s="69"/>
      <c r="AV343" s="18" t="s">
        <v>374</v>
      </c>
      <c r="AW343" s="72">
        <v>0</v>
      </c>
      <c r="AX343" s="72">
        <v>0</v>
      </c>
      <c r="AY343" s="72">
        <v>0</v>
      </c>
      <c r="AZ343" s="72">
        <v>0</v>
      </c>
      <c r="BA343" s="72">
        <v>0</v>
      </c>
      <c r="BB343" s="72">
        <v>0</v>
      </c>
      <c r="BC343" s="72">
        <v>0</v>
      </c>
      <c r="BD343" s="72">
        <v>0</v>
      </c>
      <c r="BE343" s="72">
        <v>0</v>
      </c>
      <c r="BF343" s="72">
        <v>0</v>
      </c>
      <c r="BG343" s="72">
        <v>0</v>
      </c>
      <c r="BH343" s="72">
        <v>0</v>
      </c>
      <c r="BI343" s="72">
        <v>0</v>
      </c>
      <c r="BJ343" s="72">
        <v>0</v>
      </c>
      <c r="BK343" s="72">
        <v>0</v>
      </c>
      <c r="BL343" s="72">
        <v>0</v>
      </c>
      <c r="BM343" s="72">
        <v>0</v>
      </c>
      <c r="BN343" s="72">
        <v>0</v>
      </c>
      <c r="BO343" s="72">
        <v>0</v>
      </c>
      <c r="BP343" s="72">
        <v>0</v>
      </c>
      <c r="BQ343" s="72">
        <v>0</v>
      </c>
    </row>
    <row r="344" spans="1:69" x14ac:dyDescent="0.2">
      <c r="A344" s="13"/>
      <c r="B344" s="64" t="s">
        <v>374</v>
      </c>
      <c r="C344" s="67">
        <v>0</v>
      </c>
      <c r="D344" s="67">
        <v>0</v>
      </c>
      <c r="E344" s="67">
        <v>0</v>
      </c>
      <c r="F344" s="67">
        <v>0</v>
      </c>
      <c r="G344" s="67">
        <v>0</v>
      </c>
      <c r="H344" s="67">
        <v>0</v>
      </c>
      <c r="I344" s="67">
        <v>0</v>
      </c>
      <c r="J344" s="67">
        <v>0</v>
      </c>
      <c r="K344" s="67">
        <v>0</v>
      </c>
      <c r="L344" s="67">
        <v>0</v>
      </c>
      <c r="M344" s="67">
        <v>0</v>
      </c>
      <c r="N344" s="67">
        <v>0</v>
      </c>
      <c r="O344" s="67">
        <v>0</v>
      </c>
      <c r="P344" s="67">
        <v>0</v>
      </c>
      <c r="Q344" s="67">
        <v>0</v>
      </c>
      <c r="R344" s="67">
        <v>0</v>
      </c>
      <c r="S344" s="67">
        <v>0</v>
      </c>
      <c r="T344" s="67">
        <v>0</v>
      </c>
      <c r="U344" s="67">
        <v>0</v>
      </c>
      <c r="V344" s="67">
        <v>0</v>
      </c>
      <c r="W344" s="67">
        <v>0</v>
      </c>
      <c r="Y344" s="42" t="s">
        <v>374</v>
      </c>
      <c r="Z344" s="69">
        <v>0</v>
      </c>
      <c r="AA344" s="69">
        <v>0</v>
      </c>
      <c r="AB344" s="69">
        <v>0</v>
      </c>
      <c r="AC344" s="69">
        <v>0</v>
      </c>
      <c r="AD344" s="69">
        <v>0</v>
      </c>
      <c r="AE344" s="69">
        <v>0</v>
      </c>
      <c r="AF344" s="69">
        <v>0</v>
      </c>
      <c r="AG344" s="69">
        <v>0</v>
      </c>
      <c r="AH344" s="69">
        <v>0</v>
      </c>
      <c r="AI344" s="69">
        <v>0</v>
      </c>
      <c r="AJ344" s="69">
        <v>0</v>
      </c>
      <c r="AK344" s="69">
        <v>0</v>
      </c>
      <c r="AL344" s="69">
        <v>0</v>
      </c>
      <c r="AM344" s="69">
        <v>0</v>
      </c>
      <c r="AN344" s="69">
        <v>0</v>
      </c>
      <c r="AO344" s="69">
        <v>0</v>
      </c>
      <c r="AP344" s="69">
        <v>0</v>
      </c>
      <c r="AQ344" s="69">
        <v>0</v>
      </c>
      <c r="AR344" s="69">
        <v>0</v>
      </c>
      <c r="AS344" s="69">
        <v>0</v>
      </c>
      <c r="AT344" s="69"/>
      <c r="AV344" s="18" t="s">
        <v>374</v>
      </c>
      <c r="AW344" s="72">
        <v>0</v>
      </c>
      <c r="AX344" s="72">
        <v>0</v>
      </c>
      <c r="AY344" s="72">
        <v>0</v>
      </c>
      <c r="AZ344" s="72">
        <v>0</v>
      </c>
      <c r="BA344" s="72">
        <v>0</v>
      </c>
      <c r="BB344" s="72">
        <v>0</v>
      </c>
      <c r="BC344" s="72">
        <v>0</v>
      </c>
      <c r="BD344" s="72">
        <v>0</v>
      </c>
      <c r="BE344" s="72">
        <v>0</v>
      </c>
      <c r="BF344" s="72">
        <v>0</v>
      </c>
      <c r="BG344" s="72">
        <v>0</v>
      </c>
      <c r="BH344" s="72">
        <v>0</v>
      </c>
      <c r="BI344" s="72">
        <v>0</v>
      </c>
      <c r="BJ344" s="72">
        <v>0</v>
      </c>
      <c r="BK344" s="72">
        <v>0</v>
      </c>
      <c r="BL344" s="72">
        <v>0</v>
      </c>
      <c r="BM344" s="72">
        <v>0</v>
      </c>
      <c r="BN344" s="72">
        <v>0</v>
      </c>
      <c r="BO344" s="72">
        <v>0</v>
      </c>
      <c r="BP344" s="72">
        <v>0</v>
      </c>
      <c r="BQ344" s="72">
        <v>0</v>
      </c>
    </row>
    <row r="345" spans="1:69" x14ac:dyDescent="0.2">
      <c r="A345" s="13"/>
      <c r="B345" s="64" t="s">
        <v>374</v>
      </c>
      <c r="C345" s="67">
        <v>0</v>
      </c>
      <c r="D345" s="67">
        <v>0</v>
      </c>
      <c r="E345" s="67">
        <v>0</v>
      </c>
      <c r="F345" s="67">
        <v>0</v>
      </c>
      <c r="G345" s="67">
        <v>0</v>
      </c>
      <c r="H345" s="67">
        <v>0</v>
      </c>
      <c r="I345" s="67">
        <v>0</v>
      </c>
      <c r="J345" s="67">
        <v>0</v>
      </c>
      <c r="K345" s="67">
        <v>0</v>
      </c>
      <c r="L345" s="67">
        <v>0</v>
      </c>
      <c r="M345" s="67">
        <v>0</v>
      </c>
      <c r="N345" s="67">
        <v>0</v>
      </c>
      <c r="O345" s="67">
        <v>0</v>
      </c>
      <c r="P345" s="67">
        <v>0</v>
      </c>
      <c r="Q345" s="67">
        <v>0</v>
      </c>
      <c r="R345" s="67">
        <v>0</v>
      </c>
      <c r="S345" s="67">
        <v>0</v>
      </c>
      <c r="T345" s="67">
        <v>0</v>
      </c>
      <c r="U345" s="67">
        <v>0</v>
      </c>
      <c r="V345" s="67">
        <v>0</v>
      </c>
      <c r="W345" s="67">
        <v>0</v>
      </c>
      <c r="Y345" s="42" t="s">
        <v>374</v>
      </c>
      <c r="Z345" s="69">
        <v>0</v>
      </c>
      <c r="AA345" s="69">
        <v>0</v>
      </c>
      <c r="AB345" s="69">
        <v>0</v>
      </c>
      <c r="AC345" s="69">
        <v>0</v>
      </c>
      <c r="AD345" s="69">
        <v>0</v>
      </c>
      <c r="AE345" s="69">
        <v>0</v>
      </c>
      <c r="AF345" s="69">
        <v>0</v>
      </c>
      <c r="AG345" s="69">
        <v>0</v>
      </c>
      <c r="AH345" s="69">
        <v>0</v>
      </c>
      <c r="AI345" s="69">
        <v>0</v>
      </c>
      <c r="AJ345" s="69">
        <v>0</v>
      </c>
      <c r="AK345" s="69">
        <v>0</v>
      </c>
      <c r="AL345" s="69">
        <v>0</v>
      </c>
      <c r="AM345" s="69">
        <v>0</v>
      </c>
      <c r="AN345" s="69">
        <v>0</v>
      </c>
      <c r="AO345" s="69">
        <v>0</v>
      </c>
      <c r="AP345" s="69">
        <v>0</v>
      </c>
      <c r="AQ345" s="69">
        <v>0</v>
      </c>
      <c r="AR345" s="69">
        <v>0</v>
      </c>
      <c r="AS345" s="69">
        <v>0</v>
      </c>
      <c r="AT345" s="69"/>
      <c r="AV345" s="18" t="s">
        <v>374</v>
      </c>
      <c r="AW345" s="72">
        <v>0</v>
      </c>
      <c r="AX345" s="72">
        <v>0</v>
      </c>
      <c r="AY345" s="72">
        <v>0</v>
      </c>
      <c r="AZ345" s="72">
        <v>0</v>
      </c>
      <c r="BA345" s="72">
        <v>0</v>
      </c>
      <c r="BB345" s="72">
        <v>0</v>
      </c>
      <c r="BC345" s="72">
        <v>0</v>
      </c>
      <c r="BD345" s="72">
        <v>0</v>
      </c>
      <c r="BE345" s="72">
        <v>0</v>
      </c>
      <c r="BF345" s="72">
        <v>0</v>
      </c>
      <c r="BG345" s="72">
        <v>0</v>
      </c>
      <c r="BH345" s="72">
        <v>0</v>
      </c>
      <c r="BI345" s="72">
        <v>0</v>
      </c>
      <c r="BJ345" s="72">
        <v>0</v>
      </c>
      <c r="BK345" s="72">
        <v>0</v>
      </c>
      <c r="BL345" s="72">
        <v>0</v>
      </c>
      <c r="BM345" s="72">
        <v>0</v>
      </c>
      <c r="BN345" s="72">
        <v>0</v>
      </c>
      <c r="BO345" s="72">
        <v>0</v>
      </c>
      <c r="BP345" s="72">
        <v>0</v>
      </c>
      <c r="BQ345" s="72">
        <v>0</v>
      </c>
    </row>
    <row r="346" spans="1:69" s="20" customFormat="1" x14ac:dyDescent="0.2">
      <c r="A346" s="19"/>
      <c r="B346" s="64" t="s">
        <v>374</v>
      </c>
      <c r="C346" s="67">
        <v>0</v>
      </c>
      <c r="D346" s="67">
        <v>0</v>
      </c>
      <c r="E346" s="67">
        <v>0</v>
      </c>
      <c r="F346" s="67">
        <v>0</v>
      </c>
      <c r="G346" s="67">
        <v>0</v>
      </c>
      <c r="H346" s="67">
        <v>0</v>
      </c>
      <c r="I346" s="67">
        <v>0</v>
      </c>
      <c r="J346" s="67">
        <v>0</v>
      </c>
      <c r="K346" s="67">
        <v>0</v>
      </c>
      <c r="L346" s="67">
        <v>0</v>
      </c>
      <c r="M346" s="67">
        <v>0</v>
      </c>
      <c r="N346" s="67">
        <v>0</v>
      </c>
      <c r="O346" s="67">
        <v>0</v>
      </c>
      <c r="P346" s="67">
        <v>0</v>
      </c>
      <c r="Q346" s="67">
        <v>0</v>
      </c>
      <c r="R346" s="67">
        <v>0</v>
      </c>
      <c r="S346" s="67">
        <v>0</v>
      </c>
      <c r="T346" s="67">
        <v>0</v>
      </c>
      <c r="U346" s="67">
        <v>0</v>
      </c>
      <c r="V346" s="67">
        <v>0</v>
      </c>
      <c r="W346" s="67">
        <v>0</v>
      </c>
      <c r="Y346" s="42" t="s">
        <v>374</v>
      </c>
      <c r="Z346" s="69">
        <v>0</v>
      </c>
      <c r="AA346" s="69">
        <v>0</v>
      </c>
      <c r="AB346" s="69">
        <v>0</v>
      </c>
      <c r="AC346" s="69">
        <v>0</v>
      </c>
      <c r="AD346" s="69">
        <v>0</v>
      </c>
      <c r="AE346" s="69">
        <v>0</v>
      </c>
      <c r="AF346" s="69">
        <v>0</v>
      </c>
      <c r="AG346" s="69">
        <v>0</v>
      </c>
      <c r="AH346" s="69">
        <v>0</v>
      </c>
      <c r="AI346" s="69">
        <v>0</v>
      </c>
      <c r="AJ346" s="69">
        <v>0</v>
      </c>
      <c r="AK346" s="69">
        <v>0</v>
      </c>
      <c r="AL346" s="69">
        <v>0</v>
      </c>
      <c r="AM346" s="69">
        <v>0</v>
      </c>
      <c r="AN346" s="69">
        <v>0</v>
      </c>
      <c r="AO346" s="69">
        <v>0</v>
      </c>
      <c r="AP346" s="69">
        <v>0</v>
      </c>
      <c r="AQ346" s="69">
        <v>0</v>
      </c>
      <c r="AR346" s="69">
        <v>0</v>
      </c>
      <c r="AS346" s="69">
        <v>0</v>
      </c>
      <c r="AT346" s="69"/>
      <c r="AV346" s="18" t="s">
        <v>374</v>
      </c>
      <c r="AW346" s="72">
        <v>0</v>
      </c>
      <c r="AX346" s="72">
        <v>0</v>
      </c>
      <c r="AY346" s="72">
        <v>0</v>
      </c>
      <c r="AZ346" s="72">
        <v>0</v>
      </c>
      <c r="BA346" s="72">
        <v>0</v>
      </c>
      <c r="BB346" s="72">
        <v>0</v>
      </c>
      <c r="BC346" s="72">
        <v>0</v>
      </c>
      <c r="BD346" s="72">
        <v>0</v>
      </c>
      <c r="BE346" s="72">
        <v>0</v>
      </c>
      <c r="BF346" s="72">
        <v>0</v>
      </c>
      <c r="BG346" s="72">
        <v>0</v>
      </c>
      <c r="BH346" s="72">
        <v>0</v>
      </c>
      <c r="BI346" s="72">
        <v>0</v>
      </c>
      <c r="BJ346" s="72">
        <v>0</v>
      </c>
      <c r="BK346" s="72">
        <v>0</v>
      </c>
      <c r="BL346" s="72">
        <v>0</v>
      </c>
      <c r="BM346" s="72">
        <v>0</v>
      </c>
      <c r="BN346" s="72">
        <v>0</v>
      </c>
      <c r="BO346" s="72">
        <v>0</v>
      </c>
      <c r="BP346" s="72">
        <v>0</v>
      </c>
      <c r="BQ346" s="72">
        <v>0</v>
      </c>
    </row>
    <row r="347" spans="1:69" x14ac:dyDescent="0.2">
      <c r="A347" s="13"/>
      <c r="B347" s="65" t="s">
        <v>374</v>
      </c>
      <c r="C347" s="67">
        <v>0</v>
      </c>
      <c r="D347" s="67">
        <v>0</v>
      </c>
      <c r="E347" s="67">
        <v>0</v>
      </c>
      <c r="F347" s="67">
        <v>0</v>
      </c>
      <c r="G347" s="67">
        <v>0</v>
      </c>
      <c r="H347" s="67">
        <v>0</v>
      </c>
      <c r="I347" s="67">
        <v>0</v>
      </c>
      <c r="J347" s="67">
        <v>0</v>
      </c>
      <c r="K347" s="67">
        <v>0</v>
      </c>
      <c r="L347" s="67">
        <v>0</v>
      </c>
      <c r="M347" s="67">
        <v>0</v>
      </c>
      <c r="N347" s="67">
        <v>0</v>
      </c>
      <c r="O347" s="67">
        <v>0</v>
      </c>
      <c r="P347" s="67">
        <v>0</v>
      </c>
      <c r="Q347" s="67">
        <v>0</v>
      </c>
      <c r="R347" s="67">
        <v>0</v>
      </c>
      <c r="S347" s="67">
        <v>0</v>
      </c>
      <c r="T347" s="67">
        <v>0</v>
      </c>
      <c r="U347" s="67">
        <v>0</v>
      </c>
      <c r="V347" s="67">
        <v>0</v>
      </c>
      <c r="W347" s="67">
        <v>0</v>
      </c>
      <c r="Y347" s="43" t="s">
        <v>374</v>
      </c>
      <c r="Z347" s="69">
        <v>0</v>
      </c>
      <c r="AA347" s="69">
        <v>0</v>
      </c>
      <c r="AB347" s="69">
        <v>0</v>
      </c>
      <c r="AC347" s="69">
        <v>0</v>
      </c>
      <c r="AD347" s="69">
        <v>0</v>
      </c>
      <c r="AE347" s="69">
        <v>0</v>
      </c>
      <c r="AF347" s="69">
        <v>0</v>
      </c>
      <c r="AG347" s="69">
        <v>0</v>
      </c>
      <c r="AH347" s="69">
        <v>0</v>
      </c>
      <c r="AI347" s="69">
        <v>0</v>
      </c>
      <c r="AJ347" s="69">
        <v>0</v>
      </c>
      <c r="AK347" s="69">
        <v>0</v>
      </c>
      <c r="AL347" s="69">
        <v>0</v>
      </c>
      <c r="AM347" s="69">
        <v>0</v>
      </c>
      <c r="AN347" s="69">
        <v>0</v>
      </c>
      <c r="AO347" s="69">
        <v>0</v>
      </c>
      <c r="AP347" s="69">
        <v>0</v>
      </c>
      <c r="AQ347" s="69">
        <v>0</v>
      </c>
      <c r="AR347" s="69">
        <v>0</v>
      </c>
      <c r="AS347" s="69">
        <v>0</v>
      </c>
      <c r="AT347" s="69"/>
      <c r="AV347" s="22" t="s">
        <v>374</v>
      </c>
      <c r="AW347" s="72">
        <v>0</v>
      </c>
      <c r="AX347" s="72">
        <v>0</v>
      </c>
      <c r="AY347" s="72">
        <v>0</v>
      </c>
      <c r="AZ347" s="72">
        <v>0</v>
      </c>
      <c r="BA347" s="72">
        <v>0</v>
      </c>
      <c r="BB347" s="72">
        <v>0</v>
      </c>
      <c r="BC347" s="72">
        <v>0</v>
      </c>
      <c r="BD347" s="72">
        <v>0</v>
      </c>
      <c r="BE347" s="72">
        <v>0</v>
      </c>
      <c r="BF347" s="72">
        <v>0</v>
      </c>
      <c r="BG347" s="72">
        <v>0</v>
      </c>
      <c r="BH347" s="72">
        <v>0</v>
      </c>
      <c r="BI347" s="72">
        <v>0</v>
      </c>
      <c r="BJ347" s="72">
        <v>0</v>
      </c>
      <c r="BK347" s="72">
        <v>0</v>
      </c>
      <c r="BL347" s="72">
        <v>0</v>
      </c>
      <c r="BM347" s="72">
        <v>0</v>
      </c>
      <c r="BN347" s="72">
        <v>0</v>
      </c>
      <c r="BO347" s="72">
        <v>0</v>
      </c>
      <c r="BP347" s="72">
        <v>0</v>
      </c>
      <c r="BQ347" s="72">
        <v>0</v>
      </c>
    </row>
    <row r="348" spans="1:69" x14ac:dyDescent="0.2">
      <c r="A348" s="13"/>
      <c r="B348" s="66" t="s">
        <v>194</v>
      </c>
      <c r="C348" s="67">
        <v>23269.310644778001</v>
      </c>
      <c r="D348" s="67">
        <v>25031.660555892002</v>
      </c>
      <c r="E348" s="67">
        <v>10035.792176876199</v>
      </c>
      <c r="F348" s="67">
        <v>7950.3147757029001</v>
      </c>
      <c r="G348" s="67">
        <v>6713.5622890269015</v>
      </c>
      <c r="H348" s="67">
        <v>10450.069847963201</v>
      </c>
      <c r="I348" s="67">
        <v>8416.8208387000996</v>
      </c>
      <c r="J348" s="67">
        <v>13248.432604194497</v>
      </c>
      <c r="K348" s="67">
        <v>8870.3459915052008</v>
      </c>
      <c r="L348" s="67">
        <v>10783.293191248598</v>
      </c>
      <c r="M348" s="67">
        <v>8958.1440551228061</v>
      </c>
      <c r="N348" s="67">
        <v>0</v>
      </c>
      <c r="O348" s="67">
        <v>0</v>
      </c>
      <c r="P348" s="67">
        <v>0</v>
      </c>
      <c r="Q348" s="67">
        <v>0</v>
      </c>
      <c r="R348" s="67">
        <v>0</v>
      </c>
      <c r="S348" s="67">
        <v>0</v>
      </c>
      <c r="T348" s="67">
        <v>0</v>
      </c>
      <c r="U348" s="67">
        <v>0</v>
      </c>
      <c r="V348" s="67">
        <v>0</v>
      </c>
      <c r="W348" s="67"/>
      <c r="Y348" s="44" t="s">
        <v>194</v>
      </c>
      <c r="Z348" s="70"/>
      <c r="AA348" s="70"/>
      <c r="AB348" s="70"/>
      <c r="AC348" s="70"/>
      <c r="AD348" s="70"/>
      <c r="AE348" s="70"/>
      <c r="AF348" s="70"/>
      <c r="AG348" s="70"/>
      <c r="AH348" s="70"/>
      <c r="AI348" s="70"/>
      <c r="AJ348" s="70"/>
      <c r="AK348" s="70"/>
      <c r="AL348" s="70"/>
      <c r="AM348" s="70"/>
      <c r="AN348" s="69"/>
      <c r="AO348" s="69"/>
      <c r="AP348" s="69"/>
      <c r="AQ348" s="69"/>
      <c r="AR348" s="69"/>
      <c r="AS348" s="69"/>
      <c r="AT348" s="70"/>
      <c r="AV348" s="24" t="s">
        <v>194</v>
      </c>
      <c r="AW348" s="72"/>
      <c r="AX348" s="72"/>
      <c r="AY348" s="72"/>
      <c r="AZ348" s="72"/>
      <c r="BA348" s="72"/>
      <c r="BB348" s="72"/>
      <c r="BC348" s="72"/>
      <c r="BD348" s="72"/>
      <c r="BE348" s="72"/>
      <c r="BF348" s="72"/>
      <c r="BG348" s="72"/>
      <c r="BH348" s="72"/>
      <c r="BI348" s="72"/>
      <c r="BJ348" s="72"/>
      <c r="BK348" s="72"/>
      <c r="BL348" s="72"/>
      <c r="BM348" s="72"/>
      <c r="BN348" s="72"/>
      <c r="BO348" s="72"/>
      <c r="BP348" s="72"/>
      <c r="BQ348" s="72"/>
    </row>
    <row r="351" spans="1:69" x14ac:dyDescent="0.2">
      <c r="A351" s="8" t="s">
        <v>120</v>
      </c>
      <c r="B351" s="14" t="s">
        <v>187</v>
      </c>
      <c r="C351" s="28" t="s">
        <v>8</v>
      </c>
      <c r="D351" s="28" t="s">
        <v>7</v>
      </c>
      <c r="E351" s="28" t="s">
        <v>6</v>
      </c>
      <c r="F351" s="28" t="s">
        <v>5</v>
      </c>
      <c r="G351" s="28" t="s">
        <v>4</v>
      </c>
      <c r="H351" s="28" t="s">
        <v>3</v>
      </c>
      <c r="I351" s="28" t="s">
        <v>2</v>
      </c>
      <c r="J351" s="28" t="s">
        <v>1</v>
      </c>
      <c r="K351" s="28" t="s">
        <v>0</v>
      </c>
      <c r="L351" s="28" t="s">
        <v>10</v>
      </c>
      <c r="M351" s="28" t="s">
        <v>38</v>
      </c>
      <c r="N351" s="28" t="s">
        <v>37</v>
      </c>
      <c r="O351" s="28" t="s">
        <v>36</v>
      </c>
      <c r="P351" s="28" t="s">
        <v>35</v>
      </c>
      <c r="Q351" s="28" t="s">
        <v>34</v>
      </c>
      <c r="R351" s="28" t="s">
        <v>33</v>
      </c>
      <c r="S351" s="28" t="s">
        <v>32</v>
      </c>
      <c r="T351" s="28" t="s">
        <v>31</v>
      </c>
      <c r="U351" s="28" t="s">
        <v>30</v>
      </c>
      <c r="V351" s="28" t="s">
        <v>29</v>
      </c>
      <c r="W351" s="28" t="s">
        <v>194</v>
      </c>
      <c r="Y351" s="41" t="s">
        <v>187</v>
      </c>
      <c r="Z351" s="68" t="s">
        <v>8</v>
      </c>
      <c r="AA351" s="68" t="s">
        <v>7</v>
      </c>
      <c r="AB351" s="68" t="s">
        <v>6</v>
      </c>
      <c r="AC351" s="68" t="s">
        <v>5</v>
      </c>
      <c r="AD351" s="68" t="s">
        <v>4</v>
      </c>
      <c r="AE351" s="68" t="s">
        <v>3</v>
      </c>
      <c r="AF351" s="68" t="s">
        <v>2</v>
      </c>
      <c r="AG351" s="68" t="s">
        <v>1</v>
      </c>
      <c r="AH351" s="68" t="s">
        <v>0</v>
      </c>
      <c r="AI351" s="68" t="s">
        <v>10</v>
      </c>
      <c r="AJ351" s="68" t="s">
        <v>38</v>
      </c>
      <c r="AK351" s="68" t="s">
        <v>37</v>
      </c>
      <c r="AL351" s="68" t="s">
        <v>36</v>
      </c>
      <c r="AM351" s="68" t="s">
        <v>35</v>
      </c>
      <c r="AN351" s="68" t="s">
        <v>34</v>
      </c>
      <c r="AO351" s="68" t="s">
        <v>33</v>
      </c>
      <c r="AP351" s="68" t="s">
        <v>32</v>
      </c>
      <c r="AQ351" s="68" t="s">
        <v>31</v>
      </c>
      <c r="AR351" s="68" t="s">
        <v>30</v>
      </c>
      <c r="AS351" s="68" t="s">
        <v>29</v>
      </c>
      <c r="AT351" s="68" t="s">
        <v>194</v>
      </c>
      <c r="AV351" s="16" t="s">
        <v>187</v>
      </c>
      <c r="AW351" s="71" t="s">
        <v>8</v>
      </c>
      <c r="AX351" s="71" t="s">
        <v>7</v>
      </c>
      <c r="AY351" s="71" t="s">
        <v>6</v>
      </c>
      <c r="AZ351" s="71" t="s">
        <v>5</v>
      </c>
      <c r="BA351" s="71" t="s">
        <v>4</v>
      </c>
      <c r="BB351" s="71" t="s">
        <v>3</v>
      </c>
      <c r="BC351" s="71" t="s">
        <v>2</v>
      </c>
      <c r="BD351" s="71" t="s">
        <v>1</v>
      </c>
      <c r="BE351" s="71" t="s">
        <v>0</v>
      </c>
      <c r="BF351" s="71" t="s">
        <v>10</v>
      </c>
      <c r="BG351" s="71" t="s">
        <v>38</v>
      </c>
      <c r="BH351" s="71" t="s">
        <v>37</v>
      </c>
      <c r="BI351" s="71" t="s">
        <v>36</v>
      </c>
      <c r="BJ351" s="71" t="s">
        <v>35</v>
      </c>
      <c r="BK351" s="71" t="s">
        <v>34</v>
      </c>
      <c r="BL351" s="71" t="s">
        <v>33</v>
      </c>
      <c r="BM351" s="71" t="s">
        <v>32</v>
      </c>
      <c r="BN351" s="71" t="s">
        <v>31</v>
      </c>
      <c r="BO351" s="71" t="s">
        <v>30</v>
      </c>
      <c r="BP351" s="71" t="s">
        <v>29</v>
      </c>
      <c r="BQ351" s="71" t="s">
        <v>194</v>
      </c>
    </row>
    <row r="352" spans="1:69" x14ac:dyDescent="0.2">
      <c r="A352" s="13"/>
      <c r="B352" s="64" t="s">
        <v>177</v>
      </c>
      <c r="C352" s="67">
        <v>0</v>
      </c>
      <c r="D352" s="67">
        <v>0</v>
      </c>
      <c r="E352" s="67">
        <v>96.422155519500009</v>
      </c>
      <c r="F352" s="67">
        <v>0</v>
      </c>
      <c r="G352" s="67">
        <v>0</v>
      </c>
      <c r="H352" s="67">
        <v>0</v>
      </c>
      <c r="I352" s="67">
        <v>0</v>
      </c>
      <c r="J352" s="67">
        <v>0</v>
      </c>
      <c r="K352" s="67">
        <v>0</v>
      </c>
      <c r="L352" s="67">
        <v>0</v>
      </c>
      <c r="M352" s="67">
        <v>0</v>
      </c>
      <c r="N352" s="67">
        <v>0</v>
      </c>
      <c r="O352" s="67">
        <v>0</v>
      </c>
      <c r="P352" s="67">
        <v>0</v>
      </c>
      <c r="Q352" s="67">
        <v>0</v>
      </c>
      <c r="R352" s="67">
        <v>0</v>
      </c>
      <c r="S352" s="67">
        <v>0</v>
      </c>
      <c r="T352" s="67">
        <v>0</v>
      </c>
      <c r="U352" s="67">
        <v>0</v>
      </c>
      <c r="V352" s="67">
        <v>0</v>
      </c>
      <c r="W352" s="67">
        <v>96.422155519500009</v>
      </c>
      <c r="Y352" s="42" t="s">
        <v>177</v>
      </c>
      <c r="Z352" s="69">
        <v>0</v>
      </c>
      <c r="AA352" s="69">
        <v>0</v>
      </c>
      <c r="AB352" s="69">
        <v>1</v>
      </c>
      <c r="AC352" s="69">
        <v>0</v>
      </c>
      <c r="AD352" s="69">
        <v>0</v>
      </c>
      <c r="AE352" s="69">
        <v>0</v>
      </c>
      <c r="AF352" s="69">
        <v>0</v>
      </c>
      <c r="AG352" s="69">
        <v>0</v>
      </c>
      <c r="AH352" s="69">
        <v>0</v>
      </c>
      <c r="AI352" s="69">
        <v>0</v>
      </c>
      <c r="AJ352" s="69">
        <v>0</v>
      </c>
      <c r="AK352" s="69">
        <v>0</v>
      </c>
      <c r="AL352" s="69">
        <v>0</v>
      </c>
      <c r="AM352" s="69">
        <v>0</v>
      </c>
      <c r="AN352" s="69">
        <v>0</v>
      </c>
      <c r="AO352" s="69">
        <v>0</v>
      </c>
      <c r="AP352" s="69">
        <v>0</v>
      </c>
      <c r="AQ352" s="69">
        <v>0</v>
      </c>
      <c r="AR352" s="69">
        <v>0</v>
      </c>
      <c r="AS352" s="69">
        <v>0</v>
      </c>
      <c r="AT352" s="69"/>
      <c r="AV352" s="18" t="s">
        <v>177</v>
      </c>
      <c r="AW352" s="72">
        <v>0</v>
      </c>
      <c r="AX352" s="72">
        <v>0</v>
      </c>
      <c r="AY352" s="72">
        <v>90.062860845753463</v>
      </c>
      <c r="AZ352" s="72">
        <v>0</v>
      </c>
      <c r="BA352" s="72">
        <v>0</v>
      </c>
      <c r="BB352" s="72">
        <v>0</v>
      </c>
      <c r="BC352" s="72">
        <v>0</v>
      </c>
      <c r="BD352" s="72">
        <v>0</v>
      </c>
      <c r="BE352" s="72">
        <v>0</v>
      </c>
      <c r="BF352" s="72">
        <v>0</v>
      </c>
      <c r="BG352" s="72">
        <v>0</v>
      </c>
      <c r="BH352" s="72">
        <v>0</v>
      </c>
      <c r="BI352" s="72">
        <v>0</v>
      </c>
      <c r="BJ352" s="72">
        <v>0</v>
      </c>
      <c r="BK352" s="72">
        <v>0</v>
      </c>
      <c r="BL352" s="72">
        <v>0</v>
      </c>
      <c r="BM352" s="72">
        <v>0</v>
      </c>
      <c r="BN352" s="72">
        <v>0</v>
      </c>
      <c r="BO352" s="72">
        <v>0</v>
      </c>
      <c r="BP352" s="72">
        <v>0</v>
      </c>
      <c r="BQ352" s="72">
        <v>90.062860845753463</v>
      </c>
    </row>
    <row r="353" spans="1:69" x14ac:dyDescent="0.2">
      <c r="A353" s="13"/>
      <c r="B353" s="64" t="s">
        <v>371</v>
      </c>
      <c r="C353" s="67">
        <v>778.44177125399995</v>
      </c>
      <c r="D353" s="67">
        <v>5800.7311437182998</v>
      </c>
      <c r="E353" s="67">
        <v>4969.4797473104991</v>
      </c>
      <c r="F353" s="67">
        <v>3643.7959139625996</v>
      </c>
      <c r="G353" s="67">
        <v>3271.522433781</v>
      </c>
      <c r="H353" s="67">
        <v>4053.6194740840006</v>
      </c>
      <c r="I353" s="67">
        <v>3441.1304817939003</v>
      </c>
      <c r="J353" s="67">
        <v>3495.1352826538</v>
      </c>
      <c r="K353" s="67">
        <v>3169.6594344800001</v>
      </c>
      <c r="L353" s="67">
        <v>3437.4042873050003</v>
      </c>
      <c r="M353" s="67">
        <v>5620.2718651113</v>
      </c>
      <c r="N353" s="67">
        <v>0</v>
      </c>
      <c r="O353" s="67">
        <v>0</v>
      </c>
      <c r="P353" s="67">
        <v>0</v>
      </c>
      <c r="Q353" s="67">
        <v>0</v>
      </c>
      <c r="R353" s="67">
        <v>0</v>
      </c>
      <c r="S353" s="67">
        <v>0</v>
      </c>
      <c r="T353" s="67">
        <v>0</v>
      </c>
      <c r="U353" s="67">
        <v>0</v>
      </c>
      <c r="V353" s="67">
        <v>0</v>
      </c>
      <c r="W353" s="67">
        <v>41681.191835454389</v>
      </c>
      <c r="Y353" s="42" t="s">
        <v>371</v>
      </c>
      <c r="Z353" s="69">
        <v>1.8676091948787572E-2</v>
      </c>
      <c r="AA353" s="69">
        <v>0.13916903256072796</v>
      </c>
      <c r="AB353" s="69">
        <v>0.11922595128586068</v>
      </c>
      <c r="AC353" s="69">
        <v>8.7420626750484481E-2</v>
      </c>
      <c r="AD353" s="69">
        <v>7.8489176765771232E-2</v>
      </c>
      <c r="AE353" s="69">
        <v>9.7252964600593697E-2</v>
      </c>
      <c r="AF353" s="69">
        <v>8.2558351387323925E-2</v>
      </c>
      <c r="AG353" s="69">
        <v>8.3854014934400395E-2</v>
      </c>
      <c r="AH353" s="69">
        <v>7.6045316722058318E-2</v>
      </c>
      <c r="AI353" s="69">
        <v>8.2468953883922141E-2</v>
      </c>
      <c r="AJ353" s="69">
        <v>0.13483951916006987</v>
      </c>
      <c r="AK353" s="69">
        <v>0</v>
      </c>
      <c r="AL353" s="69">
        <v>0</v>
      </c>
      <c r="AM353" s="69">
        <v>0</v>
      </c>
      <c r="AN353" s="69">
        <v>0</v>
      </c>
      <c r="AO353" s="69">
        <v>0</v>
      </c>
      <c r="AP353" s="69">
        <v>0</v>
      </c>
      <c r="AQ353" s="69">
        <v>0</v>
      </c>
      <c r="AR353" s="69">
        <v>0</v>
      </c>
      <c r="AS353" s="69">
        <v>0</v>
      </c>
      <c r="AT353" s="69"/>
      <c r="AV353" s="18" t="s">
        <v>371</v>
      </c>
      <c r="AW353" s="72">
        <v>48.568029584323021</v>
      </c>
      <c r="AX353" s="72">
        <v>15.499779770225087</v>
      </c>
      <c r="AY353" s="72">
        <v>16.765344012775213</v>
      </c>
      <c r="AZ353" s="72">
        <v>19.793479977919123</v>
      </c>
      <c r="BA353" s="72">
        <v>19.897643939974532</v>
      </c>
      <c r="BB353" s="72">
        <v>17.938225192367664</v>
      </c>
      <c r="BC353" s="72">
        <v>18.989663626795902</v>
      </c>
      <c r="BD353" s="72">
        <v>19.565054973256572</v>
      </c>
      <c r="BE353" s="72">
        <v>21.001196044065836</v>
      </c>
      <c r="BF353" s="72">
        <v>19.749238880388582</v>
      </c>
      <c r="BG353" s="72">
        <v>14.314432192533589</v>
      </c>
      <c r="BH353" s="72">
        <v>0</v>
      </c>
      <c r="BI353" s="72">
        <v>0</v>
      </c>
      <c r="BJ353" s="72">
        <v>0</v>
      </c>
      <c r="BK353" s="72">
        <v>0</v>
      </c>
      <c r="BL353" s="72">
        <v>0</v>
      </c>
      <c r="BM353" s="72">
        <v>0</v>
      </c>
      <c r="BN353" s="72">
        <v>0</v>
      </c>
      <c r="BO353" s="72">
        <v>0</v>
      </c>
      <c r="BP353" s="72">
        <v>0</v>
      </c>
      <c r="BQ353" s="72">
        <v>5.6591550039434351</v>
      </c>
    </row>
    <row r="354" spans="1:69" x14ac:dyDescent="0.2">
      <c r="A354" s="13"/>
      <c r="B354" s="64" t="s">
        <v>165</v>
      </c>
      <c r="C354" s="67">
        <v>278.86677086999998</v>
      </c>
      <c r="D354" s="67">
        <v>99.666150833100005</v>
      </c>
      <c r="E354" s="67">
        <v>0</v>
      </c>
      <c r="F354" s="67">
        <v>0</v>
      </c>
      <c r="G354" s="67">
        <v>0</v>
      </c>
      <c r="H354" s="67">
        <v>0</v>
      </c>
      <c r="I354" s="67">
        <v>518.62293783289999</v>
      </c>
      <c r="J354" s="67">
        <v>41.435185080700009</v>
      </c>
      <c r="K354" s="67">
        <v>0</v>
      </c>
      <c r="L354" s="67">
        <v>142.71668016000001</v>
      </c>
      <c r="M354" s="67">
        <v>343.0439416122</v>
      </c>
      <c r="N354" s="67">
        <v>0</v>
      </c>
      <c r="O354" s="67">
        <v>0</v>
      </c>
      <c r="P354" s="67">
        <v>0</v>
      </c>
      <c r="Q354" s="67">
        <v>0</v>
      </c>
      <c r="R354" s="67">
        <v>0</v>
      </c>
      <c r="S354" s="67">
        <v>0</v>
      </c>
      <c r="T354" s="67">
        <v>0</v>
      </c>
      <c r="U354" s="67">
        <v>0</v>
      </c>
      <c r="V354" s="67">
        <v>0</v>
      </c>
      <c r="W354" s="67">
        <v>1424.3516663888997</v>
      </c>
      <c r="Y354" s="42" t="s">
        <v>165</v>
      </c>
      <c r="Z354" s="69">
        <v>0.19578505607186142</v>
      </c>
      <c r="AA354" s="69">
        <v>6.9972994159356372E-2</v>
      </c>
      <c r="AB354" s="69">
        <v>0</v>
      </c>
      <c r="AC354" s="69">
        <v>0</v>
      </c>
      <c r="AD354" s="69">
        <v>0</v>
      </c>
      <c r="AE354" s="69">
        <v>0</v>
      </c>
      <c r="AF354" s="69">
        <v>0.3641115814802558</v>
      </c>
      <c r="AG354" s="69">
        <v>2.9090558222709798E-2</v>
      </c>
      <c r="AH354" s="69">
        <v>0</v>
      </c>
      <c r="AI354" s="69">
        <v>0.10019764327009477</v>
      </c>
      <c r="AJ354" s="69">
        <v>0.24084216679572201</v>
      </c>
      <c r="AK354" s="69">
        <v>0</v>
      </c>
      <c r="AL354" s="69">
        <v>0</v>
      </c>
      <c r="AM354" s="69">
        <v>0</v>
      </c>
      <c r="AN354" s="69">
        <v>0</v>
      </c>
      <c r="AO354" s="69">
        <v>0</v>
      </c>
      <c r="AP354" s="69">
        <v>0</v>
      </c>
      <c r="AQ354" s="69">
        <v>0</v>
      </c>
      <c r="AR354" s="69">
        <v>0</v>
      </c>
      <c r="AS354" s="69">
        <v>0</v>
      </c>
      <c r="AT354" s="69"/>
      <c r="AV354" s="18" t="s">
        <v>165</v>
      </c>
      <c r="AW354" s="72">
        <v>102.33273693475438</v>
      </c>
      <c r="AX354" s="72">
        <v>97.081668593784784</v>
      </c>
      <c r="AY354" s="72">
        <v>0</v>
      </c>
      <c r="AZ354" s="72">
        <v>0</v>
      </c>
      <c r="BA354" s="72">
        <v>0</v>
      </c>
      <c r="BB354" s="72">
        <v>0</v>
      </c>
      <c r="BC354" s="72">
        <v>61.001949863077137</v>
      </c>
      <c r="BD354" s="72">
        <v>90.247100288336469</v>
      </c>
      <c r="BE354" s="72">
        <v>0</v>
      </c>
      <c r="BF354" s="72">
        <v>113.67852882826088</v>
      </c>
      <c r="BG354" s="72">
        <v>53.829644028392849</v>
      </c>
      <c r="BH354" s="72">
        <v>0</v>
      </c>
      <c r="BI354" s="72">
        <v>0</v>
      </c>
      <c r="BJ354" s="72">
        <v>0</v>
      </c>
      <c r="BK354" s="72">
        <v>0</v>
      </c>
      <c r="BL354" s="72">
        <v>0</v>
      </c>
      <c r="BM354" s="72">
        <v>0</v>
      </c>
      <c r="BN354" s="72">
        <v>0</v>
      </c>
      <c r="BO354" s="72">
        <v>0</v>
      </c>
      <c r="BP354" s="72">
        <v>0</v>
      </c>
      <c r="BQ354" s="72">
        <v>35.293291017234765</v>
      </c>
    </row>
    <row r="355" spans="1:69" x14ac:dyDescent="0.2">
      <c r="A355" s="13"/>
      <c r="B355" s="64" t="s">
        <v>422</v>
      </c>
      <c r="C355" s="67">
        <v>0</v>
      </c>
      <c r="D355" s="67">
        <v>0</v>
      </c>
      <c r="E355" s="67">
        <v>0</v>
      </c>
      <c r="F355" s="67">
        <v>0</v>
      </c>
      <c r="G355" s="67">
        <v>0</v>
      </c>
      <c r="H355" s="67">
        <v>0</v>
      </c>
      <c r="I355" s="67">
        <v>0</v>
      </c>
      <c r="J355" s="67">
        <v>0</v>
      </c>
      <c r="K355" s="67">
        <v>0</v>
      </c>
      <c r="L355" s="67">
        <v>0</v>
      </c>
      <c r="M355" s="67">
        <v>0</v>
      </c>
      <c r="N355" s="67">
        <v>0</v>
      </c>
      <c r="O355" s="67">
        <v>0</v>
      </c>
      <c r="P355" s="67">
        <v>0</v>
      </c>
      <c r="Q355" s="67">
        <v>0</v>
      </c>
      <c r="R355" s="67">
        <v>0</v>
      </c>
      <c r="S355" s="67">
        <v>0</v>
      </c>
      <c r="T355" s="67">
        <v>0</v>
      </c>
      <c r="U355" s="67">
        <v>0</v>
      </c>
      <c r="V355" s="67">
        <v>0</v>
      </c>
      <c r="W355" s="67">
        <v>0</v>
      </c>
      <c r="Y355" s="42" t="s">
        <v>422</v>
      </c>
      <c r="Z355" s="69">
        <v>0</v>
      </c>
      <c r="AA355" s="69">
        <v>0</v>
      </c>
      <c r="AB355" s="69">
        <v>0</v>
      </c>
      <c r="AC355" s="69">
        <v>0</v>
      </c>
      <c r="AD355" s="69">
        <v>0</v>
      </c>
      <c r="AE355" s="69">
        <v>0</v>
      </c>
      <c r="AF355" s="69">
        <v>0</v>
      </c>
      <c r="AG355" s="69">
        <v>0</v>
      </c>
      <c r="AH355" s="69">
        <v>0</v>
      </c>
      <c r="AI355" s="69">
        <v>0</v>
      </c>
      <c r="AJ355" s="69">
        <v>0</v>
      </c>
      <c r="AK355" s="69">
        <v>0</v>
      </c>
      <c r="AL355" s="69">
        <v>0</v>
      </c>
      <c r="AM355" s="69">
        <v>0</v>
      </c>
      <c r="AN355" s="69">
        <v>0</v>
      </c>
      <c r="AO355" s="69">
        <v>0</v>
      </c>
      <c r="AP355" s="69">
        <v>0</v>
      </c>
      <c r="AQ355" s="69">
        <v>0</v>
      </c>
      <c r="AR355" s="69">
        <v>0</v>
      </c>
      <c r="AS355" s="69">
        <v>0</v>
      </c>
      <c r="AT355" s="69"/>
      <c r="AV355" s="18" t="s">
        <v>422</v>
      </c>
      <c r="AW355" s="72">
        <v>0</v>
      </c>
      <c r="AX355" s="72">
        <v>0</v>
      </c>
      <c r="AY355" s="72">
        <v>0</v>
      </c>
      <c r="AZ355" s="72">
        <v>0</v>
      </c>
      <c r="BA355" s="72">
        <v>0</v>
      </c>
      <c r="BB355" s="72">
        <v>0</v>
      </c>
      <c r="BC355" s="72">
        <v>0</v>
      </c>
      <c r="BD355" s="72">
        <v>0</v>
      </c>
      <c r="BE355" s="72">
        <v>0</v>
      </c>
      <c r="BF355" s="72">
        <v>0</v>
      </c>
      <c r="BG355" s="72">
        <v>0</v>
      </c>
      <c r="BH355" s="72">
        <v>0</v>
      </c>
      <c r="BI355" s="72">
        <v>0</v>
      </c>
      <c r="BJ355" s="72">
        <v>0</v>
      </c>
      <c r="BK355" s="72">
        <v>0</v>
      </c>
      <c r="BL355" s="72">
        <v>0</v>
      </c>
      <c r="BM355" s="72">
        <v>0</v>
      </c>
      <c r="BN355" s="72">
        <v>0</v>
      </c>
      <c r="BO355" s="72">
        <v>0</v>
      </c>
      <c r="BP355" s="72">
        <v>0</v>
      </c>
      <c r="BQ355" s="72">
        <v>0</v>
      </c>
    </row>
    <row r="356" spans="1:69" x14ac:dyDescent="0.2">
      <c r="A356" s="13"/>
      <c r="B356" s="64" t="s">
        <v>423</v>
      </c>
      <c r="C356" s="67">
        <v>229.83968603700001</v>
      </c>
      <c r="D356" s="67">
        <v>1664.0552947229999</v>
      </c>
      <c r="E356" s="67">
        <v>1573.2289263977998</v>
      </c>
      <c r="F356" s="67">
        <v>680.89651219780001</v>
      </c>
      <c r="G356" s="67">
        <v>1082.4364212505</v>
      </c>
      <c r="H356" s="67">
        <v>2143.71989515</v>
      </c>
      <c r="I356" s="67">
        <v>857.55776008060002</v>
      </c>
      <c r="J356" s="67">
        <v>1161.0575626069003</v>
      </c>
      <c r="K356" s="67">
        <v>803.25095475670003</v>
      </c>
      <c r="L356" s="67">
        <v>1539.0703375962</v>
      </c>
      <c r="M356" s="67">
        <v>2139.1498731010001</v>
      </c>
      <c r="N356" s="67">
        <v>0</v>
      </c>
      <c r="O356" s="67">
        <v>0</v>
      </c>
      <c r="P356" s="67">
        <v>0</v>
      </c>
      <c r="Q356" s="67">
        <v>0</v>
      </c>
      <c r="R356" s="67">
        <v>0</v>
      </c>
      <c r="S356" s="67">
        <v>0</v>
      </c>
      <c r="T356" s="67">
        <v>0</v>
      </c>
      <c r="U356" s="67">
        <v>0</v>
      </c>
      <c r="V356" s="67">
        <v>0</v>
      </c>
      <c r="W356" s="67">
        <v>13874.263223897504</v>
      </c>
      <c r="Y356" s="42" t="s">
        <v>423</v>
      </c>
      <c r="Z356" s="69">
        <v>1.6565902082722222E-2</v>
      </c>
      <c r="AA356" s="69">
        <v>0.11993828197354468</v>
      </c>
      <c r="AB356" s="69">
        <v>0.11339188978972352</v>
      </c>
      <c r="AC356" s="69">
        <v>4.9076228496587888E-2</v>
      </c>
      <c r="AD356" s="69">
        <v>7.8017578575709484E-2</v>
      </c>
      <c r="AE356" s="69">
        <v>0.15451053944670617</v>
      </c>
      <c r="AF356" s="69">
        <v>6.1809246822095265E-2</v>
      </c>
      <c r="AG356" s="69">
        <v>8.3684268048702951E-2</v>
      </c>
      <c r="AH356" s="69">
        <v>5.7895034986301344E-2</v>
      </c>
      <c r="AI356" s="69">
        <v>0.11092987878053609</v>
      </c>
      <c r="AJ356" s="69">
        <v>0.15418115099737012</v>
      </c>
      <c r="AK356" s="69">
        <v>0</v>
      </c>
      <c r="AL356" s="69">
        <v>0</v>
      </c>
      <c r="AM356" s="69">
        <v>0</v>
      </c>
      <c r="AN356" s="69">
        <v>0</v>
      </c>
      <c r="AO356" s="69">
        <v>0</v>
      </c>
      <c r="AP356" s="69">
        <v>0</v>
      </c>
      <c r="AQ356" s="69">
        <v>0</v>
      </c>
      <c r="AR356" s="69">
        <v>0</v>
      </c>
      <c r="AS356" s="69">
        <v>0</v>
      </c>
      <c r="AT356" s="69"/>
      <c r="AV356" s="18" t="s">
        <v>423</v>
      </c>
      <c r="AW356" s="72">
        <v>90.556722571225222</v>
      </c>
      <c r="AX356" s="72">
        <v>26.401324407116974</v>
      </c>
      <c r="AY356" s="72">
        <v>25.628221892742122</v>
      </c>
      <c r="AZ356" s="72">
        <v>40.984545668739436</v>
      </c>
      <c r="BA356" s="72">
        <v>34.825409607551556</v>
      </c>
      <c r="BB356" s="72">
        <v>26.260297694673341</v>
      </c>
      <c r="BC356" s="72">
        <v>34.721641946072367</v>
      </c>
      <c r="BD356" s="72">
        <v>30.74755363126366</v>
      </c>
      <c r="BE356" s="72">
        <v>37.622133464153372</v>
      </c>
      <c r="BF356" s="72">
        <v>25.426630903454779</v>
      </c>
      <c r="BG356" s="72">
        <v>21.984946993180088</v>
      </c>
      <c r="BH356" s="72">
        <v>0</v>
      </c>
      <c r="BI356" s="72">
        <v>0</v>
      </c>
      <c r="BJ356" s="72">
        <v>0</v>
      </c>
      <c r="BK356" s="72">
        <v>0</v>
      </c>
      <c r="BL356" s="72">
        <v>0</v>
      </c>
      <c r="BM356" s="72">
        <v>0</v>
      </c>
      <c r="BN356" s="72">
        <v>0</v>
      </c>
      <c r="BO356" s="72">
        <v>0</v>
      </c>
      <c r="BP356" s="72">
        <v>0</v>
      </c>
      <c r="BQ356" s="72">
        <v>9.166767388833863</v>
      </c>
    </row>
    <row r="357" spans="1:69" x14ac:dyDescent="0.2">
      <c r="A357" s="13"/>
      <c r="B357" s="64" t="s">
        <v>173</v>
      </c>
      <c r="C357" s="67">
        <v>145.38299570000001</v>
      </c>
      <c r="D357" s="67">
        <v>486.375703628</v>
      </c>
      <c r="E357" s="67">
        <v>497.41080636099997</v>
      </c>
      <c r="F357" s="67">
        <v>1160.7611050140999</v>
      </c>
      <c r="G357" s="67">
        <v>601.44817483899988</v>
      </c>
      <c r="H357" s="67">
        <v>335.956202195</v>
      </c>
      <c r="I357" s="67">
        <v>369.13173393199997</v>
      </c>
      <c r="J357" s="67">
        <v>1316.955953419</v>
      </c>
      <c r="K357" s="67">
        <v>784.17083253499993</v>
      </c>
      <c r="L357" s="67">
        <v>304.386160227</v>
      </c>
      <c r="M357" s="67">
        <v>1125.9296310156999</v>
      </c>
      <c r="N357" s="67">
        <v>0</v>
      </c>
      <c r="O357" s="67">
        <v>0</v>
      </c>
      <c r="P357" s="67">
        <v>0</v>
      </c>
      <c r="Q357" s="67">
        <v>0</v>
      </c>
      <c r="R357" s="67">
        <v>0</v>
      </c>
      <c r="S357" s="67">
        <v>0</v>
      </c>
      <c r="T357" s="67">
        <v>0</v>
      </c>
      <c r="U357" s="67">
        <v>0</v>
      </c>
      <c r="V357" s="67">
        <v>0</v>
      </c>
      <c r="W357" s="67">
        <v>7127.9092988657994</v>
      </c>
      <c r="Y357" s="42" t="s">
        <v>173</v>
      </c>
      <c r="Z357" s="69">
        <v>2.0396302703112889E-2</v>
      </c>
      <c r="AA357" s="69">
        <v>6.8235394592548002E-2</v>
      </c>
      <c r="AB357" s="69">
        <v>6.9783548794616193E-2</v>
      </c>
      <c r="AC357" s="69">
        <v>0.16284734504110504</v>
      </c>
      <c r="AD357" s="69">
        <v>8.4379324935392061E-2</v>
      </c>
      <c r="AE357" s="69">
        <v>4.7132502408308942E-2</v>
      </c>
      <c r="AF357" s="69">
        <v>5.1786816926912442E-2</v>
      </c>
      <c r="AG357" s="69">
        <v>0.18476048139789819</v>
      </c>
      <c r="AH357" s="69">
        <v>0.11001414294929061</v>
      </c>
      <c r="AI357" s="69">
        <v>4.2703427816545625E-2</v>
      </c>
      <c r="AJ357" s="69">
        <v>0.15796071243427004</v>
      </c>
      <c r="AK357" s="69">
        <v>0</v>
      </c>
      <c r="AL357" s="69">
        <v>0</v>
      </c>
      <c r="AM357" s="69">
        <v>0</v>
      </c>
      <c r="AN357" s="69">
        <v>0</v>
      </c>
      <c r="AO357" s="69">
        <v>0</v>
      </c>
      <c r="AP357" s="69">
        <v>0</v>
      </c>
      <c r="AQ357" s="69">
        <v>0</v>
      </c>
      <c r="AR357" s="69">
        <v>0</v>
      </c>
      <c r="AS357" s="69">
        <v>0</v>
      </c>
      <c r="AT357" s="69"/>
      <c r="AV357" s="18" t="s">
        <v>173</v>
      </c>
      <c r="AW357" s="72">
        <v>123.9233895417272</v>
      </c>
      <c r="AX357" s="72">
        <v>64.498517178600167</v>
      </c>
      <c r="AY357" s="72">
        <v>61.471628397160252</v>
      </c>
      <c r="AZ357" s="72">
        <v>39.327519532731849</v>
      </c>
      <c r="BA357" s="72">
        <v>45.791281049994609</v>
      </c>
      <c r="BB357" s="72">
        <v>34.278214399427121</v>
      </c>
      <c r="BC357" s="72">
        <v>50.16877302623373</v>
      </c>
      <c r="BD357" s="72">
        <v>34.012596467601043</v>
      </c>
      <c r="BE357" s="72">
        <v>43.006518218224763</v>
      </c>
      <c r="BF357" s="72">
        <v>45.403773729816528</v>
      </c>
      <c r="BG357" s="72">
        <v>35.897808539148286</v>
      </c>
      <c r="BH357" s="72">
        <v>0</v>
      </c>
      <c r="BI357" s="72">
        <v>0</v>
      </c>
      <c r="BJ357" s="72">
        <v>0</v>
      </c>
      <c r="BK357" s="72">
        <v>0</v>
      </c>
      <c r="BL357" s="72">
        <v>0</v>
      </c>
      <c r="BM357" s="72">
        <v>0</v>
      </c>
      <c r="BN357" s="72">
        <v>0</v>
      </c>
      <c r="BO357" s="72">
        <v>0</v>
      </c>
      <c r="BP357" s="72">
        <v>0</v>
      </c>
      <c r="BQ357" s="72">
        <v>14.39635451774525</v>
      </c>
    </row>
    <row r="358" spans="1:69" x14ac:dyDescent="0.2">
      <c r="A358" s="13"/>
      <c r="B358" s="64" t="s">
        <v>181</v>
      </c>
      <c r="C358" s="67">
        <v>31.027477300000001</v>
      </c>
      <c r="D358" s="67">
        <v>716.35399629599999</v>
      </c>
      <c r="E358" s="67">
        <v>219.63327712810002</v>
      </c>
      <c r="F358" s="67">
        <v>260.300176104</v>
      </c>
      <c r="G358" s="67">
        <v>167.86514248100002</v>
      </c>
      <c r="H358" s="67">
        <v>485.80023278899995</v>
      </c>
      <c r="I358" s="67">
        <v>369.85732455439995</v>
      </c>
      <c r="J358" s="67">
        <v>840.33011336009997</v>
      </c>
      <c r="K358" s="67">
        <v>663.60085808479994</v>
      </c>
      <c r="L358" s="67">
        <v>829.80717054499996</v>
      </c>
      <c r="M358" s="67">
        <v>1621.0570858272999</v>
      </c>
      <c r="N358" s="67">
        <v>0</v>
      </c>
      <c r="O358" s="67">
        <v>0</v>
      </c>
      <c r="P358" s="67">
        <v>0</v>
      </c>
      <c r="Q358" s="67">
        <v>0</v>
      </c>
      <c r="R358" s="67">
        <v>0</v>
      </c>
      <c r="S358" s="67">
        <v>0</v>
      </c>
      <c r="T358" s="67">
        <v>0</v>
      </c>
      <c r="U358" s="67">
        <v>0</v>
      </c>
      <c r="V358" s="67">
        <v>0</v>
      </c>
      <c r="W358" s="67">
        <v>6205.6328544696999</v>
      </c>
      <c r="Y358" s="42" t="s">
        <v>181</v>
      </c>
      <c r="Z358" s="69">
        <v>4.9998892985833017E-3</v>
      </c>
      <c r="AA358" s="69">
        <v>0.11543609058019527</v>
      </c>
      <c r="AB358" s="69">
        <v>3.5392567088448658E-2</v>
      </c>
      <c r="AC358" s="69">
        <v>4.194579057581773E-2</v>
      </c>
      <c r="AD358" s="69">
        <v>2.7050446975781468E-2</v>
      </c>
      <c r="AE358" s="69">
        <v>7.8283753515823146E-2</v>
      </c>
      <c r="AF358" s="69">
        <v>5.9600258866104962E-2</v>
      </c>
      <c r="AG358" s="69">
        <v>0.13541408798537599</v>
      </c>
      <c r="AH358" s="69">
        <v>0.10693524313266962</v>
      </c>
      <c r="AI358" s="69">
        <v>0.13371837973742179</v>
      </c>
      <c r="AJ358" s="69">
        <v>0.26122349224377805</v>
      </c>
      <c r="AK358" s="69">
        <v>0</v>
      </c>
      <c r="AL358" s="69">
        <v>0</v>
      </c>
      <c r="AM358" s="69">
        <v>0</v>
      </c>
      <c r="AN358" s="69">
        <v>0</v>
      </c>
      <c r="AO358" s="69">
        <v>0</v>
      </c>
      <c r="AP358" s="69">
        <v>0</v>
      </c>
      <c r="AQ358" s="69">
        <v>0</v>
      </c>
      <c r="AR358" s="69">
        <v>0</v>
      </c>
      <c r="AS358" s="69">
        <v>0</v>
      </c>
      <c r="AT358" s="69"/>
      <c r="AV358" s="18" t="s">
        <v>181</v>
      </c>
      <c r="AW358" s="72">
        <v>63.08611057552767</v>
      </c>
      <c r="AX358" s="72">
        <v>45.258945312742618</v>
      </c>
      <c r="AY358" s="72">
        <v>64.205638779384202</v>
      </c>
      <c r="AZ358" s="72">
        <v>65.037022492305411</v>
      </c>
      <c r="BA358" s="72">
        <v>53.292346859795437</v>
      </c>
      <c r="BB358" s="72">
        <v>56.315601581915622</v>
      </c>
      <c r="BC358" s="72">
        <v>65.690657816121188</v>
      </c>
      <c r="BD358" s="72">
        <v>38.832865128594335</v>
      </c>
      <c r="BE358" s="72">
        <v>36.222441419203093</v>
      </c>
      <c r="BF358" s="72">
        <v>44.953422112664946</v>
      </c>
      <c r="BG358" s="72">
        <v>31.444154352285281</v>
      </c>
      <c r="BH358" s="72">
        <v>0</v>
      </c>
      <c r="BI358" s="72">
        <v>0</v>
      </c>
      <c r="BJ358" s="72">
        <v>0</v>
      </c>
      <c r="BK358" s="72">
        <v>0</v>
      </c>
      <c r="BL358" s="72">
        <v>0</v>
      </c>
      <c r="BM358" s="72">
        <v>0</v>
      </c>
      <c r="BN358" s="72">
        <v>0</v>
      </c>
      <c r="BO358" s="72">
        <v>0</v>
      </c>
      <c r="BP358" s="72">
        <v>0</v>
      </c>
      <c r="BQ358" s="72">
        <v>14.936582738150596</v>
      </c>
    </row>
    <row r="359" spans="1:69" x14ac:dyDescent="0.2">
      <c r="A359" s="13"/>
      <c r="B359" s="64" t="s">
        <v>169</v>
      </c>
      <c r="C359" s="67">
        <v>19.516527213699998</v>
      </c>
      <c r="D359" s="67">
        <v>4117.01804765</v>
      </c>
      <c r="E359" s="67">
        <v>942.03480270599994</v>
      </c>
      <c r="F359" s="67">
        <v>1113.318886452</v>
      </c>
      <c r="G359" s="67">
        <v>876.03906254629987</v>
      </c>
      <c r="H359" s="67">
        <v>1769.870851339</v>
      </c>
      <c r="I359" s="67">
        <v>1057.2138863532</v>
      </c>
      <c r="J359" s="67">
        <v>1452.6235130279001</v>
      </c>
      <c r="K359" s="67">
        <v>1947.3892822465</v>
      </c>
      <c r="L359" s="67">
        <v>3917.8980232783997</v>
      </c>
      <c r="M359" s="67">
        <v>2377.7258137822</v>
      </c>
      <c r="N359" s="67">
        <v>0</v>
      </c>
      <c r="O359" s="67">
        <v>0</v>
      </c>
      <c r="P359" s="67">
        <v>0</v>
      </c>
      <c r="Q359" s="67">
        <v>0</v>
      </c>
      <c r="R359" s="67">
        <v>0</v>
      </c>
      <c r="S359" s="67">
        <v>0</v>
      </c>
      <c r="T359" s="67">
        <v>0</v>
      </c>
      <c r="U359" s="67">
        <v>0</v>
      </c>
      <c r="V359" s="67">
        <v>0</v>
      </c>
      <c r="W359" s="67">
        <v>19590.648696595203</v>
      </c>
      <c r="Y359" s="42" t="s">
        <v>169</v>
      </c>
      <c r="Z359" s="69">
        <v>9.9621648654706942E-4</v>
      </c>
      <c r="AA359" s="69">
        <v>0.21015220636188151</v>
      </c>
      <c r="AB359" s="69">
        <v>4.8085942292953411E-2</v>
      </c>
      <c r="AC359" s="69">
        <v>5.6829097580903057E-2</v>
      </c>
      <c r="AD359" s="69">
        <v>4.4717205443970467E-2</v>
      </c>
      <c r="AE359" s="69">
        <v>9.0342636364389425E-2</v>
      </c>
      <c r="AF359" s="69">
        <v>5.3965231204260257E-2</v>
      </c>
      <c r="AG359" s="69">
        <v>7.4148821487486624E-2</v>
      </c>
      <c r="AH359" s="69">
        <v>9.9404022419377597E-2</v>
      </c>
      <c r="AI359" s="69">
        <v>0.19998817210985559</v>
      </c>
      <c r="AJ359" s="69">
        <v>0.12137044824837484</v>
      </c>
      <c r="AK359" s="69">
        <v>0</v>
      </c>
      <c r="AL359" s="69">
        <v>0</v>
      </c>
      <c r="AM359" s="69">
        <v>0</v>
      </c>
      <c r="AN359" s="69">
        <v>0</v>
      </c>
      <c r="AO359" s="69">
        <v>0</v>
      </c>
      <c r="AP359" s="69">
        <v>0</v>
      </c>
      <c r="AQ359" s="69">
        <v>0</v>
      </c>
      <c r="AR359" s="69">
        <v>0</v>
      </c>
      <c r="AS359" s="69">
        <v>0</v>
      </c>
      <c r="AT359" s="69"/>
      <c r="AV359" s="18" t="s">
        <v>169</v>
      </c>
      <c r="AW359" s="72">
        <v>73.86889590652352</v>
      </c>
      <c r="AX359" s="72">
        <v>34.490986330234122</v>
      </c>
      <c r="AY359" s="72">
        <v>26.05093024895735</v>
      </c>
      <c r="AZ359" s="72">
        <v>29.542594297326954</v>
      </c>
      <c r="BA359" s="72">
        <v>27.292650190366203</v>
      </c>
      <c r="BB359" s="72">
        <v>25.672044083044181</v>
      </c>
      <c r="BC359" s="72">
        <v>21.617282836610478</v>
      </c>
      <c r="BD359" s="72">
        <v>23.210530998310794</v>
      </c>
      <c r="BE359" s="72">
        <v>25.788454168264039</v>
      </c>
      <c r="BF359" s="72">
        <v>21.341987460017538</v>
      </c>
      <c r="BG359" s="72">
        <v>18.486831903209431</v>
      </c>
      <c r="BH359" s="72">
        <v>0</v>
      </c>
      <c r="BI359" s="72">
        <v>0</v>
      </c>
      <c r="BJ359" s="72">
        <v>0</v>
      </c>
      <c r="BK359" s="72">
        <v>0</v>
      </c>
      <c r="BL359" s="72">
        <v>0</v>
      </c>
      <c r="BM359" s="72">
        <v>0</v>
      </c>
      <c r="BN359" s="72">
        <v>0</v>
      </c>
      <c r="BO359" s="72">
        <v>0</v>
      </c>
      <c r="BP359" s="72">
        <v>0</v>
      </c>
      <c r="BQ359" s="72">
        <v>9.8967814182585894</v>
      </c>
    </row>
    <row r="360" spans="1:69" x14ac:dyDescent="0.2">
      <c r="A360" s="13"/>
      <c r="B360" s="64" t="s">
        <v>372</v>
      </c>
      <c r="C360" s="67">
        <v>0</v>
      </c>
      <c r="D360" s="67">
        <v>901.67425295600003</v>
      </c>
      <c r="E360" s="67">
        <v>750.52272469800005</v>
      </c>
      <c r="F360" s="67">
        <v>106.4887267199</v>
      </c>
      <c r="G360" s="67">
        <v>0</v>
      </c>
      <c r="H360" s="67">
        <v>0</v>
      </c>
      <c r="I360" s="67">
        <v>110.572985969</v>
      </c>
      <c r="J360" s="67">
        <v>77.31418470540001</v>
      </c>
      <c r="K360" s="67">
        <v>0</v>
      </c>
      <c r="L360" s="67">
        <v>18.965581831000002</v>
      </c>
      <c r="M360" s="67">
        <v>41.327437367500004</v>
      </c>
      <c r="N360" s="67">
        <v>0</v>
      </c>
      <c r="O360" s="67">
        <v>0</v>
      </c>
      <c r="P360" s="67">
        <v>0</v>
      </c>
      <c r="Q360" s="67">
        <v>0</v>
      </c>
      <c r="R360" s="67">
        <v>0</v>
      </c>
      <c r="S360" s="67">
        <v>0</v>
      </c>
      <c r="T360" s="67">
        <v>0</v>
      </c>
      <c r="U360" s="67">
        <v>0</v>
      </c>
      <c r="V360" s="67">
        <v>0</v>
      </c>
      <c r="W360" s="67">
        <v>2006.8658942467998</v>
      </c>
      <c r="Y360" s="42" t="s">
        <v>372</v>
      </c>
      <c r="Z360" s="69">
        <v>0</v>
      </c>
      <c r="AA360" s="69">
        <v>0.44929472145641747</v>
      </c>
      <c r="AB360" s="69">
        <v>0.37397751730674561</v>
      </c>
      <c r="AC360" s="69">
        <v>5.3062203620669164E-2</v>
      </c>
      <c r="AD360" s="69">
        <v>0</v>
      </c>
      <c r="AE360" s="69">
        <v>0</v>
      </c>
      <c r="AF360" s="69">
        <v>5.5097346706616555E-2</v>
      </c>
      <c r="AG360" s="69">
        <v>3.8524838618784203E-2</v>
      </c>
      <c r="AH360" s="69">
        <v>0</v>
      </c>
      <c r="AI360" s="69">
        <v>9.4503483692506551E-3</v>
      </c>
      <c r="AJ360" s="69">
        <v>2.0593023921516525E-2</v>
      </c>
      <c r="AK360" s="69">
        <v>0</v>
      </c>
      <c r="AL360" s="69">
        <v>0</v>
      </c>
      <c r="AM360" s="69">
        <v>0</v>
      </c>
      <c r="AN360" s="69">
        <v>0</v>
      </c>
      <c r="AO360" s="69">
        <v>0</v>
      </c>
      <c r="AP360" s="69">
        <v>0</v>
      </c>
      <c r="AQ360" s="69">
        <v>0</v>
      </c>
      <c r="AR360" s="69">
        <v>0</v>
      </c>
      <c r="AS360" s="69">
        <v>0</v>
      </c>
      <c r="AT360" s="69"/>
      <c r="AV360" s="18" t="s">
        <v>372</v>
      </c>
      <c r="AW360" s="72">
        <v>0</v>
      </c>
      <c r="AX360" s="72">
        <v>54.227091339277798</v>
      </c>
      <c r="AY360" s="72">
        <v>69.420718000304944</v>
      </c>
      <c r="AZ360" s="72">
        <v>90.534876878694519</v>
      </c>
      <c r="BA360" s="72">
        <v>0</v>
      </c>
      <c r="BB360" s="72">
        <v>0</v>
      </c>
      <c r="BC360" s="72">
        <v>60.934365240192498</v>
      </c>
      <c r="BD360" s="72">
        <v>55.0565511514964</v>
      </c>
      <c r="BE360" s="72">
        <v>0</v>
      </c>
      <c r="BF360" s="72">
        <v>94.491957772242273</v>
      </c>
      <c r="BG360" s="72">
        <v>91.082036904551998</v>
      </c>
      <c r="BH360" s="72">
        <v>0</v>
      </c>
      <c r="BI360" s="72">
        <v>0</v>
      </c>
      <c r="BJ360" s="72">
        <v>0</v>
      </c>
      <c r="BK360" s="72">
        <v>0</v>
      </c>
      <c r="BL360" s="72">
        <v>0</v>
      </c>
      <c r="BM360" s="72">
        <v>0</v>
      </c>
      <c r="BN360" s="72">
        <v>0</v>
      </c>
      <c r="BO360" s="72">
        <v>0</v>
      </c>
      <c r="BP360" s="72">
        <v>0</v>
      </c>
      <c r="BQ360" s="72">
        <v>36.204701986494491</v>
      </c>
    </row>
    <row r="361" spans="1:69" x14ac:dyDescent="0.2">
      <c r="A361" s="13"/>
      <c r="B361" s="64" t="s">
        <v>399</v>
      </c>
      <c r="C361" s="67">
        <v>580.4581755741001</v>
      </c>
      <c r="D361" s="67">
        <v>2240.8881761035</v>
      </c>
      <c r="E361" s="67">
        <v>965.25704049120009</v>
      </c>
      <c r="F361" s="67">
        <v>985.29339761689994</v>
      </c>
      <c r="G361" s="67">
        <v>660.05087655399996</v>
      </c>
      <c r="H361" s="67">
        <v>327.22822604290002</v>
      </c>
      <c r="I361" s="67">
        <v>341.47144986160004</v>
      </c>
      <c r="J361" s="67">
        <v>521.49480204460008</v>
      </c>
      <c r="K361" s="67">
        <v>635.42644636269995</v>
      </c>
      <c r="L361" s="67">
        <v>393.1791989619</v>
      </c>
      <c r="M361" s="67">
        <v>762.66134299000009</v>
      </c>
      <c r="N361" s="67">
        <v>0</v>
      </c>
      <c r="O361" s="67">
        <v>0</v>
      </c>
      <c r="P361" s="67">
        <v>0</v>
      </c>
      <c r="Q361" s="67">
        <v>0</v>
      </c>
      <c r="R361" s="67">
        <v>0</v>
      </c>
      <c r="S361" s="67">
        <v>0</v>
      </c>
      <c r="T361" s="67">
        <v>0</v>
      </c>
      <c r="U361" s="67">
        <v>0</v>
      </c>
      <c r="V361" s="67">
        <v>0</v>
      </c>
      <c r="W361" s="67">
        <v>8413.4091326033977</v>
      </c>
      <c r="Y361" s="42" t="s">
        <v>399</v>
      </c>
      <c r="Z361" s="69">
        <v>6.8992030035093091E-2</v>
      </c>
      <c r="AA361" s="69">
        <v>0.26634722510042635</v>
      </c>
      <c r="AB361" s="69">
        <v>0.11472840857704925</v>
      </c>
      <c r="AC361" s="69">
        <v>0.11710988757205681</v>
      </c>
      <c r="AD361" s="69">
        <v>7.8452249991764936E-2</v>
      </c>
      <c r="AE361" s="69">
        <v>3.8893654270875135E-2</v>
      </c>
      <c r="AF361" s="69">
        <v>4.058657370391508E-2</v>
      </c>
      <c r="AG361" s="69">
        <v>6.1983768271023289E-2</v>
      </c>
      <c r="AH361" s="69">
        <v>7.5525442344211449E-2</v>
      </c>
      <c r="AI361" s="69">
        <v>4.673244730703318E-2</v>
      </c>
      <c r="AJ361" s="69">
        <v>9.0648312826551738E-2</v>
      </c>
      <c r="AK361" s="69">
        <v>0</v>
      </c>
      <c r="AL361" s="69">
        <v>0</v>
      </c>
      <c r="AM361" s="69">
        <v>0</v>
      </c>
      <c r="AN361" s="69">
        <v>0</v>
      </c>
      <c r="AO361" s="69">
        <v>0</v>
      </c>
      <c r="AP361" s="69">
        <v>0</v>
      </c>
      <c r="AQ361" s="69">
        <v>0</v>
      </c>
      <c r="AR361" s="69">
        <v>0</v>
      </c>
      <c r="AS361" s="69">
        <v>0</v>
      </c>
      <c r="AT361" s="69"/>
      <c r="AV361" s="18" t="s">
        <v>399</v>
      </c>
      <c r="AW361" s="72">
        <v>37.340394935134249</v>
      </c>
      <c r="AX361" s="72">
        <v>23.17729545553906</v>
      </c>
      <c r="AY361" s="72">
        <v>29.084600969376666</v>
      </c>
      <c r="AZ361" s="72">
        <v>30.30597149260495</v>
      </c>
      <c r="BA361" s="72">
        <v>37.94087829908068</v>
      </c>
      <c r="BB361" s="72">
        <v>51.579655186993605</v>
      </c>
      <c r="BC361" s="72">
        <v>48.166269151562986</v>
      </c>
      <c r="BD361" s="72">
        <v>38.544245446344306</v>
      </c>
      <c r="BE361" s="72">
        <v>39.733241414198339</v>
      </c>
      <c r="BF361" s="72">
        <v>46.567095851289082</v>
      </c>
      <c r="BG361" s="72">
        <v>47.219077991537738</v>
      </c>
      <c r="BH361" s="72">
        <v>0</v>
      </c>
      <c r="BI361" s="72">
        <v>0</v>
      </c>
      <c r="BJ361" s="72">
        <v>0</v>
      </c>
      <c r="BK361" s="72">
        <v>0</v>
      </c>
      <c r="BL361" s="72">
        <v>0</v>
      </c>
      <c r="BM361" s="72">
        <v>0</v>
      </c>
      <c r="BN361" s="72">
        <v>0</v>
      </c>
      <c r="BO361" s="72">
        <v>0</v>
      </c>
      <c r="BP361" s="72">
        <v>0</v>
      </c>
      <c r="BQ361" s="72">
        <v>11.088379584735954</v>
      </c>
    </row>
    <row r="362" spans="1:69" x14ac:dyDescent="0.2">
      <c r="A362" s="13"/>
      <c r="B362" s="64" t="s">
        <v>400</v>
      </c>
      <c r="C362" s="67">
        <v>100023.0967191659</v>
      </c>
      <c r="D362" s="67">
        <v>87913.986500422718</v>
      </c>
      <c r="E362" s="67">
        <v>23844.391108123502</v>
      </c>
      <c r="F362" s="67">
        <v>14356.740211643</v>
      </c>
      <c r="G362" s="67">
        <v>12074.238631311202</v>
      </c>
      <c r="H362" s="67">
        <v>11018.346921352002</v>
      </c>
      <c r="I362" s="67">
        <v>9585.1315626126998</v>
      </c>
      <c r="J362" s="67">
        <v>12271.5781211515</v>
      </c>
      <c r="K362" s="67">
        <v>14428.973270100701</v>
      </c>
      <c r="L362" s="67">
        <v>13342.455394680001</v>
      </c>
      <c r="M362" s="67">
        <v>11493.659597530201</v>
      </c>
      <c r="N362" s="67">
        <v>0</v>
      </c>
      <c r="O362" s="67">
        <v>0</v>
      </c>
      <c r="P362" s="67">
        <v>0</v>
      </c>
      <c r="Q362" s="67">
        <v>0</v>
      </c>
      <c r="R362" s="67">
        <v>0</v>
      </c>
      <c r="S362" s="67">
        <v>0</v>
      </c>
      <c r="T362" s="67">
        <v>0</v>
      </c>
      <c r="U362" s="67">
        <v>0</v>
      </c>
      <c r="V362" s="67">
        <v>0</v>
      </c>
      <c r="W362" s="67">
        <v>310352.59803809342</v>
      </c>
      <c r="Y362" s="42" t="s">
        <v>400</v>
      </c>
      <c r="Z362" s="69">
        <v>0.32228857548306661</v>
      </c>
      <c r="AA362" s="69">
        <v>0.28327130836401743</v>
      </c>
      <c r="AB362" s="69">
        <v>7.683000322490223E-2</v>
      </c>
      <c r="AC362" s="69">
        <v>4.6259449098862773E-2</v>
      </c>
      <c r="AD362" s="69">
        <v>3.8904905928414946E-2</v>
      </c>
      <c r="AE362" s="69">
        <v>3.5502673381840301E-2</v>
      </c>
      <c r="AF362" s="69">
        <v>3.0884650630300822E-2</v>
      </c>
      <c r="AG362" s="69">
        <v>3.9540761697265565E-2</v>
      </c>
      <c r="AH362" s="69">
        <v>4.64921942375029E-2</v>
      </c>
      <c r="AI362" s="69">
        <v>4.2991279850804781E-2</v>
      </c>
      <c r="AJ362" s="69">
        <v>3.7034198103021651E-2</v>
      </c>
      <c r="AK362" s="69">
        <v>0</v>
      </c>
      <c r="AL362" s="69">
        <v>0</v>
      </c>
      <c r="AM362" s="69">
        <v>0</v>
      </c>
      <c r="AN362" s="69">
        <v>0</v>
      </c>
      <c r="AO362" s="69">
        <v>0</v>
      </c>
      <c r="AP362" s="69">
        <v>0</v>
      </c>
      <c r="AQ362" s="69">
        <v>0</v>
      </c>
      <c r="AR362" s="69">
        <v>0</v>
      </c>
      <c r="AS362" s="69">
        <v>0</v>
      </c>
      <c r="AT362" s="69"/>
      <c r="AV362" s="18" t="s">
        <v>400</v>
      </c>
      <c r="AW362" s="72">
        <v>3.8427084671603899</v>
      </c>
      <c r="AX362" s="72">
        <v>4.1299008430228339</v>
      </c>
      <c r="AY362" s="72">
        <v>8.5823930304400253</v>
      </c>
      <c r="AZ362" s="72">
        <v>10.306953253690008</v>
      </c>
      <c r="BA362" s="72">
        <v>9.3797317444669126</v>
      </c>
      <c r="BB362" s="72">
        <v>11.298869420072913</v>
      </c>
      <c r="BC362" s="72">
        <v>9.3267503451628979</v>
      </c>
      <c r="BD362" s="72">
        <v>8.0817409385506078</v>
      </c>
      <c r="BE362" s="72">
        <v>8.6461346989570735</v>
      </c>
      <c r="BF362" s="72">
        <v>8.09333702898798</v>
      </c>
      <c r="BG362" s="72">
        <v>8.7684700341771897</v>
      </c>
      <c r="BH362" s="72">
        <v>0</v>
      </c>
      <c r="BI362" s="72">
        <v>0</v>
      </c>
      <c r="BJ362" s="72">
        <v>0</v>
      </c>
      <c r="BK362" s="72">
        <v>0</v>
      </c>
      <c r="BL362" s="72">
        <v>0</v>
      </c>
      <c r="BM362" s="72">
        <v>0</v>
      </c>
      <c r="BN362" s="72">
        <v>0</v>
      </c>
      <c r="BO362" s="72">
        <v>0</v>
      </c>
      <c r="BP362" s="72">
        <v>0</v>
      </c>
      <c r="BQ362" s="72">
        <v>2.1051851613292905</v>
      </c>
    </row>
    <row r="363" spans="1:69" x14ac:dyDescent="0.2">
      <c r="A363" s="13"/>
      <c r="B363" s="64" t="s">
        <v>151</v>
      </c>
      <c r="C363" s="67">
        <v>5021.3293818239999</v>
      </c>
      <c r="D363" s="67">
        <v>1237.8022147719998</v>
      </c>
      <c r="E363" s="67">
        <v>676.1928385443</v>
      </c>
      <c r="F363" s="67">
        <v>505.37868829820002</v>
      </c>
      <c r="G363" s="67">
        <v>468.66980743600004</v>
      </c>
      <c r="H363" s="67">
        <v>736.64894135090003</v>
      </c>
      <c r="I363" s="67">
        <v>334.6543606015</v>
      </c>
      <c r="J363" s="67">
        <v>1048.8150567411999</v>
      </c>
      <c r="K363" s="67">
        <v>1538.7165130936999</v>
      </c>
      <c r="L363" s="67">
        <v>1667.7735507268999</v>
      </c>
      <c r="M363" s="67">
        <v>1389.0219896019</v>
      </c>
      <c r="N363" s="67">
        <v>0</v>
      </c>
      <c r="O363" s="67">
        <v>0</v>
      </c>
      <c r="P363" s="67">
        <v>0</v>
      </c>
      <c r="Q363" s="67">
        <v>0</v>
      </c>
      <c r="R363" s="67">
        <v>0</v>
      </c>
      <c r="S363" s="67">
        <v>0</v>
      </c>
      <c r="T363" s="67">
        <v>0</v>
      </c>
      <c r="U363" s="67">
        <v>0</v>
      </c>
      <c r="V363" s="67">
        <v>0</v>
      </c>
      <c r="W363" s="67">
        <v>14625.003342990594</v>
      </c>
      <c r="Y363" s="42" t="s">
        <v>151</v>
      </c>
      <c r="Z363" s="69">
        <v>0.34333868266981288</v>
      </c>
      <c r="AA363" s="69">
        <v>8.463602952714866E-2</v>
      </c>
      <c r="AB363" s="69">
        <v>4.6235397195200138E-2</v>
      </c>
      <c r="AC363" s="69">
        <v>3.4555799848101615E-2</v>
      </c>
      <c r="AD363" s="69">
        <v>3.2045791473997984E-2</v>
      </c>
      <c r="AE363" s="69">
        <v>5.0369146869560052E-2</v>
      </c>
      <c r="AF363" s="69">
        <v>2.2882344212378704E-2</v>
      </c>
      <c r="AG363" s="69">
        <v>7.1713833641198529E-2</v>
      </c>
      <c r="AH363" s="69">
        <v>0.10521136146140909</v>
      </c>
      <c r="AI363" s="69">
        <v>0.11403577227394091</v>
      </c>
      <c r="AJ363" s="69">
        <v>9.4975840827251787E-2</v>
      </c>
      <c r="AK363" s="69">
        <v>0</v>
      </c>
      <c r="AL363" s="69">
        <v>0</v>
      </c>
      <c r="AM363" s="69">
        <v>0</v>
      </c>
      <c r="AN363" s="69">
        <v>0</v>
      </c>
      <c r="AO363" s="69">
        <v>0</v>
      </c>
      <c r="AP363" s="69">
        <v>0</v>
      </c>
      <c r="AQ363" s="69">
        <v>0</v>
      </c>
      <c r="AR363" s="69">
        <v>0</v>
      </c>
      <c r="AS363" s="69">
        <v>0</v>
      </c>
      <c r="AT363" s="69"/>
      <c r="AV363" s="18" t="s">
        <v>151</v>
      </c>
      <c r="AW363" s="72">
        <v>12.355427426714646</v>
      </c>
      <c r="AX363" s="72">
        <v>21.18042627118216</v>
      </c>
      <c r="AY363" s="72">
        <v>27.25319788974948</v>
      </c>
      <c r="AZ363" s="72">
        <v>35.215047885590046</v>
      </c>
      <c r="BA363" s="72">
        <v>30.716011701664019</v>
      </c>
      <c r="BB363" s="72">
        <v>30.862456854379676</v>
      </c>
      <c r="BC363" s="72">
        <v>43.651362474277093</v>
      </c>
      <c r="BD363" s="72">
        <v>23.647896182171991</v>
      </c>
      <c r="BE363" s="72">
        <v>21.403249955675861</v>
      </c>
      <c r="BF363" s="72">
        <v>19.487848580415388</v>
      </c>
      <c r="BG363" s="72">
        <v>19.410354183033103</v>
      </c>
      <c r="BH363" s="72">
        <v>0</v>
      </c>
      <c r="BI363" s="72">
        <v>0</v>
      </c>
      <c r="BJ363" s="72">
        <v>0</v>
      </c>
      <c r="BK363" s="72">
        <v>0</v>
      </c>
      <c r="BL363" s="72">
        <v>0</v>
      </c>
      <c r="BM363" s="72">
        <v>0</v>
      </c>
      <c r="BN363" s="72">
        <v>0</v>
      </c>
      <c r="BO363" s="72">
        <v>0</v>
      </c>
      <c r="BP363" s="72">
        <v>0</v>
      </c>
      <c r="BQ363" s="72">
        <v>6.7040791720049837</v>
      </c>
    </row>
    <row r="364" spans="1:69" x14ac:dyDescent="0.2">
      <c r="A364" s="13"/>
      <c r="B364" s="64" t="s">
        <v>373</v>
      </c>
      <c r="C364" s="67">
        <v>0</v>
      </c>
      <c r="D364" s="67">
        <v>0</v>
      </c>
      <c r="E364" s="67">
        <v>0</v>
      </c>
      <c r="F364" s="67">
        <v>0</v>
      </c>
      <c r="G364" s="67">
        <v>0</v>
      </c>
      <c r="H364" s="67">
        <v>0</v>
      </c>
      <c r="I364" s="67">
        <v>0</v>
      </c>
      <c r="J364" s="67">
        <v>0</v>
      </c>
      <c r="K364" s="67">
        <v>0</v>
      </c>
      <c r="L364" s="67">
        <v>0</v>
      </c>
      <c r="M364" s="67">
        <v>0</v>
      </c>
      <c r="N364" s="67">
        <v>0</v>
      </c>
      <c r="O364" s="67">
        <v>0</v>
      </c>
      <c r="P364" s="67">
        <v>0</v>
      </c>
      <c r="Q364" s="67">
        <v>0</v>
      </c>
      <c r="R364" s="67">
        <v>0</v>
      </c>
      <c r="S364" s="67">
        <v>0</v>
      </c>
      <c r="T364" s="67">
        <v>0</v>
      </c>
      <c r="U364" s="67">
        <v>0</v>
      </c>
      <c r="V364" s="67">
        <v>0</v>
      </c>
      <c r="W364" s="67">
        <v>611.96842944809998</v>
      </c>
      <c r="Y364" s="42" t="s">
        <v>373</v>
      </c>
      <c r="Z364" s="69">
        <v>0</v>
      </c>
      <c r="AA364" s="69">
        <v>0</v>
      </c>
      <c r="AB364" s="69">
        <v>0</v>
      </c>
      <c r="AC364" s="69">
        <v>0</v>
      </c>
      <c r="AD364" s="69">
        <v>0</v>
      </c>
      <c r="AE364" s="69">
        <v>0</v>
      </c>
      <c r="AF364" s="69">
        <v>0</v>
      </c>
      <c r="AG364" s="69">
        <v>0</v>
      </c>
      <c r="AH364" s="69">
        <v>0</v>
      </c>
      <c r="AI364" s="69">
        <v>0</v>
      </c>
      <c r="AJ364" s="69">
        <v>0</v>
      </c>
      <c r="AK364" s="69">
        <v>0</v>
      </c>
      <c r="AL364" s="69">
        <v>0</v>
      </c>
      <c r="AM364" s="69">
        <v>0</v>
      </c>
      <c r="AN364" s="69">
        <v>0</v>
      </c>
      <c r="AO364" s="69">
        <v>0</v>
      </c>
      <c r="AP364" s="69">
        <v>0</v>
      </c>
      <c r="AQ364" s="69">
        <v>0</v>
      </c>
      <c r="AR364" s="69">
        <v>0</v>
      </c>
      <c r="AS364" s="69">
        <v>0</v>
      </c>
      <c r="AT364" s="69"/>
      <c r="AV364" s="18" t="s">
        <v>373</v>
      </c>
      <c r="AW364" s="72">
        <v>0</v>
      </c>
      <c r="AX364" s="72">
        <v>0</v>
      </c>
      <c r="AY364" s="72">
        <v>0</v>
      </c>
      <c r="AZ364" s="72">
        <v>0</v>
      </c>
      <c r="BA364" s="72">
        <v>0</v>
      </c>
      <c r="BB364" s="72">
        <v>0</v>
      </c>
      <c r="BC364" s="72">
        <v>0</v>
      </c>
      <c r="BD364" s="72">
        <v>0</v>
      </c>
      <c r="BE364" s="72">
        <v>0</v>
      </c>
      <c r="BF364" s="72">
        <v>0</v>
      </c>
      <c r="BG364" s="72">
        <v>0</v>
      </c>
      <c r="BH364" s="72">
        <v>0</v>
      </c>
      <c r="BI364" s="72">
        <v>0</v>
      </c>
      <c r="BJ364" s="72">
        <v>0</v>
      </c>
      <c r="BK364" s="72">
        <v>0</v>
      </c>
      <c r="BL364" s="72">
        <v>0</v>
      </c>
      <c r="BM364" s="72">
        <v>0</v>
      </c>
      <c r="BN364" s="72">
        <v>0</v>
      </c>
      <c r="BO364" s="72">
        <v>0</v>
      </c>
      <c r="BP364" s="72">
        <v>0</v>
      </c>
      <c r="BQ364" s="72">
        <v>44.833732782044684</v>
      </c>
    </row>
    <row r="365" spans="1:69" x14ac:dyDescent="0.2">
      <c r="A365" s="13"/>
      <c r="B365" s="64" t="s">
        <v>374</v>
      </c>
      <c r="C365" s="67">
        <v>0</v>
      </c>
      <c r="D365" s="67">
        <v>0</v>
      </c>
      <c r="E365" s="67">
        <v>0</v>
      </c>
      <c r="F365" s="67">
        <v>0</v>
      </c>
      <c r="G365" s="67">
        <v>0</v>
      </c>
      <c r="H365" s="67">
        <v>0</v>
      </c>
      <c r="I365" s="67">
        <v>0</v>
      </c>
      <c r="J365" s="67">
        <v>0</v>
      </c>
      <c r="K365" s="67">
        <v>0</v>
      </c>
      <c r="L365" s="67">
        <v>0</v>
      </c>
      <c r="M365" s="67">
        <v>0</v>
      </c>
      <c r="N365" s="67">
        <v>0</v>
      </c>
      <c r="O365" s="67">
        <v>0</v>
      </c>
      <c r="P365" s="67">
        <v>0</v>
      </c>
      <c r="Q365" s="67">
        <v>0</v>
      </c>
      <c r="R365" s="67">
        <v>0</v>
      </c>
      <c r="S365" s="67">
        <v>0</v>
      </c>
      <c r="T365" s="67">
        <v>0</v>
      </c>
      <c r="U365" s="67">
        <v>0</v>
      </c>
      <c r="V365" s="67">
        <v>0</v>
      </c>
      <c r="W365" s="67">
        <v>0</v>
      </c>
      <c r="Y365" s="42" t="s">
        <v>374</v>
      </c>
      <c r="Z365" s="69">
        <v>0</v>
      </c>
      <c r="AA365" s="69">
        <v>0</v>
      </c>
      <c r="AB365" s="69">
        <v>0</v>
      </c>
      <c r="AC365" s="69">
        <v>0</v>
      </c>
      <c r="AD365" s="69">
        <v>0</v>
      </c>
      <c r="AE365" s="69">
        <v>0</v>
      </c>
      <c r="AF365" s="69">
        <v>0</v>
      </c>
      <c r="AG365" s="69">
        <v>0</v>
      </c>
      <c r="AH365" s="69">
        <v>0</v>
      </c>
      <c r="AI365" s="69">
        <v>0</v>
      </c>
      <c r="AJ365" s="69">
        <v>0</v>
      </c>
      <c r="AK365" s="69">
        <v>0</v>
      </c>
      <c r="AL365" s="69">
        <v>0</v>
      </c>
      <c r="AM365" s="69">
        <v>0</v>
      </c>
      <c r="AN365" s="69">
        <v>0</v>
      </c>
      <c r="AO365" s="69">
        <v>0</v>
      </c>
      <c r="AP365" s="69">
        <v>0</v>
      </c>
      <c r="AQ365" s="69">
        <v>0</v>
      </c>
      <c r="AR365" s="69">
        <v>0</v>
      </c>
      <c r="AS365" s="69">
        <v>0</v>
      </c>
      <c r="AT365" s="69"/>
      <c r="AV365" s="18" t="s">
        <v>374</v>
      </c>
      <c r="AW365" s="72">
        <v>0</v>
      </c>
      <c r="AX365" s="72">
        <v>0</v>
      </c>
      <c r="AY365" s="72">
        <v>0</v>
      </c>
      <c r="AZ365" s="72">
        <v>0</v>
      </c>
      <c r="BA365" s="72">
        <v>0</v>
      </c>
      <c r="BB365" s="72">
        <v>0</v>
      </c>
      <c r="BC365" s="72">
        <v>0</v>
      </c>
      <c r="BD365" s="72">
        <v>0</v>
      </c>
      <c r="BE365" s="72">
        <v>0</v>
      </c>
      <c r="BF365" s="72">
        <v>0</v>
      </c>
      <c r="BG365" s="72">
        <v>0</v>
      </c>
      <c r="BH365" s="72">
        <v>0</v>
      </c>
      <c r="BI365" s="72">
        <v>0</v>
      </c>
      <c r="BJ365" s="72">
        <v>0</v>
      </c>
      <c r="BK365" s="72">
        <v>0</v>
      </c>
      <c r="BL365" s="72">
        <v>0</v>
      </c>
      <c r="BM365" s="72">
        <v>0</v>
      </c>
      <c r="BN365" s="72">
        <v>0</v>
      </c>
      <c r="BO365" s="72">
        <v>0</v>
      </c>
      <c r="BP365" s="72">
        <v>0</v>
      </c>
      <c r="BQ365" s="72">
        <v>0</v>
      </c>
    </row>
    <row r="366" spans="1:69" x14ac:dyDescent="0.2">
      <c r="A366" s="13"/>
      <c r="B366" s="64" t="s">
        <v>374</v>
      </c>
      <c r="C366" s="67">
        <v>0</v>
      </c>
      <c r="D366" s="67">
        <v>0</v>
      </c>
      <c r="E366" s="67">
        <v>0</v>
      </c>
      <c r="F366" s="67">
        <v>0</v>
      </c>
      <c r="G366" s="67">
        <v>0</v>
      </c>
      <c r="H366" s="67">
        <v>0</v>
      </c>
      <c r="I366" s="67">
        <v>0</v>
      </c>
      <c r="J366" s="67">
        <v>0</v>
      </c>
      <c r="K366" s="67">
        <v>0</v>
      </c>
      <c r="L366" s="67">
        <v>0</v>
      </c>
      <c r="M366" s="67">
        <v>0</v>
      </c>
      <c r="N366" s="67">
        <v>0</v>
      </c>
      <c r="O366" s="67">
        <v>0</v>
      </c>
      <c r="P366" s="67">
        <v>0</v>
      </c>
      <c r="Q366" s="67">
        <v>0</v>
      </c>
      <c r="R366" s="67">
        <v>0</v>
      </c>
      <c r="S366" s="67">
        <v>0</v>
      </c>
      <c r="T366" s="67">
        <v>0</v>
      </c>
      <c r="U366" s="67">
        <v>0</v>
      </c>
      <c r="V366" s="67">
        <v>0</v>
      </c>
      <c r="W366" s="67">
        <v>0</v>
      </c>
      <c r="Y366" s="42" t="s">
        <v>374</v>
      </c>
      <c r="Z366" s="69">
        <v>0</v>
      </c>
      <c r="AA366" s="69">
        <v>0</v>
      </c>
      <c r="AB366" s="69">
        <v>0</v>
      </c>
      <c r="AC366" s="69">
        <v>0</v>
      </c>
      <c r="AD366" s="69">
        <v>0</v>
      </c>
      <c r="AE366" s="69">
        <v>0</v>
      </c>
      <c r="AF366" s="69">
        <v>0</v>
      </c>
      <c r="AG366" s="69">
        <v>0</v>
      </c>
      <c r="AH366" s="69">
        <v>0</v>
      </c>
      <c r="AI366" s="69">
        <v>0</v>
      </c>
      <c r="AJ366" s="69">
        <v>0</v>
      </c>
      <c r="AK366" s="69">
        <v>0</v>
      </c>
      <c r="AL366" s="69">
        <v>0</v>
      </c>
      <c r="AM366" s="69">
        <v>0</v>
      </c>
      <c r="AN366" s="69">
        <v>0</v>
      </c>
      <c r="AO366" s="69">
        <v>0</v>
      </c>
      <c r="AP366" s="69">
        <v>0</v>
      </c>
      <c r="AQ366" s="69">
        <v>0</v>
      </c>
      <c r="AR366" s="69">
        <v>0</v>
      </c>
      <c r="AS366" s="69">
        <v>0</v>
      </c>
      <c r="AT366" s="69"/>
      <c r="AV366" s="18" t="s">
        <v>374</v>
      </c>
      <c r="AW366" s="72">
        <v>0</v>
      </c>
      <c r="AX366" s="72">
        <v>0</v>
      </c>
      <c r="AY366" s="72">
        <v>0</v>
      </c>
      <c r="AZ366" s="72">
        <v>0</v>
      </c>
      <c r="BA366" s="72">
        <v>0</v>
      </c>
      <c r="BB366" s="72">
        <v>0</v>
      </c>
      <c r="BC366" s="72">
        <v>0</v>
      </c>
      <c r="BD366" s="72">
        <v>0</v>
      </c>
      <c r="BE366" s="72">
        <v>0</v>
      </c>
      <c r="BF366" s="72">
        <v>0</v>
      </c>
      <c r="BG366" s="72">
        <v>0</v>
      </c>
      <c r="BH366" s="72">
        <v>0</v>
      </c>
      <c r="BI366" s="72">
        <v>0</v>
      </c>
      <c r="BJ366" s="72">
        <v>0</v>
      </c>
      <c r="BK366" s="72">
        <v>0</v>
      </c>
      <c r="BL366" s="72">
        <v>0</v>
      </c>
      <c r="BM366" s="72">
        <v>0</v>
      </c>
      <c r="BN366" s="72">
        <v>0</v>
      </c>
      <c r="BO366" s="72">
        <v>0</v>
      </c>
      <c r="BP366" s="72">
        <v>0</v>
      </c>
      <c r="BQ366" s="72">
        <v>0</v>
      </c>
    </row>
    <row r="367" spans="1:69" x14ac:dyDescent="0.2">
      <c r="A367" s="13"/>
      <c r="B367" s="64" t="s">
        <v>374</v>
      </c>
      <c r="C367" s="67">
        <v>0</v>
      </c>
      <c r="D367" s="67">
        <v>0</v>
      </c>
      <c r="E367" s="67">
        <v>0</v>
      </c>
      <c r="F367" s="67">
        <v>0</v>
      </c>
      <c r="G367" s="67">
        <v>0</v>
      </c>
      <c r="H367" s="67">
        <v>0</v>
      </c>
      <c r="I367" s="67">
        <v>0</v>
      </c>
      <c r="J367" s="67">
        <v>0</v>
      </c>
      <c r="K367" s="67">
        <v>0</v>
      </c>
      <c r="L367" s="67">
        <v>0</v>
      </c>
      <c r="M367" s="67">
        <v>0</v>
      </c>
      <c r="N367" s="67">
        <v>0</v>
      </c>
      <c r="O367" s="67">
        <v>0</v>
      </c>
      <c r="P367" s="67">
        <v>0</v>
      </c>
      <c r="Q367" s="67">
        <v>0</v>
      </c>
      <c r="R367" s="67">
        <v>0</v>
      </c>
      <c r="S367" s="67">
        <v>0</v>
      </c>
      <c r="T367" s="67">
        <v>0</v>
      </c>
      <c r="U367" s="67">
        <v>0</v>
      </c>
      <c r="V367" s="67">
        <v>0</v>
      </c>
      <c r="W367" s="67">
        <v>0</v>
      </c>
      <c r="Y367" s="42" t="s">
        <v>374</v>
      </c>
      <c r="Z367" s="69">
        <v>0</v>
      </c>
      <c r="AA367" s="69">
        <v>0</v>
      </c>
      <c r="AB367" s="69">
        <v>0</v>
      </c>
      <c r="AC367" s="69">
        <v>0</v>
      </c>
      <c r="AD367" s="69">
        <v>0</v>
      </c>
      <c r="AE367" s="69">
        <v>0</v>
      </c>
      <c r="AF367" s="69">
        <v>0</v>
      </c>
      <c r="AG367" s="69">
        <v>0</v>
      </c>
      <c r="AH367" s="69">
        <v>0</v>
      </c>
      <c r="AI367" s="69">
        <v>0</v>
      </c>
      <c r="AJ367" s="69">
        <v>0</v>
      </c>
      <c r="AK367" s="69">
        <v>0</v>
      </c>
      <c r="AL367" s="69">
        <v>0</v>
      </c>
      <c r="AM367" s="69">
        <v>0</v>
      </c>
      <c r="AN367" s="69">
        <v>0</v>
      </c>
      <c r="AO367" s="69">
        <v>0</v>
      </c>
      <c r="AP367" s="69">
        <v>0</v>
      </c>
      <c r="AQ367" s="69">
        <v>0</v>
      </c>
      <c r="AR367" s="69">
        <v>0</v>
      </c>
      <c r="AS367" s="69">
        <v>0</v>
      </c>
      <c r="AT367" s="69"/>
      <c r="AV367" s="18" t="s">
        <v>374</v>
      </c>
      <c r="AW367" s="72">
        <v>0</v>
      </c>
      <c r="AX367" s="72">
        <v>0</v>
      </c>
      <c r="AY367" s="72">
        <v>0</v>
      </c>
      <c r="AZ367" s="72">
        <v>0</v>
      </c>
      <c r="BA367" s="72">
        <v>0</v>
      </c>
      <c r="BB367" s="72">
        <v>0</v>
      </c>
      <c r="BC367" s="72">
        <v>0</v>
      </c>
      <c r="BD367" s="72">
        <v>0</v>
      </c>
      <c r="BE367" s="72">
        <v>0</v>
      </c>
      <c r="BF367" s="72">
        <v>0</v>
      </c>
      <c r="BG367" s="72">
        <v>0</v>
      </c>
      <c r="BH367" s="72">
        <v>0</v>
      </c>
      <c r="BI367" s="72">
        <v>0</v>
      </c>
      <c r="BJ367" s="72">
        <v>0</v>
      </c>
      <c r="BK367" s="72">
        <v>0</v>
      </c>
      <c r="BL367" s="72">
        <v>0</v>
      </c>
      <c r="BM367" s="72">
        <v>0</v>
      </c>
      <c r="BN367" s="72">
        <v>0</v>
      </c>
      <c r="BO367" s="72">
        <v>0</v>
      </c>
      <c r="BP367" s="72">
        <v>0</v>
      </c>
      <c r="BQ367" s="72">
        <v>0</v>
      </c>
    </row>
    <row r="368" spans="1:69" x14ac:dyDescent="0.2">
      <c r="A368" s="13"/>
      <c r="B368" s="64" t="s">
        <v>374</v>
      </c>
      <c r="C368" s="67">
        <v>0</v>
      </c>
      <c r="D368" s="67">
        <v>0</v>
      </c>
      <c r="E368" s="67">
        <v>0</v>
      </c>
      <c r="F368" s="67">
        <v>0</v>
      </c>
      <c r="G368" s="67">
        <v>0</v>
      </c>
      <c r="H368" s="67">
        <v>0</v>
      </c>
      <c r="I368" s="67">
        <v>0</v>
      </c>
      <c r="J368" s="67">
        <v>0</v>
      </c>
      <c r="K368" s="67">
        <v>0</v>
      </c>
      <c r="L368" s="67">
        <v>0</v>
      </c>
      <c r="M368" s="67">
        <v>0</v>
      </c>
      <c r="N368" s="67">
        <v>0</v>
      </c>
      <c r="O368" s="67">
        <v>0</v>
      </c>
      <c r="P368" s="67">
        <v>0</v>
      </c>
      <c r="Q368" s="67">
        <v>0</v>
      </c>
      <c r="R368" s="67">
        <v>0</v>
      </c>
      <c r="S368" s="67">
        <v>0</v>
      </c>
      <c r="T368" s="67">
        <v>0</v>
      </c>
      <c r="U368" s="67">
        <v>0</v>
      </c>
      <c r="V368" s="67">
        <v>0</v>
      </c>
      <c r="W368" s="67">
        <v>0</v>
      </c>
      <c r="Y368" s="42" t="s">
        <v>374</v>
      </c>
      <c r="Z368" s="69">
        <v>0</v>
      </c>
      <c r="AA368" s="69">
        <v>0</v>
      </c>
      <c r="AB368" s="69">
        <v>0</v>
      </c>
      <c r="AC368" s="69">
        <v>0</v>
      </c>
      <c r="AD368" s="69">
        <v>0</v>
      </c>
      <c r="AE368" s="69">
        <v>0</v>
      </c>
      <c r="AF368" s="69">
        <v>0</v>
      </c>
      <c r="AG368" s="69">
        <v>0</v>
      </c>
      <c r="AH368" s="69">
        <v>0</v>
      </c>
      <c r="AI368" s="69">
        <v>0</v>
      </c>
      <c r="AJ368" s="69">
        <v>0</v>
      </c>
      <c r="AK368" s="69">
        <v>0</v>
      </c>
      <c r="AL368" s="69">
        <v>0</v>
      </c>
      <c r="AM368" s="69">
        <v>0</v>
      </c>
      <c r="AN368" s="69">
        <v>0</v>
      </c>
      <c r="AO368" s="69">
        <v>0</v>
      </c>
      <c r="AP368" s="69">
        <v>0</v>
      </c>
      <c r="AQ368" s="69">
        <v>0</v>
      </c>
      <c r="AR368" s="69">
        <v>0</v>
      </c>
      <c r="AS368" s="69">
        <v>0</v>
      </c>
      <c r="AT368" s="69"/>
      <c r="AV368" s="18" t="s">
        <v>374</v>
      </c>
      <c r="AW368" s="72">
        <v>0</v>
      </c>
      <c r="AX368" s="72">
        <v>0</v>
      </c>
      <c r="AY368" s="72">
        <v>0</v>
      </c>
      <c r="AZ368" s="72">
        <v>0</v>
      </c>
      <c r="BA368" s="72">
        <v>0</v>
      </c>
      <c r="BB368" s="72">
        <v>0</v>
      </c>
      <c r="BC368" s="72">
        <v>0</v>
      </c>
      <c r="BD368" s="72">
        <v>0</v>
      </c>
      <c r="BE368" s="72">
        <v>0</v>
      </c>
      <c r="BF368" s="72">
        <v>0</v>
      </c>
      <c r="BG368" s="72">
        <v>0</v>
      </c>
      <c r="BH368" s="72">
        <v>0</v>
      </c>
      <c r="BI368" s="72">
        <v>0</v>
      </c>
      <c r="BJ368" s="72">
        <v>0</v>
      </c>
      <c r="BK368" s="72">
        <v>0</v>
      </c>
      <c r="BL368" s="72">
        <v>0</v>
      </c>
      <c r="BM368" s="72">
        <v>0</v>
      </c>
      <c r="BN368" s="72">
        <v>0</v>
      </c>
      <c r="BO368" s="72">
        <v>0</v>
      </c>
      <c r="BP368" s="72">
        <v>0</v>
      </c>
      <c r="BQ368" s="72">
        <v>0</v>
      </c>
    </row>
    <row r="369" spans="1:69" s="20" customFormat="1" x14ac:dyDescent="0.2">
      <c r="A369" s="19"/>
      <c r="B369" s="64" t="s">
        <v>374</v>
      </c>
      <c r="C369" s="67">
        <v>0</v>
      </c>
      <c r="D369" s="67">
        <v>0</v>
      </c>
      <c r="E369" s="67">
        <v>0</v>
      </c>
      <c r="F369" s="67">
        <v>0</v>
      </c>
      <c r="G369" s="67">
        <v>0</v>
      </c>
      <c r="H369" s="67">
        <v>0</v>
      </c>
      <c r="I369" s="67">
        <v>0</v>
      </c>
      <c r="J369" s="67">
        <v>0</v>
      </c>
      <c r="K369" s="67">
        <v>0</v>
      </c>
      <c r="L369" s="67">
        <v>0</v>
      </c>
      <c r="M369" s="67">
        <v>0</v>
      </c>
      <c r="N369" s="67">
        <v>0</v>
      </c>
      <c r="O369" s="67">
        <v>0</v>
      </c>
      <c r="P369" s="67">
        <v>0</v>
      </c>
      <c r="Q369" s="67">
        <v>0</v>
      </c>
      <c r="R369" s="67">
        <v>0</v>
      </c>
      <c r="S369" s="67">
        <v>0</v>
      </c>
      <c r="T369" s="67">
        <v>0</v>
      </c>
      <c r="U369" s="67">
        <v>0</v>
      </c>
      <c r="V369" s="67">
        <v>0</v>
      </c>
      <c r="W369" s="67">
        <v>0</v>
      </c>
      <c r="Y369" s="42" t="s">
        <v>374</v>
      </c>
      <c r="Z369" s="69">
        <v>0</v>
      </c>
      <c r="AA369" s="69">
        <v>0</v>
      </c>
      <c r="AB369" s="69">
        <v>0</v>
      </c>
      <c r="AC369" s="69">
        <v>0</v>
      </c>
      <c r="AD369" s="69">
        <v>0</v>
      </c>
      <c r="AE369" s="69">
        <v>0</v>
      </c>
      <c r="AF369" s="69">
        <v>0</v>
      </c>
      <c r="AG369" s="69">
        <v>0</v>
      </c>
      <c r="AH369" s="69">
        <v>0</v>
      </c>
      <c r="AI369" s="69">
        <v>0</v>
      </c>
      <c r="AJ369" s="69">
        <v>0</v>
      </c>
      <c r="AK369" s="69">
        <v>0</v>
      </c>
      <c r="AL369" s="69">
        <v>0</v>
      </c>
      <c r="AM369" s="69">
        <v>0</v>
      </c>
      <c r="AN369" s="69">
        <v>0</v>
      </c>
      <c r="AO369" s="69">
        <v>0</v>
      </c>
      <c r="AP369" s="69">
        <v>0</v>
      </c>
      <c r="AQ369" s="69">
        <v>0</v>
      </c>
      <c r="AR369" s="69">
        <v>0</v>
      </c>
      <c r="AS369" s="69">
        <v>0</v>
      </c>
      <c r="AT369" s="69"/>
      <c r="AV369" s="18" t="s">
        <v>374</v>
      </c>
      <c r="AW369" s="72">
        <v>0</v>
      </c>
      <c r="AX369" s="72">
        <v>0</v>
      </c>
      <c r="AY369" s="72">
        <v>0</v>
      </c>
      <c r="AZ369" s="72">
        <v>0</v>
      </c>
      <c r="BA369" s="72">
        <v>0</v>
      </c>
      <c r="BB369" s="72">
        <v>0</v>
      </c>
      <c r="BC369" s="72">
        <v>0</v>
      </c>
      <c r="BD369" s="72">
        <v>0</v>
      </c>
      <c r="BE369" s="72">
        <v>0</v>
      </c>
      <c r="BF369" s="72">
        <v>0</v>
      </c>
      <c r="BG369" s="72">
        <v>0</v>
      </c>
      <c r="BH369" s="72">
        <v>0</v>
      </c>
      <c r="BI369" s="72">
        <v>0</v>
      </c>
      <c r="BJ369" s="72">
        <v>0</v>
      </c>
      <c r="BK369" s="72">
        <v>0</v>
      </c>
      <c r="BL369" s="72">
        <v>0</v>
      </c>
      <c r="BM369" s="72">
        <v>0</v>
      </c>
      <c r="BN369" s="72">
        <v>0</v>
      </c>
      <c r="BO369" s="72">
        <v>0</v>
      </c>
      <c r="BP369" s="72">
        <v>0</v>
      </c>
      <c r="BQ369" s="72">
        <v>0</v>
      </c>
    </row>
    <row r="370" spans="1:69" x14ac:dyDescent="0.2">
      <c r="A370" s="13"/>
      <c r="B370" s="65" t="s">
        <v>374</v>
      </c>
      <c r="C370" s="67">
        <v>0</v>
      </c>
      <c r="D370" s="67">
        <v>0</v>
      </c>
      <c r="E370" s="67">
        <v>0</v>
      </c>
      <c r="F370" s="67">
        <v>0</v>
      </c>
      <c r="G370" s="67">
        <v>0</v>
      </c>
      <c r="H370" s="67">
        <v>0</v>
      </c>
      <c r="I370" s="67">
        <v>0</v>
      </c>
      <c r="J370" s="67">
        <v>0</v>
      </c>
      <c r="K370" s="67">
        <v>0</v>
      </c>
      <c r="L370" s="67">
        <v>0</v>
      </c>
      <c r="M370" s="67">
        <v>0</v>
      </c>
      <c r="N370" s="67">
        <v>0</v>
      </c>
      <c r="O370" s="67">
        <v>0</v>
      </c>
      <c r="P370" s="67">
        <v>0</v>
      </c>
      <c r="Q370" s="67">
        <v>0</v>
      </c>
      <c r="R370" s="67">
        <v>0</v>
      </c>
      <c r="S370" s="67">
        <v>0</v>
      </c>
      <c r="T370" s="67">
        <v>0</v>
      </c>
      <c r="U370" s="67">
        <v>0</v>
      </c>
      <c r="V370" s="67">
        <v>0</v>
      </c>
      <c r="W370" s="67">
        <v>0</v>
      </c>
      <c r="Y370" s="43" t="s">
        <v>374</v>
      </c>
      <c r="Z370" s="69">
        <v>0</v>
      </c>
      <c r="AA370" s="69">
        <v>0</v>
      </c>
      <c r="AB370" s="69">
        <v>0</v>
      </c>
      <c r="AC370" s="69">
        <v>0</v>
      </c>
      <c r="AD370" s="69">
        <v>0</v>
      </c>
      <c r="AE370" s="69">
        <v>0</v>
      </c>
      <c r="AF370" s="69">
        <v>0</v>
      </c>
      <c r="AG370" s="69">
        <v>0</v>
      </c>
      <c r="AH370" s="69">
        <v>0</v>
      </c>
      <c r="AI370" s="69">
        <v>0</v>
      </c>
      <c r="AJ370" s="69">
        <v>0</v>
      </c>
      <c r="AK370" s="69">
        <v>0</v>
      </c>
      <c r="AL370" s="69">
        <v>0</v>
      </c>
      <c r="AM370" s="69">
        <v>0</v>
      </c>
      <c r="AN370" s="69">
        <v>0</v>
      </c>
      <c r="AO370" s="69">
        <v>0</v>
      </c>
      <c r="AP370" s="69">
        <v>0</v>
      </c>
      <c r="AQ370" s="69">
        <v>0</v>
      </c>
      <c r="AR370" s="69">
        <v>0</v>
      </c>
      <c r="AS370" s="69">
        <v>0</v>
      </c>
      <c r="AT370" s="69"/>
      <c r="AV370" s="22" t="s">
        <v>374</v>
      </c>
      <c r="AW370" s="72">
        <v>0</v>
      </c>
      <c r="AX370" s="72">
        <v>0</v>
      </c>
      <c r="AY370" s="72">
        <v>0</v>
      </c>
      <c r="AZ370" s="72">
        <v>0</v>
      </c>
      <c r="BA370" s="72">
        <v>0</v>
      </c>
      <c r="BB370" s="72">
        <v>0</v>
      </c>
      <c r="BC370" s="72">
        <v>0</v>
      </c>
      <c r="BD370" s="72">
        <v>0</v>
      </c>
      <c r="BE370" s="72">
        <v>0</v>
      </c>
      <c r="BF370" s="72">
        <v>0</v>
      </c>
      <c r="BG370" s="72">
        <v>0</v>
      </c>
      <c r="BH370" s="72">
        <v>0</v>
      </c>
      <c r="BI370" s="72">
        <v>0</v>
      </c>
      <c r="BJ370" s="72">
        <v>0</v>
      </c>
      <c r="BK370" s="72">
        <v>0</v>
      </c>
      <c r="BL370" s="72">
        <v>0</v>
      </c>
      <c r="BM370" s="72">
        <v>0</v>
      </c>
      <c r="BN370" s="72">
        <v>0</v>
      </c>
      <c r="BO370" s="72">
        <v>0</v>
      </c>
      <c r="BP370" s="72">
        <v>0</v>
      </c>
      <c r="BQ370" s="72">
        <v>0</v>
      </c>
    </row>
    <row r="371" spans="1:69" x14ac:dyDescent="0.2">
      <c r="A371" s="13"/>
      <c r="B371" s="66" t="s">
        <v>194</v>
      </c>
      <c r="C371" s="67">
        <v>107107.95950493867</v>
      </c>
      <c r="D371" s="67">
        <v>105178.55148110262</v>
      </c>
      <c r="E371" s="67">
        <v>34534.573427279895</v>
      </c>
      <c r="F371" s="67">
        <v>22812.973618008498</v>
      </c>
      <c r="G371" s="67">
        <v>19202.270550198999</v>
      </c>
      <c r="H371" s="67">
        <v>20871.19074430281</v>
      </c>
      <c r="I371" s="67">
        <v>16985.344483591798</v>
      </c>
      <c r="J371" s="67">
        <v>22226.739774791098</v>
      </c>
      <c r="K371" s="67">
        <v>23971.187591660095</v>
      </c>
      <c r="L371" s="67">
        <v>25593.656385311391</v>
      </c>
      <c r="M371" s="67">
        <v>26913.848577939301</v>
      </c>
      <c r="N371" s="67">
        <v>0</v>
      </c>
      <c r="O371" s="67">
        <v>0</v>
      </c>
      <c r="P371" s="67">
        <v>0</v>
      </c>
      <c r="Q371" s="67">
        <v>0</v>
      </c>
      <c r="R371" s="67">
        <v>0</v>
      </c>
      <c r="S371" s="67">
        <v>0</v>
      </c>
      <c r="T371" s="67">
        <v>0</v>
      </c>
      <c r="U371" s="67">
        <v>0</v>
      </c>
      <c r="V371" s="67">
        <v>0</v>
      </c>
      <c r="W371" s="67"/>
      <c r="Y371" s="44" t="s">
        <v>194</v>
      </c>
      <c r="Z371" s="70"/>
      <c r="AA371" s="70"/>
      <c r="AB371" s="70"/>
      <c r="AC371" s="70"/>
      <c r="AD371" s="70"/>
      <c r="AE371" s="70"/>
      <c r="AF371" s="70"/>
      <c r="AG371" s="70"/>
      <c r="AH371" s="70"/>
      <c r="AI371" s="70"/>
      <c r="AJ371" s="70"/>
      <c r="AK371" s="70"/>
      <c r="AL371" s="70"/>
      <c r="AM371" s="70"/>
      <c r="AN371" s="69"/>
      <c r="AO371" s="69"/>
      <c r="AP371" s="69"/>
      <c r="AQ371" s="69"/>
      <c r="AR371" s="69"/>
      <c r="AS371" s="69"/>
      <c r="AT371" s="70"/>
      <c r="AV371" s="24" t="s">
        <v>194</v>
      </c>
      <c r="AW371" s="72"/>
      <c r="AX371" s="72"/>
      <c r="AY371" s="72"/>
      <c r="AZ371" s="72"/>
      <c r="BA371" s="72"/>
      <c r="BB371" s="72"/>
      <c r="BC371" s="72"/>
      <c r="BD371" s="72"/>
      <c r="BE371" s="72"/>
      <c r="BF371" s="72"/>
      <c r="BG371" s="72"/>
      <c r="BH371" s="72"/>
      <c r="BI371" s="72"/>
      <c r="BJ371" s="72"/>
      <c r="BK371" s="72"/>
      <c r="BL371" s="72"/>
      <c r="BM371" s="72"/>
      <c r="BN371" s="72"/>
      <c r="BO371" s="72"/>
      <c r="BP371" s="72"/>
      <c r="BQ371" s="72"/>
    </row>
    <row r="374" spans="1:69" x14ac:dyDescent="0.2">
      <c r="A374" s="8" t="s">
        <v>118</v>
      </c>
      <c r="B374" s="14" t="s">
        <v>187</v>
      </c>
      <c r="C374" s="28" t="s">
        <v>8</v>
      </c>
      <c r="D374" s="28" t="s">
        <v>7</v>
      </c>
      <c r="E374" s="28" t="s">
        <v>6</v>
      </c>
      <c r="F374" s="28" t="s">
        <v>5</v>
      </c>
      <c r="G374" s="28" t="s">
        <v>4</v>
      </c>
      <c r="H374" s="28" t="s">
        <v>3</v>
      </c>
      <c r="I374" s="28" t="s">
        <v>2</v>
      </c>
      <c r="J374" s="28" t="s">
        <v>1</v>
      </c>
      <c r="K374" s="28" t="s">
        <v>0</v>
      </c>
      <c r="L374" s="28" t="s">
        <v>10</v>
      </c>
      <c r="M374" s="28" t="s">
        <v>38</v>
      </c>
      <c r="N374" s="28" t="s">
        <v>37</v>
      </c>
      <c r="O374" s="28" t="s">
        <v>36</v>
      </c>
      <c r="P374" s="28" t="s">
        <v>35</v>
      </c>
      <c r="Q374" s="28" t="s">
        <v>34</v>
      </c>
      <c r="R374" s="28" t="s">
        <v>33</v>
      </c>
      <c r="S374" s="28" t="s">
        <v>32</v>
      </c>
      <c r="T374" s="28" t="s">
        <v>31</v>
      </c>
      <c r="U374" s="28" t="s">
        <v>30</v>
      </c>
      <c r="V374" s="28" t="s">
        <v>29</v>
      </c>
      <c r="W374" s="28" t="s">
        <v>194</v>
      </c>
      <c r="Y374" s="41" t="s">
        <v>187</v>
      </c>
      <c r="Z374" s="68" t="s">
        <v>8</v>
      </c>
      <c r="AA374" s="68" t="s">
        <v>7</v>
      </c>
      <c r="AB374" s="68" t="s">
        <v>6</v>
      </c>
      <c r="AC374" s="68" t="s">
        <v>5</v>
      </c>
      <c r="AD374" s="68" t="s">
        <v>4</v>
      </c>
      <c r="AE374" s="68" t="s">
        <v>3</v>
      </c>
      <c r="AF374" s="68" t="s">
        <v>2</v>
      </c>
      <c r="AG374" s="68" t="s">
        <v>1</v>
      </c>
      <c r="AH374" s="68" t="s">
        <v>0</v>
      </c>
      <c r="AI374" s="68" t="s">
        <v>10</v>
      </c>
      <c r="AJ374" s="68" t="s">
        <v>38</v>
      </c>
      <c r="AK374" s="68" t="s">
        <v>37</v>
      </c>
      <c r="AL374" s="68" t="s">
        <v>36</v>
      </c>
      <c r="AM374" s="68" t="s">
        <v>35</v>
      </c>
      <c r="AN374" s="68" t="s">
        <v>34</v>
      </c>
      <c r="AO374" s="68" t="s">
        <v>33</v>
      </c>
      <c r="AP374" s="68" t="s">
        <v>32</v>
      </c>
      <c r="AQ374" s="68" t="s">
        <v>31</v>
      </c>
      <c r="AR374" s="68" t="s">
        <v>30</v>
      </c>
      <c r="AS374" s="68" t="s">
        <v>29</v>
      </c>
      <c r="AT374" s="68" t="s">
        <v>194</v>
      </c>
      <c r="AV374" s="16" t="s">
        <v>187</v>
      </c>
      <c r="AW374" s="71" t="s">
        <v>8</v>
      </c>
      <c r="AX374" s="71" t="s">
        <v>7</v>
      </c>
      <c r="AY374" s="71" t="s">
        <v>6</v>
      </c>
      <c r="AZ374" s="71" t="s">
        <v>5</v>
      </c>
      <c r="BA374" s="71" t="s">
        <v>4</v>
      </c>
      <c r="BB374" s="71" t="s">
        <v>3</v>
      </c>
      <c r="BC374" s="71" t="s">
        <v>2</v>
      </c>
      <c r="BD374" s="71" t="s">
        <v>1</v>
      </c>
      <c r="BE374" s="71" t="s">
        <v>0</v>
      </c>
      <c r="BF374" s="71" t="s">
        <v>10</v>
      </c>
      <c r="BG374" s="71" t="s">
        <v>38</v>
      </c>
      <c r="BH374" s="71" t="s">
        <v>37</v>
      </c>
      <c r="BI374" s="71" t="s">
        <v>36</v>
      </c>
      <c r="BJ374" s="71" t="s">
        <v>35</v>
      </c>
      <c r="BK374" s="71" t="s">
        <v>34</v>
      </c>
      <c r="BL374" s="71" t="s">
        <v>33</v>
      </c>
      <c r="BM374" s="71" t="s">
        <v>32</v>
      </c>
      <c r="BN374" s="71" t="s">
        <v>31</v>
      </c>
      <c r="BO374" s="71" t="s">
        <v>30</v>
      </c>
      <c r="BP374" s="71" t="s">
        <v>29</v>
      </c>
      <c r="BQ374" s="71" t="s">
        <v>194</v>
      </c>
    </row>
    <row r="375" spans="1:69" x14ac:dyDescent="0.2">
      <c r="A375" s="13"/>
      <c r="B375" s="64" t="s">
        <v>177</v>
      </c>
      <c r="C375" s="67">
        <v>0</v>
      </c>
      <c r="D375" s="67">
        <v>0</v>
      </c>
      <c r="E375" s="67">
        <v>0</v>
      </c>
      <c r="F375" s="67">
        <v>0</v>
      </c>
      <c r="G375" s="67">
        <v>201.43815743569999</v>
      </c>
      <c r="H375" s="67">
        <v>0</v>
      </c>
      <c r="I375" s="67">
        <v>0</v>
      </c>
      <c r="J375" s="67">
        <v>0</v>
      </c>
      <c r="K375" s="67">
        <v>0</v>
      </c>
      <c r="L375" s="67">
        <v>0</v>
      </c>
      <c r="M375" s="67">
        <v>0</v>
      </c>
      <c r="N375" s="67">
        <v>0</v>
      </c>
      <c r="O375" s="67">
        <v>0</v>
      </c>
      <c r="P375" s="67">
        <v>0</v>
      </c>
      <c r="Q375" s="67">
        <v>0</v>
      </c>
      <c r="R375" s="67">
        <v>0</v>
      </c>
      <c r="S375" s="67">
        <v>0</v>
      </c>
      <c r="T375" s="67">
        <v>0</v>
      </c>
      <c r="U375" s="67">
        <v>0</v>
      </c>
      <c r="V375" s="67">
        <v>0</v>
      </c>
      <c r="W375" s="67">
        <v>201.43815743569999</v>
      </c>
      <c r="Y375" s="42" t="s">
        <v>177</v>
      </c>
      <c r="Z375" s="69">
        <v>0</v>
      </c>
      <c r="AA375" s="69">
        <v>0</v>
      </c>
      <c r="AB375" s="69">
        <v>0</v>
      </c>
      <c r="AC375" s="69">
        <v>0</v>
      </c>
      <c r="AD375" s="69">
        <v>1</v>
      </c>
      <c r="AE375" s="69">
        <v>0</v>
      </c>
      <c r="AF375" s="69">
        <v>0</v>
      </c>
      <c r="AG375" s="69">
        <v>0</v>
      </c>
      <c r="AH375" s="69">
        <v>0</v>
      </c>
      <c r="AI375" s="69">
        <v>0</v>
      </c>
      <c r="AJ375" s="69">
        <v>0</v>
      </c>
      <c r="AK375" s="69">
        <v>0</v>
      </c>
      <c r="AL375" s="69">
        <v>0</v>
      </c>
      <c r="AM375" s="69">
        <v>0</v>
      </c>
      <c r="AN375" s="69">
        <v>0</v>
      </c>
      <c r="AO375" s="69">
        <v>0</v>
      </c>
      <c r="AP375" s="69">
        <v>0</v>
      </c>
      <c r="AQ375" s="69">
        <v>0</v>
      </c>
      <c r="AR375" s="69">
        <v>0</v>
      </c>
      <c r="AS375" s="69">
        <v>0</v>
      </c>
      <c r="AT375" s="69"/>
      <c r="AV375" s="18" t="s">
        <v>177</v>
      </c>
      <c r="AW375" s="72">
        <v>0</v>
      </c>
      <c r="AX375" s="72">
        <v>0</v>
      </c>
      <c r="AY375" s="72">
        <v>0</v>
      </c>
      <c r="AZ375" s="72">
        <v>0</v>
      </c>
      <c r="BA375" s="72">
        <v>90.719687289372715</v>
      </c>
      <c r="BB375" s="72">
        <v>0</v>
      </c>
      <c r="BC375" s="72">
        <v>0</v>
      </c>
      <c r="BD375" s="72">
        <v>0</v>
      </c>
      <c r="BE375" s="72">
        <v>0</v>
      </c>
      <c r="BF375" s="72">
        <v>0</v>
      </c>
      <c r="BG375" s="72">
        <v>0</v>
      </c>
      <c r="BH375" s="72">
        <v>0</v>
      </c>
      <c r="BI375" s="72">
        <v>0</v>
      </c>
      <c r="BJ375" s="72">
        <v>0</v>
      </c>
      <c r="BK375" s="72">
        <v>0</v>
      </c>
      <c r="BL375" s="72">
        <v>0</v>
      </c>
      <c r="BM375" s="72">
        <v>0</v>
      </c>
      <c r="BN375" s="72">
        <v>0</v>
      </c>
      <c r="BO375" s="72">
        <v>0</v>
      </c>
      <c r="BP375" s="72">
        <v>0</v>
      </c>
      <c r="BQ375" s="72">
        <v>90.719687289372715</v>
      </c>
    </row>
    <row r="376" spans="1:69" x14ac:dyDescent="0.2">
      <c r="A376" s="13"/>
      <c r="B376" s="64" t="s">
        <v>371</v>
      </c>
      <c r="C376" s="67">
        <v>57.834983115</v>
      </c>
      <c r="D376" s="67">
        <v>184.5666104334</v>
      </c>
      <c r="E376" s="67">
        <v>1433.6569571458999</v>
      </c>
      <c r="F376" s="67">
        <v>238.206129444</v>
      </c>
      <c r="G376" s="67">
        <v>923.85605200579994</v>
      </c>
      <c r="H376" s="67">
        <v>788.02726236699993</v>
      </c>
      <c r="I376" s="67">
        <v>1115.4641598834</v>
      </c>
      <c r="J376" s="67">
        <v>1211.4105426011001</v>
      </c>
      <c r="K376" s="67">
        <v>744.79096703799996</v>
      </c>
      <c r="L376" s="67">
        <v>1100.532328626</v>
      </c>
      <c r="M376" s="67">
        <v>1041.9016771351</v>
      </c>
      <c r="N376" s="67">
        <v>0</v>
      </c>
      <c r="O376" s="67">
        <v>0</v>
      </c>
      <c r="P376" s="67">
        <v>0</v>
      </c>
      <c r="Q376" s="67">
        <v>0</v>
      </c>
      <c r="R376" s="67">
        <v>0</v>
      </c>
      <c r="S376" s="67">
        <v>0</v>
      </c>
      <c r="T376" s="67">
        <v>0</v>
      </c>
      <c r="U376" s="67">
        <v>0</v>
      </c>
      <c r="V376" s="67">
        <v>0</v>
      </c>
      <c r="W376" s="67">
        <v>8840.2476697946986</v>
      </c>
      <c r="Y376" s="42" t="s">
        <v>371</v>
      </c>
      <c r="Z376" s="69">
        <v>6.5422356109558107E-3</v>
      </c>
      <c r="AA376" s="69">
        <v>2.0877990903357381E-2</v>
      </c>
      <c r="AB376" s="69">
        <v>0.16217384520169156</v>
      </c>
      <c r="AC376" s="69">
        <v>2.6945639798973187E-2</v>
      </c>
      <c r="AD376" s="69">
        <v>0.10450567523831095</v>
      </c>
      <c r="AE376" s="69">
        <v>8.9140858016854715E-2</v>
      </c>
      <c r="AF376" s="69">
        <v>0.1261801933100484</v>
      </c>
      <c r="AG376" s="69">
        <v>0.13703355243544135</v>
      </c>
      <c r="AH376" s="69">
        <v>8.4250011408933373E-2</v>
      </c>
      <c r="AI376" s="69">
        <v>0.12449111944977422</v>
      </c>
      <c r="AJ376" s="69">
        <v>0.11785887862565921</v>
      </c>
      <c r="AK376" s="69">
        <v>0</v>
      </c>
      <c r="AL376" s="69">
        <v>0</v>
      </c>
      <c r="AM376" s="69">
        <v>0</v>
      </c>
      <c r="AN376" s="69">
        <v>0</v>
      </c>
      <c r="AO376" s="69">
        <v>0</v>
      </c>
      <c r="AP376" s="69">
        <v>0</v>
      </c>
      <c r="AQ376" s="69">
        <v>0</v>
      </c>
      <c r="AR376" s="69">
        <v>0</v>
      </c>
      <c r="AS376" s="69">
        <v>0</v>
      </c>
      <c r="AT376" s="69"/>
      <c r="AV376" s="18" t="s">
        <v>371</v>
      </c>
      <c r="AW376" s="72">
        <v>92.654375599002833</v>
      </c>
      <c r="AX376" s="72">
        <v>40.690976698267995</v>
      </c>
      <c r="AY376" s="72">
        <v>31.840593377988274</v>
      </c>
      <c r="AZ376" s="72">
        <v>85.475549143956428</v>
      </c>
      <c r="BA376" s="72">
        <v>43.812027527892695</v>
      </c>
      <c r="BB376" s="72">
        <v>39.250614906124824</v>
      </c>
      <c r="BC376" s="72">
        <v>27.210515565862405</v>
      </c>
      <c r="BD376" s="72">
        <v>35.485738804916274</v>
      </c>
      <c r="BE376" s="72">
        <v>40.664827730530021</v>
      </c>
      <c r="BF376" s="72">
        <v>34.337710771829315</v>
      </c>
      <c r="BG376" s="72">
        <v>26.773944709514083</v>
      </c>
      <c r="BH376" s="72">
        <v>0</v>
      </c>
      <c r="BI376" s="72">
        <v>0</v>
      </c>
      <c r="BJ376" s="72">
        <v>0</v>
      </c>
      <c r="BK376" s="72">
        <v>0</v>
      </c>
      <c r="BL376" s="72">
        <v>0</v>
      </c>
      <c r="BM376" s="72">
        <v>0</v>
      </c>
      <c r="BN376" s="72">
        <v>0</v>
      </c>
      <c r="BO376" s="72">
        <v>0</v>
      </c>
      <c r="BP376" s="72">
        <v>0</v>
      </c>
      <c r="BQ376" s="72">
        <v>11.902366327039831</v>
      </c>
    </row>
    <row r="377" spans="1:69" x14ac:dyDescent="0.2">
      <c r="A377" s="13"/>
      <c r="B377" s="64" t="s">
        <v>165</v>
      </c>
      <c r="C377" s="67">
        <v>250.76266957199999</v>
      </c>
      <c r="D377" s="67">
        <v>54.104021000000003</v>
      </c>
      <c r="E377" s="67">
        <v>411.22146243279997</v>
      </c>
      <c r="F377" s="67">
        <v>129.3858982253</v>
      </c>
      <c r="G377" s="67">
        <v>668.88165651330007</v>
      </c>
      <c r="H377" s="67">
        <v>526.02827611179998</v>
      </c>
      <c r="I377" s="67">
        <v>509.97549866000003</v>
      </c>
      <c r="J377" s="67">
        <v>783.51154761909993</v>
      </c>
      <c r="K377" s="67">
        <v>1930.2572077519997</v>
      </c>
      <c r="L377" s="67">
        <v>961.06278353500011</v>
      </c>
      <c r="M377" s="67">
        <v>763.06334526299997</v>
      </c>
      <c r="N377" s="67">
        <v>0</v>
      </c>
      <c r="O377" s="67">
        <v>0</v>
      </c>
      <c r="P377" s="67">
        <v>0</v>
      </c>
      <c r="Q377" s="67">
        <v>0</v>
      </c>
      <c r="R377" s="67">
        <v>0</v>
      </c>
      <c r="S377" s="67">
        <v>0</v>
      </c>
      <c r="T377" s="67">
        <v>0</v>
      </c>
      <c r="U377" s="67">
        <v>0</v>
      </c>
      <c r="V377" s="67">
        <v>0</v>
      </c>
      <c r="W377" s="67">
        <v>6988.2543666843003</v>
      </c>
      <c r="Y377" s="42" t="s">
        <v>165</v>
      </c>
      <c r="Z377" s="69">
        <v>3.5883449058105588E-2</v>
      </c>
      <c r="AA377" s="69">
        <v>7.7421367570612064E-3</v>
      </c>
      <c r="AB377" s="69">
        <v>5.8844661464134883E-2</v>
      </c>
      <c r="AC377" s="69">
        <v>1.8514766554882777E-2</v>
      </c>
      <c r="AD377" s="69">
        <v>9.5715127328809962E-2</v>
      </c>
      <c r="AE377" s="69">
        <v>7.5273201075733501E-2</v>
      </c>
      <c r="AF377" s="69">
        <v>7.2976092726568395E-2</v>
      </c>
      <c r="AG377" s="69">
        <v>0.11211834980626939</v>
      </c>
      <c r="AH377" s="69">
        <v>0.27621450314606166</v>
      </c>
      <c r="AI377" s="69">
        <v>0.13752544385286783</v>
      </c>
      <c r="AJ377" s="69">
        <v>0.10919226822950476</v>
      </c>
      <c r="AK377" s="69">
        <v>0</v>
      </c>
      <c r="AL377" s="69">
        <v>0</v>
      </c>
      <c r="AM377" s="69">
        <v>0</v>
      </c>
      <c r="AN377" s="69">
        <v>0</v>
      </c>
      <c r="AO377" s="69">
        <v>0</v>
      </c>
      <c r="AP377" s="69">
        <v>0</v>
      </c>
      <c r="AQ377" s="69">
        <v>0</v>
      </c>
      <c r="AR377" s="69">
        <v>0</v>
      </c>
      <c r="AS377" s="69">
        <v>0</v>
      </c>
      <c r="AT377" s="69"/>
      <c r="AV377" s="18" t="s">
        <v>165</v>
      </c>
      <c r="AW377" s="72">
        <v>61.654392579095408</v>
      </c>
      <c r="AX377" s="72">
        <v>122.00061796564903</v>
      </c>
      <c r="AY377" s="72">
        <v>65.377707947919987</v>
      </c>
      <c r="AZ377" s="72">
        <v>70.231864085040755</v>
      </c>
      <c r="BA377" s="72">
        <v>52.60303345122658</v>
      </c>
      <c r="BB377" s="72">
        <v>50.292697593942108</v>
      </c>
      <c r="BC377" s="72">
        <v>41.451982798525741</v>
      </c>
      <c r="BD377" s="72">
        <v>20.736297828359916</v>
      </c>
      <c r="BE377" s="72">
        <v>24.856711956877831</v>
      </c>
      <c r="BF377" s="72">
        <v>30.225533916809006</v>
      </c>
      <c r="BG377" s="72">
        <v>27.122002314260005</v>
      </c>
      <c r="BH377" s="72">
        <v>0</v>
      </c>
      <c r="BI377" s="72">
        <v>0</v>
      </c>
      <c r="BJ377" s="72">
        <v>0</v>
      </c>
      <c r="BK377" s="72">
        <v>0</v>
      </c>
      <c r="BL377" s="72">
        <v>0</v>
      </c>
      <c r="BM377" s="72">
        <v>0</v>
      </c>
      <c r="BN377" s="72">
        <v>0</v>
      </c>
      <c r="BO377" s="72">
        <v>0</v>
      </c>
      <c r="BP377" s="72">
        <v>0</v>
      </c>
      <c r="BQ377" s="72">
        <v>12.235359639927431</v>
      </c>
    </row>
    <row r="378" spans="1:69" x14ac:dyDescent="0.2">
      <c r="A378" s="13"/>
      <c r="B378" s="64" t="s">
        <v>422</v>
      </c>
      <c r="C378" s="67">
        <v>0</v>
      </c>
      <c r="D378" s="67">
        <v>214.79124707</v>
      </c>
      <c r="E378" s="67">
        <v>0</v>
      </c>
      <c r="F378" s="67">
        <v>0</v>
      </c>
      <c r="G378" s="67">
        <v>0</v>
      </c>
      <c r="H378" s="67">
        <v>0</v>
      </c>
      <c r="I378" s="67">
        <v>67.981218724000001</v>
      </c>
      <c r="J378" s="67">
        <v>0</v>
      </c>
      <c r="K378" s="67">
        <v>0</v>
      </c>
      <c r="L378" s="67">
        <v>0</v>
      </c>
      <c r="M378" s="67">
        <v>81.212921377000001</v>
      </c>
      <c r="N378" s="67">
        <v>0</v>
      </c>
      <c r="O378" s="67">
        <v>0</v>
      </c>
      <c r="P378" s="67">
        <v>0</v>
      </c>
      <c r="Q378" s="67">
        <v>0</v>
      </c>
      <c r="R378" s="67">
        <v>0</v>
      </c>
      <c r="S378" s="67">
        <v>0</v>
      </c>
      <c r="T378" s="67">
        <v>0</v>
      </c>
      <c r="U378" s="67">
        <v>0</v>
      </c>
      <c r="V378" s="67">
        <v>0</v>
      </c>
      <c r="W378" s="67">
        <v>363.98538717099996</v>
      </c>
      <c r="Y378" s="42" t="s">
        <v>422</v>
      </c>
      <c r="Z378" s="69">
        <v>0</v>
      </c>
      <c r="AA378" s="69">
        <v>0.5901095336255664</v>
      </c>
      <c r="AB378" s="69">
        <v>0</v>
      </c>
      <c r="AC378" s="69">
        <v>0</v>
      </c>
      <c r="AD378" s="69">
        <v>0</v>
      </c>
      <c r="AE378" s="69">
        <v>0</v>
      </c>
      <c r="AF378" s="69">
        <v>0.18676908777126949</v>
      </c>
      <c r="AG378" s="69">
        <v>0</v>
      </c>
      <c r="AH378" s="69">
        <v>0</v>
      </c>
      <c r="AI378" s="69">
        <v>0</v>
      </c>
      <c r="AJ378" s="69">
        <v>0.22312137860316425</v>
      </c>
      <c r="AK378" s="69">
        <v>0</v>
      </c>
      <c r="AL378" s="69">
        <v>0</v>
      </c>
      <c r="AM378" s="69">
        <v>0</v>
      </c>
      <c r="AN378" s="69">
        <v>0</v>
      </c>
      <c r="AO378" s="69">
        <v>0</v>
      </c>
      <c r="AP378" s="69">
        <v>0</v>
      </c>
      <c r="AQ378" s="69">
        <v>0</v>
      </c>
      <c r="AR378" s="69">
        <v>0</v>
      </c>
      <c r="AS378" s="69">
        <v>0</v>
      </c>
      <c r="AT378" s="69"/>
      <c r="AV378" s="18" t="s">
        <v>422</v>
      </c>
      <c r="AW378" s="72">
        <v>0</v>
      </c>
      <c r="AX378" s="72">
        <v>76.470762876300199</v>
      </c>
      <c r="AY378" s="72">
        <v>0</v>
      </c>
      <c r="AZ378" s="72">
        <v>0</v>
      </c>
      <c r="BA378" s="72">
        <v>0</v>
      </c>
      <c r="BB378" s="72">
        <v>0</v>
      </c>
      <c r="BC378" s="72">
        <v>56.885027843538879</v>
      </c>
      <c r="BD378" s="72">
        <v>0</v>
      </c>
      <c r="BE378" s="72">
        <v>0</v>
      </c>
      <c r="BF378" s="72">
        <v>0</v>
      </c>
      <c r="BG378" s="72">
        <v>105.78659162226178</v>
      </c>
      <c r="BH378" s="72">
        <v>0</v>
      </c>
      <c r="BI378" s="72">
        <v>0</v>
      </c>
      <c r="BJ378" s="72">
        <v>0</v>
      </c>
      <c r="BK378" s="72">
        <v>0</v>
      </c>
      <c r="BL378" s="72">
        <v>0</v>
      </c>
      <c r="BM378" s="72">
        <v>0</v>
      </c>
      <c r="BN378" s="72">
        <v>0</v>
      </c>
      <c r="BO378" s="72">
        <v>0</v>
      </c>
      <c r="BP378" s="72">
        <v>0</v>
      </c>
      <c r="BQ378" s="72">
        <v>52.022666329200476</v>
      </c>
    </row>
    <row r="379" spans="1:69" x14ac:dyDescent="0.2">
      <c r="A379" s="13"/>
      <c r="B379" s="64" t="s">
        <v>423</v>
      </c>
      <c r="C379" s="67">
        <v>876.59359721040005</v>
      </c>
      <c r="D379" s="67">
        <v>4688.9240531468995</v>
      </c>
      <c r="E379" s="67">
        <v>1894.9406707941</v>
      </c>
      <c r="F379" s="67">
        <v>3902.9021140949994</v>
      </c>
      <c r="G379" s="67">
        <v>6600.2227169090002</v>
      </c>
      <c r="H379" s="67">
        <v>3796.5433201060005</v>
      </c>
      <c r="I379" s="67">
        <v>3180.5238175140003</v>
      </c>
      <c r="J379" s="67">
        <v>2323.5018942813003</v>
      </c>
      <c r="K379" s="67">
        <v>5861.658199782999</v>
      </c>
      <c r="L379" s="67">
        <v>6723.8743509160004</v>
      </c>
      <c r="M379" s="67">
        <v>5875.0779680152</v>
      </c>
      <c r="N379" s="67">
        <v>0</v>
      </c>
      <c r="O379" s="67">
        <v>0</v>
      </c>
      <c r="P379" s="67">
        <v>0</v>
      </c>
      <c r="Q379" s="67">
        <v>0</v>
      </c>
      <c r="R379" s="67">
        <v>0</v>
      </c>
      <c r="S379" s="67">
        <v>0</v>
      </c>
      <c r="T379" s="67">
        <v>0</v>
      </c>
      <c r="U379" s="67">
        <v>0</v>
      </c>
      <c r="V379" s="67">
        <v>0</v>
      </c>
      <c r="W379" s="67">
        <v>45724.76270277091</v>
      </c>
      <c r="Y379" s="42" t="s">
        <v>423</v>
      </c>
      <c r="Z379" s="69">
        <v>1.9171091229244996E-2</v>
      </c>
      <c r="AA379" s="69">
        <v>0.10254671158441576</v>
      </c>
      <c r="AB379" s="69">
        <v>4.1442329249732054E-2</v>
      </c>
      <c r="AC379" s="69">
        <v>8.5356421409235314E-2</v>
      </c>
      <c r="AD379" s="69">
        <v>0.14434678993990774</v>
      </c>
      <c r="AE379" s="69">
        <v>8.3030355888012747E-2</v>
      </c>
      <c r="AF379" s="69">
        <v>6.9558016915006571E-2</v>
      </c>
      <c r="AG379" s="69">
        <v>5.0814957955823283E-2</v>
      </c>
      <c r="AH379" s="69">
        <v>0.12819439300070515</v>
      </c>
      <c r="AI379" s="69">
        <v>0.14705104966041815</v>
      </c>
      <c r="AJ379" s="69">
        <v>0.12848788316749804</v>
      </c>
      <c r="AK379" s="69">
        <v>0</v>
      </c>
      <c r="AL379" s="69">
        <v>0</v>
      </c>
      <c r="AM379" s="69">
        <v>0</v>
      </c>
      <c r="AN379" s="69">
        <v>0</v>
      </c>
      <c r="AO379" s="69">
        <v>0</v>
      </c>
      <c r="AP379" s="69">
        <v>0</v>
      </c>
      <c r="AQ379" s="69">
        <v>0</v>
      </c>
      <c r="AR379" s="69">
        <v>0</v>
      </c>
      <c r="AS379" s="69">
        <v>0</v>
      </c>
      <c r="AT379" s="69"/>
      <c r="AV379" s="18" t="s">
        <v>423</v>
      </c>
      <c r="AW379" s="72">
        <v>40.062390144237163</v>
      </c>
      <c r="AX379" s="72">
        <v>15.611608601988337</v>
      </c>
      <c r="AY379" s="72">
        <v>26.926775562070727</v>
      </c>
      <c r="AZ379" s="72">
        <v>17.809350331123682</v>
      </c>
      <c r="BA379" s="72">
        <v>17.400190055859611</v>
      </c>
      <c r="BB379" s="72">
        <v>16.279978908023107</v>
      </c>
      <c r="BC379" s="72">
        <v>18.455395360770556</v>
      </c>
      <c r="BD379" s="72">
        <v>19.859275187092287</v>
      </c>
      <c r="BE379" s="72">
        <v>14.618721952532926</v>
      </c>
      <c r="BF379" s="72">
        <v>17.859989488389562</v>
      </c>
      <c r="BG379" s="72">
        <v>12.864804372894264</v>
      </c>
      <c r="BH379" s="72">
        <v>0</v>
      </c>
      <c r="BI379" s="72">
        <v>0</v>
      </c>
      <c r="BJ379" s="72">
        <v>0</v>
      </c>
      <c r="BK379" s="72">
        <v>0</v>
      </c>
      <c r="BL379" s="72">
        <v>0</v>
      </c>
      <c r="BM379" s="72">
        <v>0</v>
      </c>
      <c r="BN379" s="72">
        <v>0</v>
      </c>
      <c r="BO379" s="72">
        <v>0</v>
      </c>
      <c r="BP379" s="72">
        <v>0</v>
      </c>
      <c r="BQ379" s="72">
        <v>5.5364969987355295</v>
      </c>
    </row>
    <row r="380" spans="1:69" x14ac:dyDescent="0.2">
      <c r="A380" s="13"/>
      <c r="B380" s="64" t="s">
        <v>173</v>
      </c>
      <c r="C380" s="67">
        <v>198.25201002699998</v>
      </c>
      <c r="D380" s="67">
        <v>739.84676614099999</v>
      </c>
      <c r="E380" s="67">
        <v>526.25887386670013</v>
      </c>
      <c r="F380" s="67">
        <v>267.91118734299999</v>
      </c>
      <c r="G380" s="67">
        <v>78.758906361900003</v>
      </c>
      <c r="H380" s="67">
        <v>288.96318611869998</v>
      </c>
      <c r="I380" s="67">
        <v>403.33881556420005</v>
      </c>
      <c r="J380" s="67">
        <v>48.704224613999997</v>
      </c>
      <c r="K380" s="67">
        <v>352.83657957990005</v>
      </c>
      <c r="L380" s="67">
        <v>111.28765598230001</v>
      </c>
      <c r="M380" s="67">
        <v>668.43677467509997</v>
      </c>
      <c r="N380" s="67">
        <v>0</v>
      </c>
      <c r="O380" s="67">
        <v>0</v>
      </c>
      <c r="P380" s="67">
        <v>0</v>
      </c>
      <c r="Q380" s="67">
        <v>0</v>
      </c>
      <c r="R380" s="67">
        <v>0</v>
      </c>
      <c r="S380" s="67">
        <v>0</v>
      </c>
      <c r="T380" s="67">
        <v>0</v>
      </c>
      <c r="U380" s="67">
        <v>0</v>
      </c>
      <c r="V380" s="67">
        <v>0</v>
      </c>
      <c r="W380" s="67">
        <v>3684.5949802737996</v>
      </c>
      <c r="Y380" s="42" t="s">
        <v>173</v>
      </c>
      <c r="Z380" s="69">
        <v>5.3805645149163181E-2</v>
      </c>
      <c r="AA380" s="69">
        <v>0.20079459753430554</v>
      </c>
      <c r="AB380" s="69">
        <v>0.1428267901042394</v>
      </c>
      <c r="AC380" s="69">
        <v>7.2711163310300045E-2</v>
      </c>
      <c r="AD380" s="69">
        <v>2.1375186902102192E-2</v>
      </c>
      <c r="AE380" s="69">
        <v>7.8424681047909187E-2</v>
      </c>
      <c r="AF380" s="69">
        <v>0.10946625551072868</v>
      </c>
      <c r="AG380" s="69">
        <v>1.3218338752223134E-2</v>
      </c>
      <c r="AH380" s="69">
        <v>9.5759936022515299E-2</v>
      </c>
      <c r="AI380" s="69">
        <v>3.0203497691903794E-2</v>
      </c>
      <c r="AJ380" s="69">
        <v>0.18141390797460971</v>
      </c>
      <c r="AK380" s="69">
        <v>0</v>
      </c>
      <c r="AL380" s="69">
        <v>0</v>
      </c>
      <c r="AM380" s="69">
        <v>0</v>
      </c>
      <c r="AN380" s="69">
        <v>0</v>
      </c>
      <c r="AO380" s="69">
        <v>0</v>
      </c>
      <c r="AP380" s="69">
        <v>0</v>
      </c>
      <c r="AQ380" s="69">
        <v>0</v>
      </c>
      <c r="AR380" s="69">
        <v>0</v>
      </c>
      <c r="AS380" s="69">
        <v>0</v>
      </c>
      <c r="AT380" s="69"/>
      <c r="AV380" s="18" t="s">
        <v>173</v>
      </c>
      <c r="AW380" s="72">
        <v>88.072227313968128</v>
      </c>
      <c r="AX380" s="72">
        <v>39.841215790653663</v>
      </c>
      <c r="AY380" s="72">
        <v>55.453502550339572</v>
      </c>
      <c r="AZ380" s="72">
        <v>56.236586208161569</v>
      </c>
      <c r="BA380" s="72">
        <v>63.781233038286665</v>
      </c>
      <c r="BB380" s="72">
        <v>57.738261973481855</v>
      </c>
      <c r="BC380" s="72">
        <v>43.376151875288251</v>
      </c>
      <c r="BD380" s="72">
        <v>94.996534076733155</v>
      </c>
      <c r="BE380" s="72">
        <v>61.900007003262374</v>
      </c>
      <c r="BF380" s="72">
        <v>64.76500024785436</v>
      </c>
      <c r="BG380" s="72">
        <v>46.761764628675664</v>
      </c>
      <c r="BH380" s="72">
        <v>0</v>
      </c>
      <c r="BI380" s="72">
        <v>0</v>
      </c>
      <c r="BJ380" s="72">
        <v>0</v>
      </c>
      <c r="BK380" s="72">
        <v>0</v>
      </c>
      <c r="BL380" s="72">
        <v>0</v>
      </c>
      <c r="BM380" s="72">
        <v>0</v>
      </c>
      <c r="BN380" s="72">
        <v>0</v>
      </c>
      <c r="BO380" s="72">
        <v>0</v>
      </c>
      <c r="BP380" s="72">
        <v>0</v>
      </c>
      <c r="BQ380" s="72">
        <v>17.981023266671894</v>
      </c>
    </row>
    <row r="381" spans="1:69" x14ac:dyDescent="0.2">
      <c r="A381" s="13"/>
      <c r="B381" s="64" t="s">
        <v>181</v>
      </c>
      <c r="C381" s="67">
        <v>512.80152992189994</v>
      </c>
      <c r="D381" s="67">
        <v>342.67104115539996</v>
      </c>
      <c r="E381" s="67">
        <v>1932.3973953890002</v>
      </c>
      <c r="F381" s="67">
        <v>2677.2345860989999</v>
      </c>
      <c r="G381" s="67">
        <v>1806.5364589189999</v>
      </c>
      <c r="H381" s="67">
        <v>1196.1882522236001</v>
      </c>
      <c r="I381" s="67">
        <v>1666.1365264176</v>
      </c>
      <c r="J381" s="67">
        <v>1233.8929355518001</v>
      </c>
      <c r="K381" s="67">
        <v>1715.223764542</v>
      </c>
      <c r="L381" s="67">
        <v>2925.893976206301</v>
      </c>
      <c r="M381" s="67">
        <v>1342.0332934805001</v>
      </c>
      <c r="N381" s="67">
        <v>0</v>
      </c>
      <c r="O381" s="67">
        <v>0</v>
      </c>
      <c r="P381" s="67">
        <v>0</v>
      </c>
      <c r="Q381" s="67">
        <v>0</v>
      </c>
      <c r="R381" s="67">
        <v>0</v>
      </c>
      <c r="S381" s="67">
        <v>0</v>
      </c>
      <c r="T381" s="67">
        <v>0</v>
      </c>
      <c r="U381" s="67">
        <v>0</v>
      </c>
      <c r="V381" s="67">
        <v>0</v>
      </c>
      <c r="W381" s="67">
        <v>17351.009759906097</v>
      </c>
      <c r="Y381" s="42" t="s">
        <v>181</v>
      </c>
      <c r="Z381" s="69">
        <v>2.9554564086918894E-2</v>
      </c>
      <c r="AA381" s="69">
        <v>1.9749342885347698E-2</v>
      </c>
      <c r="AB381" s="69">
        <v>0.1113708897711702</v>
      </c>
      <c r="AC381" s="69">
        <v>0.15429848885714009</v>
      </c>
      <c r="AD381" s="69">
        <v>0.10411707928915237</v>
      </c>
      <c r="AE381" s="69">
        <v>6.8940555551279564E-2</v>
      </c>
      <c r="AF381" s="69">
        <v>9.6025335094193212E-2</v>
      </c>
      <c r="AG381" s="69">
        <v>7.1113609676079034E-2</v>
      </c>
      <c r="AH381" s="69">
        <v>9.8854406070674861E-2</v>
      </c>
      <c r="AI381" s="69">
        <v>0.16862960811464242</v>
      </c>
      <c r="AJ381" s="69">
        <v>7.7346120603401874E-2</v>
      </c>
      <c r="AK381" s="69">
        <v>0</v>
      </c>
      <c r="AL381" s="69">
        <v>0</v>
      </c>
      <c r="AM381" s="69">
        <v>0</v>
      </c>
      <c r="AN381" s="69">
        <v>0</v>
      </c>
      <c r="AO381" s="69">
        <v>0</v>
      </c>
      <c r="AP381" s="69">
        <v>0</v>
      </c>
      <c r="AQ381" s="69">
        <v>0</v>
      </c>
      <c r="AR381" s="69">
        <v>0</v>
      </c>
      <c r="AS381" s="69">
        <v>0</v>
      </c>
      <c r="AT381" s="69"/>
      <c r="AV381" s="18" t="s">
        <v>181</v>
      </c>
      <c r="AW381" s="72">
        <v>53.100672936891648</v>
      </c>
      <c r="AX381" s="72">
        <v>41.134607701642615</v>
      </c>
      <c r="AY381" s="72">
        <v>28.323397340061515</v>
      </c>
      <c r="AZ381" s="72">
        <v>31.61548006722283</v>
      </c>
      <c r="BA381" s="72">
        <v>27.136417258314246</v>
      </c>
      <c r="BB381" s="72">
        <v>37.107073588029877</v>
      </c>
      <c r="BC381" s="72">
        <v>29.513062388336675</v>
      </c>
      <c r="BD381" s="72">
        <v>30.012684060960996</v>
      </c>
      <c r="BE381" s="72">
        <v>29.407969891897977</v>
      </c>
      <c r="BF381" s="72">
        <v>23.367971657215154</v>
      </c>
      <c r="BG381" s="72">
        <v>28.416156338965141</v>
      </c>
      <c r="BH381" s="72">
        <v>0</v>
      </c>
      <c r="BI381" s="72">
        <v>0</v>
      </c>
      <c r="BJ381" s="72">
        <v>0</v>
      </c>
      <c r="BK381" s="72">
        <v>0</v>
      </c>
      <c r="BL381" s="72">
        <v>0</v>
      </c>
      <c r="BM381" s="72">
        <v>0</v>
      </c>
      <c r="BN381" s="72">
        <v>0</v>
      </c>
      <c r="BO381" s="72">
        <v>0</v>
      </c>
      <c r="BP381" s="72">
        <v>0</v>
      </c>
      <c r="BQ381" s="72">
        <v>9.6329504066853957</v>
      </c>
    </row>
    <row r="382" spans="1:69" x14ac:dyDescent="0.2">
      <c r="A382" s="13"/>
      <c r="B382" s="64" t="s">
        <v>169</v>
      </c>
      <c r="C382" s="67">
        <v>663.68004467710011</v>
      </c>
      <c r="D382" s="67">
        <v>1666.2289121902002</v>
      </c>
      <c r="E382" s="67">
        <v>1286.8603240341001</v>
      </c>
      <c r="F382" s="67">
        <v>1828.325189232</v>
      </c>
      <c r="G382" s="67">
        <v>1360.5846370079996</v>
      </c>
      <c r="H382" s="67">
        <v>1476.5588125090001</v>
      </c>
      <c r="I382" s="67">
        <v>1798.7246011124</v>
      </c>
      <c r="J382" s="67">
        <v>1711.0007102370002</v>
      </c>
      <c r="K382" s="67">
        <v>2817.4926312960001</v>
      </c>
      <c r="L382" s="67">
        <v>2432.7539688260003</v>
      </c>
      <c r="M382" s="67">
        <v>2585.2013792723997</v>
      </c>
      <c r="N382" s="67">
        <v>0</v>
      </c>
      <c r="O382" s="67">
        <v>0</v>
      </c>
      <c r="P382" s="67">
        <v>0</v>
      </c>
      <c r="Q382" s="67">
        <v>0</v>
      </c>
      <c r="R382" s="67">
        <v>0</v>
      </c>
      <c r="S382" s="67">
        <v>0</v>
      </c>
      <c r="T382" s="67">
        <v>0</v>
      </c>
      <c r="U382" s="67">
        <v>0</v>
      </c>
      <c r="V382" s="67">
        <v>0</v>
      </c>
      <c r="W382" s="67">
        <v>19627.411210394202</v>
      </c>
      <c r="Y382" s="42" t="s">
        <v>169</v>
      </c>
      <c r="Z382" s="69">
        <v>3.3813936925397026E-2</v>
      </c>
      <c r="AA382" s="69">
        <v>8.4892953753768888E-2</v>
      </c>
      <c r="AB382" s="69">
        <v>6.556444506306619E-2</v>
      </c>
      <c r="AC382" s="69">
        <v>9.3151621965497061E-2</v>
      </c>
      <c r="AD382" s="69">
        <v>6.9320636451916134E-2</v>
      </c>
      <c r="AE382" s="69">
        <v>7.5229422600931198E-2</v>
      </c>
      <c r="AF382" s="69">
        <v>9.1643497037441138E-2</v>
      </c>
      <c r="AG382" s="69">
        <v>8.7174038995570427E-2</v>
      </c>
      <c r="AH382" s="69">
        <v>0.14354886648545501</v>
      </c>
      <c r="AI382" s="69">
        <v>0.12394675705055146</v>
      </c>
      <c r="AJ382" s="69">
        <v>0.13171382367040538</v>
      </c>
      <c r="AK382" s="69">
        <v>0</v>
      </c>
      <c r="AL382" s="69">
        <v>0</v>
      </c>
      <c r="AM382" s="69">
        <v>0</v>
      </c>
      <c r="AN382" s="69">
        <v>0</v>
      </c>
      <c r="AO382" s="69">
        <v>0</v>
      </c>
      <c r="AP382" s="69">
        <v>0</v>
      </c>
      <c r="AQ382" s="69">
        <v>0</v>
      </c>
      <c r="AR382" s="69">
        <v>0</v>
      </c>
      <c r="AS382" s="69">
        <v>0</v>
      </c>
      <c r="AT382" s="69"/>
      <c r="AV382" s="18" t="s">
        <v>169</v>
      </c>
      <c r="AW382" s="72">
        <v>41.734183310586317</v>
      </c>
      <c r="AX382" s="72">
        <v>29.80404967920197</v>
      </c>
      <c r="AY382" s="72">
        <v>25.926596160077079</v>
      </c>
      <c r="AZ382" s="72">
        <v>26.762448830160118</v>
      </c>
      <c r="BA382" s="72">
        <v>22.802770608905259</v>
      </c>
      <c r="BB382" s="72">
        <v>33.223734140725725</v>
      </c>
      <c r="BC382" s="72">
        <v>27.930668645683358</v>
      </c>
      <c r="BD382" s="72">
        <v>21.789638716026069</v>
      </c>
      <c r="BE382" s="72">
        <v>21.344417269490801</v>
      </c>
      <c r="BF382" s="72">
        <v>25.333877458642029</v>
      </c>
      <c r="BG382" s="72">
        <v>19.2726833232757</v>
      </c>
      <c r="BH382" s="72">
        <v>0</v>
      </c>
      <c r="BI382" s="72">
        <v>0</v>
      </c>
      <c r="BJ382" s="72">
        <v>0</v>
      </c>
      <c r="BK382" s="72">
        <v>0</v>
      </c>
      <c r="BL382" s="72">
        <v>0</v>
      </c>
      <c r="BM382" s="72">
        <v>0</v>
      </c>
      <c r="BN382" s="72">
        <v>0</v>
      </c>
      <c r="BO382" s="72">
        <v>0</v>
      </c>
      <c r="BP382" s="72">
        <v>0</v>
      </c>
      <c r="BQ382" s="72">
        <v>7.8800278574145253</v>
      </c>
    </row>
    <row r="383" spans="1:69" x14ac:dyDescent="0.2">
      <c r="A383" s="13"/>
      <c r="B383" s="64" t="s">
        <v>372</v>
      </c>
      <c r="C383" s="67">
        <v>0</v>
      </c>
      <c r="D383" s="67">
        <v>0</v>
      </c>
      <c r="E383" s="67">
        <v>0</v>
      </c>
      <c r="F383" s="67">
        <v>0</v>
      </c>
      <c r="G383" s="67">
        <v>0</v>
      </c>
      <c r="H383" s="67">
        <v>0</v>
      </c>
      <c r="I383" s="67">
        <v>0</v>
      </c>
      <c r="J383" s="67">
        <v>0</v>
      </c>
      <c r="K383" s="67">
        <v>0</v>
      </c>
      <c r="L383" s="67">
        <v>0</v>
      </c>
      <c r="M383" s="67">
        <v>0</v>
      </c>
      <c r="N383" s="67">
        <v>0</v>
      </c>
      <c r="O383" s="67">
        <v>0</v>
      </c>
      <c r="P383" s="67">
        <v>0</v>
      </c>
      <c r="Q383" s="67">
        <v>0</v>
      </c>
      <c r="R383" s="67">
        <v>0</v>
      </c>
      <c r="S383" s="67">
        <v>0</v>
      </c>
      <c r="T383" s="67">
        <v>0</v>
      </c>
      <c r="U383" s="67">
        <v>0</v>
      </c>
      <c r="V383" s="67">
        <v>0</v>
      </c>
      <c r="W383" s="67">
        <v>0</v>
      </c>
      <c r="Y383" s="42" t="s">
        <v>372</v>
      </c>
      <c r="Z383" s="69">
        <v>0</v>
      </c>
      <c r="AA383" s="69">
        <v>0</v>
      </c>
      <c r="AB383" s="69">
        <v>0</v>
      </c>
      <c r="AC383" s="69">
        <v>0</v>
      </c>
      <c r="AD383" s="69">
        <v>0</v>
      </c>
      <c r="AE383" s="69">
        <v>0</v>
      </c>
      <c r="AF383" s="69">
        <v>0</v>
      </c>
      <c r="AG383" s="69">
        <v>0</v>
      </c>
      <c r="AH383" s="69">
        <v>0</v>
      </c>
      <c r="AI383" s="69">
        <v>0</v>
      </c>
      <c r="AJ383" s="69">
        <v>0</v>
      </c>
      <c r="AK383" s="69">
        <v>0</v>
      </c>
      <c r="AL383" s="69">
        <v>0</v>
      </c>
      <c r="AM383" s="69">
        <v>0</v>
      </c>
      <c r="AN383" s="69">
        <v>0</v>
      </c>
      <c r="AO383" s="69">
        <v>0</v>
      </c>
      <c r="AP383" s="69">
        <v>0</v>
      </c>
      <c r="AQ383" s="69">
        <v>0</v>
      </c>
      <c r="AR383" s="69">
        <v>0</v>
      </c>
      <c r="AS383" s="69">
        <v>0</v>
      </c>
      <c r="AT383" s="69"/>
      <c r="AV383" s="18" t="s">
        <v>372</v>
      </c>
      <c r="AW383" s="72">
        <v>0</v>
      </c>
      <c r="AX383" s="72">
        <v>0</v>
      </c>
      <c r="AY383" s="72">
        <v>0</v>
      </c>
      <c r="AZ383" s="72">
        <v>0</v>
      </c>
      <c r="BA383" s="72">
        <v>0</v>
      </c>
      <c r="BB383" s="72">
        <v>0</v>
      </c>
      <c r="BC383" s="72">
        <v>0</v>
      </c>
      <c r="BD383" s="72">
        <v>0</v>
      </c>
      <c r="BE383" s="72">
        <v>0</v>
      </c>
      <c r="BF383" s="72">
        <v>0</v>
      </c>
      <c r="BG383" s="72">
        <v>0</v>
      </c>
      <c r="BH383" s="72">
        <v>0</v>
      </c>
      <c r="BI383" s="72">
        <v>0</v>
      </c>
      <c r="BJ383" s="72">
        <v>0</v>
      </c>
      <c r="BK383" s="72">
        <v>0</v>
      </c>
      <c r="BL383" s="72">
        <v>0</v>
      </c>
      <c r="BM383" s="72">
        <v>0</v>
      </c>
      <c r="BN383" s="72">
        <v>0</v>
      </c>
      <c r="BO383" s="72">
        <v>0</v>
      </c>
      <c r="BP383" s="72">
        <v>0</v>
      </c>
      <c r="BQ383" s="72">
        <v>0</v>
      </c>
    </row>
    <row r="384" spans="1:69" x14ac:dyDescent="0.2">
      <c r="A384" s="13"/>
      <c r="B384" s="64" t="s">
        <v>399</v>
      </c>
      <c r="C384" s="67">
        <v>471.02381590900001</v>
      </c>
      <c r="D384" s="67">
        <v>254.07826823430003</v>
      </c>
      <c r="E384" s="67">
        <v>1531.7308508132999</v>
      </c>
      <c r="F384" s="67">
        <v>654.60778251759996</v>
      </c>
      <c r="G384" s="67">
        <v>486.7231250136</v>
      </c>
      <c r="H384" s="67">
        <v>44.615533782900002</v>
      </c>
      <c r="I384" s="67">
        <v>207.0831316606</v>
      </c>
      <c r="J384" s="67">
        <v>849.03793747400005</v>
      </c>
      <c r="K384" s="67">
        <v>563.49967547179995</v>
      </c>
      <c r="L384" s="67">
        <v>1103.3565194311</v>
      </c>
      <c r="M384" s="67">
        <v>43.709665084099996</v>
      </c>
      <c r="N384" s="67">
        <v>0</v>
      </c>
      <c r="O384" s="67">
        <v>0</v>
      </c>
      <c r="P384" s="67">
        <v>0</v>
      </c>
      <c r="Q384" s="67">
        <v>0</v>
      </c>
      <c r="R384" s="67">
        <v>0</v>
      </c>
      <c r="S384" s="67">
        <v>0</v>
      </c>
      <c r="T384" s="67">
        <v>0</v>
      </c>
      <c r="U384" s="67">
        <v>0</v>
      </c>
      <c r="V384" s="67">
        <v>0</v>
      </c>
      <c r="W384" s="67">
        <v>6209.4663053922986</v>
      </c>
      <c r="Y384" s="42" t="s">
        <v>399</v>
      </c>
      <c r="Z384" s="69">
        <v>7.5855764850509461E-2</v>
      </c>
      <c r="AA384" s="69">
        <v>4.0917891448039347E-2</v>
      </c>
      <c r="AB384" s="69">
        <v>0.24667673121652101</v>
      </c>
      <c r="AC384" s="69">
        <v>0.10542094124081787</v>
      </c>
      <c r="AD384" s="69">
        <v>7.838405123334509E-2</v>
      </c>
      <c r="AE384" s="69">
        <v>7.1850834819984265E-3</v>
      </c>
      <c r="AF384" s="69">
        <v>3.3349586176314228E-2</v>
      </c>
      <c r="AG384" s="69">
        <v>0.1367328359180717</v>
      </c>
      <c r="AH384" s="69">
        <v>9.0748487512116296E-2</v>
      </c>
      <c r="AI384" s="69">
        <v>0.17768942855410061</v>
      </c>
      <c r="AJ384" s="69">
        <v>7.0391983681661234E-3</v>
      </c>
      <c r="AK384" s="69">
        <v>0</v>
      </c>
      <c r="AL384" s="69">
        <v>0</v>
      </c>
      <c r="AM384" s="69">
        <v>0</v>
      </c>
      <c r="AN384" s="69">
        <v>0</v>
      </c>
      <c r="AO384" s="69">
        <v>0</v>
      </c>
      <c r="AP384" s="69">
        <v>0</v>
      </c>
      <c r="AQ384" s="69">
        <v>0</v>
      </c>
      <c r="AR384" s="69">
        <v>0</v>
      </c>
      <c r="AS384" s="69">
        <v>0</v>
      </c>
      <c r="AT384" s="69"/>
      <c r="AV384" s="18" t="s">
        <v>399</v>
      </c>
      <c r="AW384" s="72">
        <v>37.654053001628405</v>
      </c>
      <c r="AX384" s="72">
        <v>80.098852199305725</v>
      </c>
      <c r="AY384" s="72">
        <v>43.246781616916195</v>
      </c>
      <c r="AZ384" s="72">
        <v>62.057210811911894</v>
      </c>
      <c r="BA384" s="72">
        <v>53.970941480354369</v>
      </c>
      <c r="BB384" s="72">
        <v>51.236246281130164</v>
      </c>
      <c r="BC384" s="72">
        <v>68.652349576816263</v>
      </c>
      <c r="BD384" s="72">
        <v>41.040710521067147</v>
      </c>
      <c r="BE384" s="72">
        <v>41.922213042818385</v>
      </c>
      <c r="BF384" s="72">
        <v>38.647985912088579</v>
      </c>
      <c r="BG384" s="72">
        <v>84.676637057903179</v>
      </c>
      <c r="BH384" s="72">
        <v>0</v>
      </c>
      <c r="BI384" s="72">
        <v>0</v>
      </c>
      <c r="BJ384" s="72">
        <v>0</v>
      </c>
      <c r="BK384" s="72">
        <v>0</v>
      </c>
      <c r="BL384" s="72">
        <v>0</v>
      </c>
      <c r="BM384" s="72">
        <v>0</v>
      </c>
      <c r="BN384" s="72">
        <v>0</v>
      </c>
      <c r="BO384" s="72">
        <v>0</v>
      </c>
      <c r="BP384" s="72">
        <v>0</v>
      </c>
      <c r="BQ384" s="72">
        <v>17.09557484708645</v>
      </c>
    </row>
    <row r="385" spans="1:69" x14ac:dyDescent="0.2">
      <c r="A385" s="13"/>
      <c r="B385" s="64" t="s">
        <v>400</v>
      </c>
      <c r="C385" s="67">
        <v>71411.481966430991</v>
      </c>
      <c r="D385" s="67">
        <v>80858.43464798799</v>
      </c>
      <c r="E385" s="67">
        <v>20779.679452066801</v>
      </c>
      <c r="F385" s="67">
        <v>12623.462487622999</v>
      </c>
      <c r="G385" s="67">
        <v>9743.8079321469995</v>
      </c>
      <c r="H385" s="67">
        <v>11265.930371062001</v>
      </c>
      <c r="I385" s="67">
        <v>8825.9410957469991</v>
      </c>
      <c r="J385" s="67">
        <v>7761.9626049259014</v>
      </c>
      <c r="K385" s="67">
        <v>6847.6510621993993</v>
      </c>
      <c r="L385" s="67">
        <v>5703.2623164362003</v>
      </c>
      <c r="M385" s="67">
        <v>6291.2072351962997</v>
      </c>
      <c r="N385" s="67">
        <v>0</v>
      </c>
      <c r="O385" s="67">
        <v>0</v>
      </c>
      <c r="P385" s="67">
        <v>0</v>
      </c>
      <c r="Q385" s="67">
        <v>0</v>
      </c>
      <c r="R385" s="67">
        <v>0</v>
      </c>
      <c r="S385" s="67">
        <v>0</v>
      </c>
      <c r="T385" s="67">
        <v>0</v>
      </c>
      <c r="U385" s="67">
        <v>0</v>
      </c>
      <c r="V385" s="67">
        <v>0</v>
      </c>
      <c r="W385" s="67">
        <v>242112.82117182267</v>
      </c>
      <c r="Y385" s="42" t="s">
        <v>400</v>
      </c>
      <c r="Z385" s="69">
        <v>0.29495126123763465</v>
      </c>
      <c r="AA385" s="69">
        <v>0.3339700650987184</v>
      </c>
      <c r="AB385" s="69">
        <v>8.5826431460727451E-2</v>
      </c>
      <c r="AC385" s="69">
        <v>5.2138760874065312E-2</v>
      </c>
      <c r="AD385" s="69">
        <v>4.0244906837180724E-2</v>
      </c>
      <c r="AE385" s="69">
        <v>4.65317380406996E-2</v>
      </c>
      <c r="AF385" s="69">
        <v>3.6453836079516848E-2</v>
      </c>
      <c r="AG385" s="69">
        <v>3.2059279501837658E-2</v>
      </c>
      <c r="AH385" s="69">
        <v>2.8282893194407733E-2</v>
      </c>
      <c r="AI385" s="69">
        <v>2.3556217670887857E-2</v>
      </c>
      <c r="AJ385" s="69">
        <v>2.5984610004323377E-2</v>
      </c>
      <c r="AK385" s="69">
        <v>0</v>
      </c>
      <c r="AL385" s="69">
        <v>0</v>
      </c>
      <c r="AM385" s="69">
        <v>0</v>
      </c>
      <c r="AN385" s="69">
        <v>0</v>
      </c>
      <c r="AO385" s="69">
        <v>0</v>
      </c>
      <c r="AP385" s="69">
        <v>0</v>
      </c>
      <c r="AQ385" s="69">
        <v>0</v>
      </c>
      <c r="AR385" s="69">
        <v>0</v>
      </c>
      <c r="AS385" s="69">
        <v>0</v>
      </c>
      <c r="AT385" s="69"/>
      <c r="AV385" s="18" t="s">
        <v>400</v>
      </c>
      <c r="AW385" s="72">
        <v>4.2007599870519474</v>
      </c>
      <c r="AX385" s="72">
        <v>3.7838470613110151</v>
      </c>
      <c r="AY385" s="72">
        <v>8.3505867963853397</v>
      </c>
      <c r="AZ385" s="72">
        <v>10.237447211507497</v>
      </c>
      <c r="BA385" s="72">
        <v>9.1717574513391913</v>
      </c>
      <c r="BB385" s="72">
        <v>10.14872637892041</v>
      </c>
      <c r="BC385" s="72">
        <v>12.040536939637621</v>
      </c>
      <c r="BD385" s="72">
        <v>10.471600328622063</v>
      </c>
      <c r="BE385" s="72">
        <v>10.951815841968768</v>
      </c>
      <c r="BF385" s="72">
        <v>12.141343048504224</v>
      </c>
      <c r="BG385" s="72">
        <v>28.864973574981065</v>
      </c>
      <c r="BH385" s="72">
        <v>0</v>
      </c>
      <c r="BI385" s="72">
        <v>0</v>
      </c>
      <c r="BJ385" s="72">
        <v>0</v>
      </c>
      <c r="BK385" s="72">
        <v>0</v>
      </c>
      <c r="BL385" s="72">
        <v>0</v>
      </c>
      <c r="BM385" s="72">
        <v>0</v>
      </c>
      <c r="BN385" s="72">
        <v>0</v>
      </c>
      <c r="BO385" s="72">
        <v>0</v>
      </c>
      <c r="BP385" s="72">
        <v>0</v>
      </c>
      <c r="BQ385" s="72">
        <v>2.3098867825656195</v>
      </c>
    </row>
    <row r="386" spans="1:69" x14ac:dyDescent="0.2">
      <c r="A386" s="13"/>
      <c r="B386" s="64" t="s">
        <v>151</v>
      </c>
      <c r="C386" s="67">
        <v>4041.9526927790002</v>
      </c>
      <c r="D386" s="67">
        <v>3273.0259539649001</v>
      </c>
      <c r="E386" s="67">
        <v>728.83314383209995</v>
      </c>
      <c r="F386" s="67">
        <v>1009.5465887429</v>
      </c>
      <c r="G386" s="67">
        <v>433.779114273</v>
      </c>
      <c r="H386" s="67">
        <v>1118.2693705439999</v>
      </c>
      <c r="I386" s="67">
        <v>2795.1236725849994</v>
      </c>
      <c r="J386" s="67">
        <v>2729.5431584756002</v>
      </c>
      <c r="K386" s="67">
        <v>2884.9562048625003</v>
      </c>
      <c r="L386" s="67">
        <v>2128.5925054376999</v>
      </c>
      <c r="M386" s="67">
        <v>1386.9195315785</v>
      </c>
      <c r="N386" s="67">
        <v>0</v>
      </c>
      <c r="O386" s="67">
        <v>0</v>
      </c>
      <c r="P386" s="67">
        <v>0</v>
      </c>
      <c r="Q386" s="67">
        <v>0</v>
      </c>
      <c r="R386" s="67">
        <v>0</v>
      </c>
      <c r="S386" s="67">
        <v>0</v>
      </c>
      <c r="T386" s="67">
        <v>0</v>
      </c>
      <c r="U386" s="67">
        <v>0</v>
      </c>
      <c r="V386" s="67">
        <v>0</v>
      </c>
      <c r="W386" s="67">
        <v>22530.54193707521</v>
      </c>
      <c r="Y386" s="42" t="s">
        <v>151</v>
      </c>
      <c r="Z386" s="69">
        <v>0.17939882245476535</v>
      </c>
      <c r="AA386" s="69">
        <v>0.145270627005157</v>
      </c>
      <c r="AB386" s="69">
        <v>3.2348673452579767E-2</v>
      </c>
      <c r="AC386" s="69">
        <v>4.4807914144383593E-2</v>
      </c>
      <c r="AD386" s="69">
        <v>1.9252937434194307E-2</v>
      </c>
      <c r="AE386" s="69">
        <v>4.9633487453039374E-2</v>
      </c>
      <c r="AF386" s="69">
        <v>0.12405931825303652</v>
      </c>
      <c r="AG386" s="69">
        <v>0.12114857982994147</v>
      </c>
      <c r="AH386" s="69">
        <v>0.12804646301539471</v>
      </c>
      <c r="AI386" s="69">
        <v>9.4475867974351174E-2</v>
      </c>
      <c r="AJ386" s="69">
        <v>6.1557308983156318E-2</v>
      </c>
      <c r="AK386" s="69">
        <v>0</v>
      </c>
      <c r="AL386" s="69">
        <v>0</v>
      </c>
      <c r="AM386" s="69">
        <v>0</v>
      </c>
      <c r="AN386" s="69">
        <v>0</v>
      </c>
      <c r="AO386" s="69">
        <v>0</v>
      </c>
      <c r="AP386" s="69">
        <v>0</v>
      </c>
      <c r="AQ386" s="69">
        <v>0</v>
      </c>
      <c r="AR386" s="69">
        <v>0</v>
      </c>
      <c r="AS386" s="69">
        <v>0</v>
      </c>
      <c r="AT386" s="69"/>
      <c r="AV386" s="18" t="s">
        <v>151</v>
      </c>
      <c r="AW386" s="72">
        <v>8.2032075771884596</v>
      </c>
      <c r="AX386" s="72">
        <v>22.181046105306496</v>
      </c>
      <c r="AY386" s="72">
        <v>54.845507101393295</v>
      </c>
      <c r="AZ386" s="72">
        <v>29.484183611780423</v>
      </c>
      <c r="BA386" s="72">
        <v>62.885410525419836</v>
      </c>
      <c r="BB386" s="72">
        <v>33.41112554857262</v>
      </c>
      <c r="BC386" s="72">
        <v>14.701913894281111</v>
      </c>
      <c r="BD386" s="72">
        <v>23.597180466453874</v>
      </c>
      <c r="BE386" s="72">
        <v>6.6339233191402514</v>
      </c>
      <c r="BF386" s="72">
        <v>15.151127213405182</v>
      </c>
      <c r="BG386" s="72">
        <v>16.149225860704277</v>
      </c>
      <c r="BH386" s="72">
        <v>0</v>
      </c>
      <c r="BI386" s="72">
        <v>0</v>
      </c>
      <c r="BJ386" s="72">
        <v>0</v>
      </c>
      <c r="BK386" s="72">
        <v>0</v>
      </c>
      <c r="BL386" s="72">
        <v>0</v>
      </c>
      <c r="BM386" s="72">
        <v>0</v>
      </c>
      <c r="BN386" s="72">
        <v>0</v>
      </c>
      <c r="BO386" s="72">
        <v>0</v>
      </c>
      <c r="BP386" s="72">
        <v>0</v>
      </c>
      <c r="BQ386" s="72">
        <v>6.0758166082146525</v>
      </c>
    </row>
    <row r="387" spans="1:69" x14ac:dyDescent="0.2">
      <c r="A387" s="13"/>
      <c r="B387" s="64" t="s">
        <v>373</v>
      </c>
      <c r="C387" s="67">
        <v>0</v>
      </c>
      <c r="D387" s="67">
        <v>0</v>
      </c>
      <c r="E387" s="67">
        <v>0</v>
      </c>
      <c r="F387" s="67">
        <v>0</v>
      </c>
      <c r="G387" s="67">
        <v>0</v>
      </c>
      <c r="H387" s="67">
        <v>0</v>
      </c>
      <c r="I387" s="67">
        <v>0</v>
      </c>
      <c r="J387" s="67">
        <v>0</v>
      </c>
      <c r="K387" s="67">
        <v>0</v>
      </c>
      <c r="L387" s="67">
        <v>0</v>
      </c>
      <c r="M387" s="67">
        <v>0</v>
      </c>
      <c r="N387" s="67">
        <v>0</v>
      </c>
      <c r="O387" s="67">
        <v>0</v>
      </c>
      <c r="P387" s="67">
        <v>0</v>
      </c>
      <c r="Q387" s="67">
        <v>0</v>
      </c>
      <c r="R387" s="67">
        <v>0</v>
      </c>
      <c r="S387" s="67">
        <v>0</v>
      </c>
      <c r="T387" s="67">
        <v>0</v>
      </c>
      <c r="U387" s="67">
        <v>0</v>
      </c>
      <c r="V387" s="67">
        <v>0</v>
      </c>
      <c r="W387" s="67">
        <v>371.03419385189994</v>
      </c>
      <c r="Y387" s="42" t="s">
        <v>373</v>
      </c>
      <c r="Z387" s="69">
        <v>0</v>
      </c>
      <c r="AA387" s="69">
        <v>0</v>
      </c>
      <c r="AB387" s="69">
        <v>0</v>
      </c>
      <c r="AC387" s="69">
        <v>0</v>
      </c>
      <c r="AD387" s="69">
        <v>0</v>
      </c>
      <c r="AE387" s="69">
        <v>0</v>
      </c>
      <c r="AF387" s="69">
        <v>0</v>
      </c>
      <c r="AG387" s="69">
        <v>0</v>
      </c>
      <c r="AH387" s="69">
        <v>0</v>
      </c>
      <c r="AI387" s="69">
        <v>0</v>
      </c>
      <c r="AJ387" s="69">
        <v>0</v>
      </c>
      <c r="AK387" s="69">
        <v>0</v>
      </c>
      <c r="AL387" s="69">
        <v>0</v>
      </c>
      <c r="AM387" s="69">
        <v>0</v>
      </c>
      <c r="AN387" s="69">
        <v>0</v>
      </c>
      <c r="AO387" s="69">
        <v>0</v>
      </c>
      <c r="AP387" s="69">
        <v>0</v>
      </c>
      <c r="AQ387" s="69">
        <v>0</v>
      </c>
      <c r="AR387" s="69">
        <v>0</v>
      </c>
      <c r="AS387" s="69">
        <v>0</v>
      </c>
      <c r="AT387" s="69"/>
      <c r="AV387" s="18" t="s">
        <v>373</v>
      </c>
      <c r="AW387" s="72">
        <v>0</v>
      </c>
      <c r="AX387" s="72">
        <v>0</v>
      </c>
      <c r="AY387" s="72">
        <v>0</v>
      </c>
      <c r="AZ387" s="72">
        <v>0</v>
      </c>
      <c r="BA387" s="72">
        <v>0</v>
      </c>
      <c r="BB387" s="72">
        <v>0</v>
      </c>
      <c r="BC387" s="72">
        <v>0</v>
      </c>
      <c r="BD387" s="72">
        <v>0</v>
      </c>
      <c r="BE387" s="72">
        <v>0</v>
      </c>
      <c r="BF387" s="72">
        <v>0</v>
      </c>
      <c r="BG387" s="72">
        <v>0</v>
      </c>
      <c r="BH387" s="72">
        <v>0</v>
      </c>
      <c r="BI387" s="72">
        <v>0</v>
      </c>
      <c r="BJ387" s="72">
        <v>0</v>
      </c>
      <c r="BK387" s="72">
        <v>0</v>
      </c>
      <c r="BL387" s="72">
        <v>0</v>
      </c>
      <c r="BM387" s="72">
        <v>0</v>
      </c>
      <c r="BN387" s="72">
        <v>0</v>
      </c>
      <c r="BO387" s="72">
        <v>0</v>
      </c>
      <c r="BP387" s="72">
        <v>0</v>
      </c>
      <c r="BQ387" s="72">
        <v>21.200810369119772</v>
      </c>
    </row>
    <row r="388" spans="1:69" x14ac:dyDescent="0.2">
      <c r="A388" s="13"/>
      <c r="B388" s="64" t="s">
        <v>374</v>
      </c>
      <c r="C388" s="67">
        <v>0</v>
      </c>
      <c r="D388" s="67">
        <v>0</v>
      </c>
      <c r="E388" s="67">
        <v>0</v>
      </c>
      <c r="F388" s="67">
        <v>0</v>
      </c>
      <c r="G388" s="67">
        <v>0</v>
      </c>
      <c r="H388" s="67">
        <v>0</v>
      </c>
      <c r="I388" s="67">
        <v>0</v>
      </c>
      <c r="J388" s="67">
        <v>0</v>
      </c>
      <c r="K388" s="67">
        <v>0</v>
      </c>
      <c r="L388" s="67">
        <v>0</v>
      </c>
      <c r="M388" s="67">
        <v>0</v>
      </c>
      <c r="N388" s="67">
        <v>0</v>
      </c>
      <c r="O388" s="67">
        <v>0</v>
      </c>
      <c r="P388" s="67">
        <v>0</v>
      </c>
      <c r="Q388" s="67">
        <v>0</v>
      </c>
      <c r="R388" s="67">
        <v>0</v>
      </c>
      <c r="S388" s="67">
        <v>0</v>
      </c>
      <c r="T388" s="67">
        <v>0</v>
      </c>
      <c r="U388" s="67">
        <v>0</v>
      </c>
      <c r="V388" s="67">
        <v>0</v>
      </c>
      <c r="W388" s="67">
        <v>0</v>
      </c>
      <c r="Y388" s="42" t="s">
        <v>374</v>
      </c>
      <c r="Z388" s="69">
        <v>0</v>
      </c>
      <c r="AA388" s="69">
        <v>0</v>
      </c>
      <c r="AB388" s="69">
        <v>0</v>
      </c>
      <c r="AC388" s="69">
        <v>0</v>
      </c>
      <c r="AD388" s="69">
        <v>0</v>
      </c>
      <c r="AE388" s="69">
        <v>0</v>
      </c>
      <c r="AF388" s="69">
        <v>0</v>
      </c>
      <c r="AG388" s="69">
        <v>0</v>
      </c>
      <c r="AH388" s="69">
        <v>0</v>
      </c>
      <c r="AI388" s="69">
        <v>0</v>
      </c>
      <c r="AJ388" s="69">
        <v>0</v>
      </c>
      <c r="AK388" s="69">
        <v>0</v>
      </c>
      <c r="AL388" s="69">
        <v>0</v>
      </c>
      <c r="AM388" s="69">
        <v>0</v>
      </c>
      <c r="AN388" s="69">
        <v>0</v>
      </c>
      <c r="AO388" s="69">
        <v>0</v>
      </c>
      <c r="AP388" s="69">
        <v>0</v>
      </c>
      <c r="AQ388" s="69">
        <v>0</v>
      </c>
      <c r="AR388" s="69">
        <v>0</v>
      </c>
      <c r="AS388" s="69">
        <v>0</v>
      </c>
      <c r="AT388" s="69"/>
      <c r="AV388" s="18" t="s">
        <v>374</v>
      </c>
      <c r="AW388" s="72">
        <v>0</v>
      </c>
      <c r="AX388" s="72">
        <v>0</v>
      </c>
      <c r="AY388" s="72">
        <v>0</v>
      </c>
      <c r="AZ388" s="72">
        <v>0</v>
      </c>
      <c r="BA388" s="72">
        <v>0</v>
      </c>
      <c r="BB388" s="72">
        <v>0</v>
      </c>
      <c r="BC388" s="72">
        <v>0</v>
      </c>
      <c r="BD388" s="72">
        <v>0</v>
      </c>
      <c r="BE388" s="72">
        <v>0</v>
      </c>
      <c r="BF388" s="72">
        <v>0</v>
      </c>
      <c r="BG388" s="72">
        <v>0</v>
      </c>
      <c r="BH388" s="72">
        <v>0</v>
      </c>
      <c r="BI388" s="72">
        <v>0</v>
      </c>
      <c r="BJ388" s="72">
        <v>0</v>
      </c>
      <c r="BK388" s="72">
        <v>0</v>
      </c>
      <c r="BL388" s="72">
        <v>0</v>
      </c>
      <c r="BM388" s="72">
        <v>0</v>
      </c>
      <c r="BN388" s="72">
        <v>0</v>
      </c>
      <c r="BO388" s="72">
        <v>0</v>
      </c>
      <c r="BP388" s="72">
        <v>0</v>
      </c>
      <c r="BQ388" s="72">
        <v>0</v>
      </c>
    </row>
    <row r="389" spans="1:69" x14ac:dyDescent="0.2">
      <c r="A389" s="13"/>
      <c r="B389" s="64" t="s">
        <v>374</v>
      </c>
      <c r="C389" s="67">
        <v>0</v>
      </c>
      <c r="D389" s="67">
        <v>0</v>
      </c>
      <c r="E389" s="67">
        <v>0</v>
      </c>
      <c r="F389" s="67">
        <v>0</v>
      </c>
      <c r="G389" s="67">
        <v>0</v>
      </c>
      <c r="H389" s="67">
        <v>0</v>
      </c>
      <c r="I389" s="67">
        <v>0</v>
      </c>
      <c r="J389" s="67">
        <v>0</v>
      </c>
      <c r="K389" s="67">
        <v>0</v>
      </c>
      <c r="L389" s="67">
        <v>0</v>
      </c>
      <c r="M389" s="67">
        <v>0</v>
      </c>
      <c r="N389" s="67">
        <v>0</v>
      </c>
      <c r="O389" s="67">
        <v>0</v>
      </c>
      <c r="P389" s="67">
        <v>0</v>
      </c>
      <c r="Q389" s="67">
        <v>0</v>
      </c>
      <c r="R389" s="67">
        <v>0</v>
      </c>
      <c r="S389" s="67">
        <v>0</v>
      </c>
      <c r="T389" s="67">
        <v>0</v>
      </c>
      <c r="U389" s="67">
        <v>0</v>
      </c>
      <c r="V389" s="67">
        <v>0</v>
      </c>
      <c r="W389" s="67">
        <v>0</v>
      </c>
      <c r="Y389" s="42" t="s">
        <v>374</v>
      </c>
      <c r="Z389" s="69">
        <v>0</v>
      </c>
      <c r="AA389" s="69">
        <v>0</v>
      </c>
      <c r="AB389" s="69">
        <v>0</v>
      </c>
      <c r="AC389" s="69">
        <v>0</v>
      </c>
      <c r="AD389" s="69">
        <v>0</v>
      </c>
      <c r="AE389" s="69">
        <v>0</v>
      </c>
      <c r="AF389" s="69">
        <v>0</v>
      </c>
      <c r="AG389" s="69">
        <v>0</v>
      </c>
      <c r="AH389" s="69">
        <v>0</v>
      </c>
      <c r="AI389" s="69">
        <v>0</v>
      </c>
      <c r="AJ389" s="69">
        <v>0</v>
      </c>
      <c r="AK389" s="69">
        <v>0</v>
      </c>
      <c r="AL389" s="69">
        <v>0</v>
      </c>
      <c r="AM389" s="69">
        <v>0</v>
      </c>
      <c r="AN389" s="69">
        <v>0</v>
      </c>
      <c r="AO389" s="69">
        <v>0</v>
      </c>
      <c r="AP389" s="69">
        <v>0</v>
      </c>
      <c r="AQ389" s="69">
        <v>0</v>
      </c>
      <c r="AR389" s="69">
        <v>0</v>
      </c>
      <c r="AS389" s="69">
        <v>0</v>
      </c>
      <c r="AT389" s="69"/>
      <c r="AV389" s="18" t="s">
        <v>374</v>
      </c>
      <c r="AW389" s="72">
        <v>0</v>
      </c>
      <c r="AX389" s="72">
        <v>0</v>
      </c>
      <c r="AY389" s="72">
        <v>0</v>
      </c>
      <c r="AZ389" s="72">
        <v>0</v>
      </c>
      <c r="BA389" s="72">
        <v>0</v>
      </c>
      <c r="BB389" s="72">
        <v>0</v>
      </c>
      <c r="BC389" s="72">
        <v>0</v>
      </c>
      <c r="BD389" s="72">
        <v>0</v>
      </c>
      <c r="BE389" s="72">
        <v>0</v>
      </c>
      <c r="BF389" s="72">
        <v>0</v>
      </c>
      <c r="BG389" s="72">
        <v>0</v>
      </c>
      <c r="BH389" s="72">
        <v>0</v>
      </c>
      <c r="BI389" s="72">
        <v>0</v>
      </c>
      <c r="BJ389" s="72">
        <v>0</v>
      </c>
      <c r="BK389" s="72">
        <v>0</v>
      </c>
      <c r="BL389" s="72">
        <v>0</v>
      </c>
      <c r="BM389" s="72">
        <v>0</v>
      </c>
      <c r="BN389" s="72">
        <v>0</v>
      </c>
      <c r="BO389" s="72">
        <v>0</v>
      </c>
      <c r="BP389" s="72">
        <v>0</v>
      </c>
      <c r="BQ389" s="72">
        <v>0</v>
      </c>
    </row>
    <row r="390" spans="1:69" x14ac:dyDescent="0.2">
      <c r="A390" s="13"/>
      <c r="B390" s="64" t="s">
        <v>374</v>
      </c>
      <c r="C390" s="67">
        <v>0</v>
      </c>
      <c r="D390" s="67">
        <v>0</v>
      </c>
      <c r="E390" s="67">
        <v>0</v>
      </c>
      <c r="F390" s="67">
        <v>0</v>
      </c>
      <c r="G390" s="67">
        <v>0</v>
      </c>
      <c r="H390" s="67">
        <v>0</v>
      </c>
      <c r="I390" s="67">
        <v>0</v>
      </c>
      <c r="J390" s="67">
        <v>0</v>
      </c>
      <c r="K390" s="67">
        <v>0</v>
      </c>
      <c r="L390" s="67">
        <v>0</v>
      </c>
      <c r="M390" s="67">
        <v>0</v>
      </c>
      <c r="N390" s="67">
        <v>0</v>
      </c>
      <c r="O390" s="67">
        <v>0</v>
      </c>
      <c r="P390" s="67">
        <v>0</v>
      </c>
      <c r="Q390" s="67">
        <v>0</v>
      </c>
      <c r="R390" s="67">
        <v>0</v>
      </c>
      <c r="S390" s="67">
        <v>0</v>
      </c>
      <c r="T390" s="67">
        <v>0</v>
      </c>
      <c r="U390" s="67">
        <v>0</v>
      </c>
      <c r="V390" s="67">
        <v>0</v>
      </c>
      <c r="W390" s="67">
        <v>0</v>
      </c>
      <c r="Y390" s="42" t="s">
        <v>374</v>
      </c>
      <c r="Z390" s="69">
        <v>0</v>
      </c>
      <c r="AA390" s="69">
        <v>0</v>
      </c>
      <c r="AB390" s="69">
        <v>0</v>
      </c>
      <c r="AC390" s="69">
        <v>0</v>
      </c>
      <c r="AD390" s="69">
        <v>0</v>
      </c>
      <c r="AE390" s="69">
        <v>0</v>
      </c>
      <c r="AF390" s="69">
        <v>0</v>
      </c>
      <c r="AG390" s="69">
        <v>0</v>
      </c>
      <c r="AH390" s="69">
        <v>0</v>
      </c>
      <c r="AI390" s="69">
        <v>0</v>
      </c>
      <c r="AJ390" s="69">
        <v>0</v>
      </c>
      <c r="AK390" s="69">
        <v>0</v>
      </c>
      <c r="AL390" s="69">
        <v>0</v>
      </c>
      <c r="AM390" s="69">
        <v>0</v>
      </c>
      <c r="AN390" s="69">
        <v>0</v>
      </c>
      <c r="AO390" s="69">
        <v>0</v>
      </c>
      <c r="AP390" s="69">
        <v>0</v>
      </c>
      <c r="AQ390" s="69">
        <v>0</v>
      </c>
      <c r="AR390" s="69">
        <v>0</v>
      </c>
      <c r="AS390" s="69">
        <v>0</v>
      </c>
      <c r="AT390" s="69"/>
      <c r="AV390" s="18" t="s">
        <v>374</v>
      </c>
      <c r="AW390" s="72">
        <v>0</v>
      </c>
      <c r="AX390" s="72">
        <v>0</v>
      </c>
      <c r="AY390" s="72">
        <v>0</v>
      </c>
      <c r="AZ390" s="72">
        <v>0</v>
      </c>
      <c r="BA390" s="72">
        <v>0</v>
      </c>
      <c r="BB390" s="72">
        <v>0</v>
      </c>
      <c r="BC390" s="72">
        <v>0</v>
      </c>
      <c r="BD390" s="72">
        <v>0</v>
      </c>
      <c r="BE390" s="72">
        <v>0</v>
      </c>
      <c r="BF390" s="72">
        <v>0</v>
      </c>
      <c r="BG390" s="72">
        <v>0</v>
      </c>
      <c r="BH390" s="72">
        <v>0</v>
      </c>
      <c r="BI390" s="72">
        <v>0</v>
      </c>
      <c r="BJ390" s="72">
        <v>0</v>
      </c>
      <c r="BK390" s="72">
        <v>0</v>
      </c>
      <c r="BL390" s="72">
        <v>0</v>
      </c>
      <c r="BM390" s="72">
        <v>0</v>
      </c>
      <c r="BN390" s="72">
        <v>0</v>
      </c>
      <c r="BO390" s="72">
        <v>0</v>
      </c>
      <c r="BP390" s="72">
        <v>0</v>
      </c>
      <c r="BQ390" s="72">
        <v>0</v>
      </c>
    </row>
    <row r="391" spans="1:69" x14ac:dyDescent="0.2">
      <c r="A391" s="13"/>
      <c r="B391" s="64" t="s">
        <v>374</v>
      </c>
      <c r="C391" s="67">
        <v>0</v>
      </c>
      <c r="D391" s="67">
        <v>0</v>
      </c>
      <c r="E391" s="67">
        <v>0</v>
      </c>
      <c r="F391" s="67">
        <v>0</v>
      </c>
      <c r="G391" s="67">
        <v>0</v>
      </c>
      <c r="H391" s="67">
        <v>0</v>
      </c>
      <c r="I391" s="67">
        <v>0</v>
      </c>
      <c r="J391" s="67">
        <v>0</v>
      </c>
      <c r="K391" s="67">
        <v>0</v>
      </c>
      <c r="L391" s="67">
        <v>0</v>
      </c>
      <c r="M391" s="67">
        <v>0</v>
      </c>
      <c r="N391" s="67">
        <v>0</v>
      </c>
      <c r="O391" s="67">
        <v>0</v>
      </c>
      <c r="P391" s="67">
        <v>0</v>
      </c>
      <c r="Q391" s="67">
        <v>0</v>
      </c>
      <c r="R391" s="67">
        <v>0</v>
      </c>
      <c r="S391" s="67">
        <v>0</v>
      </c>
      <c r="T391" s="67">
        <v>0</v>
      </c>
      <c r="U391" s="67">
        <v>0</v>
      </c>
      <c r="V391" s="67">
        <v>0</v>
      </c>
      <c r="W391" s="67">
        <v>0</v>
      </c>
      <c r="Y391" s="42" t="s">
        <v>374</v>
      </c>
      <c r="Z391" s="69">
        <v>0</v>
      </c>
      <c r="AA391" s="69">
        <v>0</v>
      </c>
      <c r="AB391" s="69">
        <v>0</v>
      </c>
      <c r="AC391" s="69">
        <v>0</v>
      </c>
      <c r="AD391" s="69">
        <v>0</v>
      </c>
      <c r="AE391" s="69">
        <v>0</v>
      </c>
      <c r="AF391" s="69">
        <v>0</v>
      </c>
      <c r="AG391" s="69">
        <v>0</v>
      </c>
      <c r="AH391" s="69">
        <v>0</v>
      </c>
      <c r="AI391" s="69">
        <v>0</v>
      </c>
      <c r="AJ391" s="69">
        <v>0</v>
      </c>
      <c r="AK391" s="69">
        <v>0</v>
      </c>
      <c r="AL391" s="69">
        <v>0</v>
      </c>
      <c r="AM391" s="69">
        <v>0</v>
      </c>
      <c r="AN391" s="69">
        <v>0</v>
      </c>
      <c r="AO391" s="69">
        <v>0</v>
      </c>
      <c r="AP391" s="69">
        <v>0</v>
      </c>
      <c r="AQ391" s="69">
        <v>0</v>
      </c>
      <c r="AR391" s="69">
        <v>0</v>
      </c>
      <c r="AS391" s="69">
        <v>0</v>
      </c>
      <c r="AT391" s="69"/>
      <c r="AV391" s="18" t="s">
        <v>374</v>
      </c>
      <c r="AW391" s="72">
        <v>0</v>
      </c>
      <c r="AX391" s="72">
        <v>0</v>
      </c>
      <c r="AY391" s="72">
        <v>0</v>
      </c>
      <c r="AZ391" s="72">
        <v>0</v>
      </c>
      <c r="BA391" s="72">
        <v>0</v>
      </c>
      <c r="BB391" s="72">
        <v>0</v>
      </c>
      <c r="BC391" s="72">
        <v>0</v>
      </c>
      <c r="BD391" s="72">
        <v>0</v>
      </c>
      <c r="BE391" s="72">
        <v>0</v>
      </c>
      <c r="BF391" s="72">
        <v>0</v>
      </c>
      <c r="BG391" s="72">
        <v>0</v>
      </c>
      <c r="BH391" s="72">
        <v>0</v>
      </c>
      <c r="BI391" s="72">
        <v>0</v>
      </c>
      <c r="BJ391" s="72">
        <v>0</v>
      </c>
      <c r="BK391" s="72">
        <v>0</v>
      </c>
      <c r="BL391" s="72">
        <v>0</v>
      </c>
      <c r="BM391" s="72">
        <v>0</v>
      </c>
      <c r="BN391" s="72">
        <v>0</v>
      </c>
      <c r="BO391" s="72">
        <v>0</v>
      </c>
      <c r="BP391" s="72">
        <v>0</v>
      </c>
      <c r="BQ391" s="72">
        <v>0</v>
      </c>
    </row>
    <row r="392" spans="1:69" s="20" customFormat="1" x14ac:dyDescent="0.2">
      <c r="A392" s="19"/>
      <c r="B392" s="64" t="s">
        <v>374</v>
      </c>
      <c r="C392" s="67">
        <v>0</v>
      </c>
      <c r="D392" s="67">
        <v>0</v>
      </c>
      <c r="E392" s="67">
        <v>0</v>
      </c>
      <c r="F392" s="67">
        <v>0</v>
      </c>
      <c r="G392" s="67">
        <v>0</v>
      </c>
      <c r="H392" s="67">
        <v>0</v>
      </c>
      <c r="I392" s="67">
        <v>0</v>
      </c>
      <c r="J392" s="67">
        <v>0</v>
      </c>
      <c r="K392" s="67">
        <v>0</v>
      </c>
      <c r="L392" s="67">
        <v>0</v>
      </c>
      <c r="M392" s="67">
        <v>0</v>
      </c>
      <c r="N392" s="67">
        <v>0</v>
      </c>
      <c r="O392" s="67">
        <v>0</v>
      </c>
      <c r="P392" s="67">
        <v>0</v>
      </c>
      <c r="Q392" s="67">
        <v>0</v>
      </c>
      <c r="R392" s="67">
        <v>0</v>
      </c>
      <c r="S392" s="67">
        <v>0</v>
      </c>
      <c r="T392" s="67">
        <v>0</v>
      </c>
      <c r="U392" s="67">
        <v>0</v>
      </c>
      <c r="V392" s="67">
        <v>0</v>
      </c>
      <c r="W392" s="67">
        <v>0</v>
      </c>
      <c r="Y392" s="42" t="s">
        <v>374</v>
      </c>
      <c r="Z392" s="69">
        <v>0</v>
      </c>
      <c r="AA392" s="69">
        <v>0</v>
      </c>
      <c r="AB392" s="69">
        <v>0</v>
      </c>
      <c r="AC392" s="69">
        <v>0</v>
      </c>
      <c r="AD392" s="69">
        <v>0</v>
      </c>
      <c r="AE392" s="69">
        <v>0</v>
      </c>
      <c r="AF392" s="69">
        <v>0</v>
      </c>
      <c r="AG392" s="69">
        <v>0</v>
      </c>
      <c r="AH392" s="69">
        <v>0</v>
      </c>
      <c r="AI392" s="69">
        <v>0</v>
      </c>
      <c r="AJ392" s="69">
        <v>0</v>
      </c>
      <c r="AK392" s="69">
        <v>0</v>
      </c>
      <c r="AL392" s="69">
        <v>0</v>
      </c>
      <c r="AM392" s="69">
        <v>0</v>
      </c>
      <c r="AN392" s="69">
        <v>0</v>
      </c>
      <c r="AO392" s="69">
        <v>0</v>
      </c>
      <c r="AP392" s="69">
        <v>0</v>
      </c>
      <c r="AQ392" s="69">
        <v>0</v>
      </c>
      <c r="AR392" s="69">
        <v>0</v>
      </c>
      <c r="AS392" s="69">
        <v>0</v>
      </c>
      <c r="AT392" s="69"/>
      <c r="AV392" s="18" t="s">
        <v>374</v>
      </c>
      <c r="AW392" s="72">
        <v>0</v>
      </c>
      <c r="AX392" s="72">
        <v>0</v>
      </c>
      <c r="AY392" s="72">
        <v>0</v>
      </c>
      <c r="AZ392" s="72">
        <v>0</v>
      </c>
      <c r="BA392" s="72">
        <v>0</v>
      </c>
      <c r="BB392" s="72">
        <v>0</v>
      </c>
      <c r="BC392" s="72">
        <v>0</v>
      </c>
      <c r="BD392" s="72">
        <v>0</v>
      </c>
      <c r="BE392" s="72">
        <v>0</v>
      </c>
      <c r="BF392" s="72">
        <v>0</v>
      </c>
      <c r="BG392" s="72">
        <v>0</v>
      </c>
      <c r="BH392" s="72">
        <v>0</v>
      </c>
      <c r="BI392" s="72">
        <v>0</v>
      </c>
      <c r="BJ392" s="72">
        <v>0</v>
      </c>
      <c r="BK392" s="72">
        <v>0</v>
      </c>
      <c r="BL392" s="72">
        <v>0</v>
      </c>
      <c r="BM392" s="72">
        <v>0</v>
      </c>
      <c r="BN392" s="72">
        <v>0</v>
      </c>
      <c r="BO392" s="72">
        <v>0</v>
      </c>
      <c r="BP392" s="72">
        <v>0</v>
      </c>
      <c r="BQ392" s="72">
        <v>0</v>
      </c>
    </row>
    <row r="393" spans="1:69" x14ac:dyDescent="0.2">
      <c r="A393" s="13"/>
      <c r="B393" s="65" t="s">
        <v>374</v>
      </c>
      <c r="C393" s="67">
        <v>0</v>
      </c>
      <c r="D393" s="67">
        <v>0</v>
      </c>
      <c r="E393" s="67">
        <v>0</v>
      </c>
      <c r="F393" s="67">
        <v>0</v>
      </c>
      <c r="G393" s="67">
        <v>0</v>
      </c>
      <c r="H393" s="67">
        <v>0</v>
      </c>
      <c r="I393" s="67">
        <v>0</v>
      </c>
      <c r="J393" s="67">
        <v>0</v>
      </c>
      <c r="K393" s="67">
        <v>0</v>
      </c>
      <c r="L393" s="67">
        <v>0</v>
      </c>
      <c r="M393" s="67">
        <v>0</v>
      </c>
      <c r="N393" s="67">
        <v>0</v>
      </c>
      <c r="O393" s="67">
        <v>0</v>
      </c>
      <c r="P393" s="67">
        <v>0</v>
      </c>
      <c r="Q393" s="67">
        <v>0</v>
      </c>
      <c r="R393" s="67">
        <v>0</v>
      </c>
      <c r="S393" s="67">
        <v>0</v>
      </c>
      <c r="T393" s="67">
        <v>0</v>
      </c>
      <c r="U393" s="67">
        <v>0</v>
      </c>
      <c r="V393" s="67">
        <v>0</v>
      </c>
      <c r="W393" s="67">
        <v>0</v>
      </c>
      <c r="Y393" s="43" t="s">
        <v>374</v>
      </c>
      <c r="Z393" s="69">
        <v>0</v>
      </c>
      <c r="AA393" s="69">
        <v>0</v>
      </c>
      <c r="AB393" s="69">
        <v>0</v>
      </c>
      <c r="AC393" s="69">
        <v>0</v>
      </c>
      <c r="AD393" s="69">
        <v>0</v>
      </c>
      <c r="AE393" s="69">
        <v>0</v>
      </c>
      <c r="AF393" s="69">
        <v>0</v>
      </c>
      <c r="AG393" s="69">
        <v>0</v>
      </c>
      <c r="AH393" s="69">
        <v>0</v>
      </c>
      <c r="AI393" s="69">
        <v>0</v>
      </c>
      <c r="AJ393" s="69">
        <v>0</v>
      </c>
      <c r="AK393" s="69">
        <v>0</v>
      </c>
      <c r="AL393" s="69">
        <v>0</v>
      </c>
      <c r="AM393" s="69">
        <v>0</v>
      </c>
      <c r="AN393" s="69">
        <v>0</v>
      </c>
      <c r="AO393" s="69">
        <v>0</v>
      </c>
      <c r="AP393" s="69">
        <v>0</v>
      </c>
      <c r="AQ393" s="69">
        <v>0</v>
      </c>
      <c r="AR393" s="69">
        <v>0</v>
      </c>
      <c r="AS393" s="69">
        <v>0</v>
      </c>
      <c r="AT393" s="69"/>
      <c r="AV393" s="22" t="s">
        <v>374</v>
      </c>
      <c r="AW393" s="72">
        <v>0</v>
      </c>
      <c r="AX393" s="72">
        <v>0</v>
      </c>
      <c r="AY393" s="72">
        <v>0</v>
      </c>
      <c r="AZ393" s="72">
        <v>0</v>
      </c>
      <c r="BA393" s="72">
        <v>0</v>
      </c>
      <c r="BB393" s="72">
        <v>0</v>
      </c>
      <c r="BC393" s="72">
        <v>0</v>
      </c>
      <c r="BD393" s="72">
        <v>0</v>
      </c>
      <c r="BE393" s="72">
        <v>0</v>
      </c>
      <c r="BF393" s="72">
        <v>0</v>
      </c>
      <c r="BG393" s="72">
        <v>0</v>
      </c>
      <c r="BH393" s="72">
        <v>0</v>
      </c>
      <c r="BI393" s="72">
        <v>0</v>
      </c>
      <c r="BJ393" s="72">
        <v>0</v>
      </c>
      <c r="BK393" s="72">
        <v>0</v>
      </c>
      <c r="BL393" s="72">
        <v>0</v>
      </c>
      <c r="BM393" s="72">
        <v>0</v>
      </c>
      <c r="BN393" s="72">
        <v>0</v>
      </c>
      <c r="BO393" s="72">
        <v>0</v>
      </c>
      <c r="BP393" s="72">
        <v>0</v>
      </c>
      <c r="BQ393" s="72">
        <v>0</v>
      </c>
    </row>
    <row r="394" spans="1:69" x14ac:dyDescent="0.2">
      <c r="A394" s="13"/>
      <c r="B394" s="66" t="s">
        <v>194</v>
      </c>
      <c r="C394" s="67">
        <v>78484.383309642377</v>
      </c>
      <c r="D394" s="67">
        <v>92276.671521324097</v>
      </c>
      <c r="E394" s="67">
        <v>30525.579130374801</v>
      </c>
      <c r="F394" s="67">
        <v>23331.581963321798</v>
      </c>
      <c r="G394" s="67">
        <v>22304.588756586294</v>
      </c>
      <c r="H394" s="67">
        <v>20501.124384825001</v>
      </c>
      <c r="I394" s="67">
        <v>20570.292537868205</v>
      </c>
      <c r="J394" s="67">
        <v>18652.565555779805</v>
      </c>
      <c r="K394" s="67">
        <v>23718.366292524599</v>
      </c>
      <c r="L394" s="67">
        <v>23190.616405396606</v>
      </c>
      <c r="M394" s="67">
        <v>20078.763791077199</v>
      </c>
      <c r="N394" s="67">
        <v>0</v>
      </c>
      <c r="O394" s="67">
        <v>0</v>
      </c>
      <c r="P394" s="67">
        <v>0</v>
      </c>
      <c r="Q394" s="67">
        <v>0</v>
      </c>
      <c r="R394" s="67">
        <v>0</v>
      </c>
      <c r="S394" s="67">
        <v>0</v>
      </c>
      <c r="T394" s="67">
        <v>0</v>
      </c>
      <c r="U394" s="67">
        <v>0</v>
      </c>
      <c r="V394" s="67">
        <v>0</v>
      </c>
      <c r="W394" s="67"/>
      <c r="Y394" s="44" t="s">
        <v>194</v>
      </c>
      <c r="Z394" s="70"/>
      <c r="AA394" s="70"/>
      <c r="AB394" s="70"/>
      <c r="AC394" s="70"/>
      <c r="AD394" s="70"/>
      <c r="AE394" s="70"/>
      <c r="AF394" s="70"/>
      <c r="AG394" s="70"/>
      <c r="AH394" s="70"/>
      <c r="AI394" s="70"/>
      <c r="AJ394" s="70"/>
      <c r="AK394" s="70"/>
      <c r="AL394" s="70"/>
      <c r="AM394" s="70"/>
      <c r="AN394" s="69"/>
      <c r="AO394" s="69"/>
      <c r="AP394" s="69"/>
      <c r="AQ394" s="69"/>
      <c r="AR394" s="69"/>
      <c r="AS394" s="69"/>
      <c r="AT394" s="70"/>
      <c r="AV394" s="24" t="s">
        <v>194</v>
      </c>
      <c r="AW394" s="72"/>
      <c r="AX394" s="72"/>
      <c r="AY394" s="72"/>
      <c r="AZ394" s="72"/>
      <c r="BA394" s="72"/>
      <c r="BB394" s="72"/>
      <c r="BC394" s="72"/>
      <c r="BD394" s="72"/>
      <c r="BE394" s="72"/>
      <c r="BF394" s="72"/>
      <c r="BG394" s="72"/>
      <c r="BH394" s="72"/>
      <c r="BI394" s="72"/>
      <c r="BJ394" s="72"/>
      <c r="BK394" s="72"/>
      <c r="BL394" s="72"/>
      <c r="BM394" s="72"/>
      <c r="BN394" s="72"/>
      <c r="BO394" s="72"/>
      <c r="BP394" s="72"/>
      <c r="BQ394" s="72"/>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AC420"/>
  <sheetViews>
    <sheetView zoomScaleNormal="100" workbookViewId="0"/>
  </sheetViews>
  <sheetFormatPr defaultRowHeight="15" x14ac:dyDescent="0.25"/>
  <cols>
    <col min="1" max="1" width="11.140625" style="38" bestFit="1" customWidth="1"/>
    <col min="2" max="2" width="46.42578125" style="30" customWidth="1"/>
    <col min="3" max="3" width="12.140625" style="30" customWidth="1"/>
    <col min="4" max="4" width="8.7109375" style="30" customWidth="1"/>
    <col min="5" max="5" width="9.85546875" style="30" bestFit="1" customWidth="1"/>
    <col min="6" max="6" width="8.7109375" style="30" customWidth="1"/>
    <col min="7" max="7" width="9.85546875" style="30" bestFit="1" customWidth="1"/>
    <col min="8" max="8" width="8.7109375" style="30" customWidth="1"/>
    <col min="9" max="9" width="9.85546875" style="30" bestFit="1" customWidth="1"/>
    <col min="10" max="10" width="8.7109375" style="30" customWidth="1"/>
    <col min="11" max="11" width="9.85546875" style="30" bestFit="1" customWidth="1"/>
    <col min="12" max="12" width="8.7109375" style="30" customWidth="1"/>
    <col min="13" max="13" width="9.85546875" style="30" bestFit="1" customWidth="1"/>
    <col min="14" max="14" width="8.7109375" style="30" customWidth="1"/>
    <col min="15" max="15" width="9.85546875" style="30" bestFit="1" customWidth="1"/>
    <col min="16" max="16" width="8.7109375" style="30" customWidth="1"/>
    <col min="17" max="17" width="9.85546875" style="30" bestFit="1" customWidth="1"/>
    <col min="18" max="18" width="8.7109375" style="30" customWidth="1"/>
    <col min="19" max="19" width="9.85546875" style="30" bestFit="1" customWidth="1"/>
    <col min="20" max="20" width="8.7109375" style="30" customWidth="1"/>
    <col min="21" max="21" width="9.85546875" style="30" bestFit="1" customWidth="1"/>
    <col min="22" max="22" width="8.7109375" style="30" customWidth="1"/>
    <col min="23" max="23" width="9.85546875" style="30" bestFit="1" customWidth="1"/>
    <col min="24" max="24" width="8.7109375" style="30" customWidth="1"/>
    <col min="25" max="25" width="12.5703125" style="30" bestFit="1" customWidth="1"/>
    <col min="26" max="26" width="8.7109375" style="30" customWidth="1"/>
    <col min="27" max="27" width="9.140625" style="30"/>
    <col min="28" max="28" width="25.7109375" customWidth="1"/>
    <col min="29" max="29" width="67.5703125" bestFit="1" customWidth="1"/>
  </cols>
  <sheetData>
    <row r="2" spans="1:29" x14ac:dyDescent="0.25">
      <c r="A2" s="29" t="s">
        <v>190</v>
      </c>
      <c r="B2" s="13" t="s">
        <v>419</v>
      </c>
      <c r="C2" s="13" t="str">
        <f>VegFieldResults!$B$2</f>
        <v>Vegetation Field</v>
      </c>
    </row>
    <row r="4" spans="1:29" x14ac:dyDescent="0.25">
      <c r="A4" s="29"/>
      <c r="B4" s="29"/>
    </row>
    <row r="6" spans="1:29" x14ac:dyDescent="0.25">
      <c r="A6" s="13" t="s">
        <v>193</v>
      </c>
      <c r="B6" s="113" t="str">
        <f>$B$2</f>
        <v>Habitat Type</v>
      </c>
      <c r="C6" s="105" t="str">
        <f>$AC$7</f>
        <v>No Field layer</v>
      </c>
      <c r="D6" s="101"/>
      <c r="E6" s="105" t="str">
        <f>$AC$8</f>
        <v>&gt; 0 and ≤ 10 %</v>
      </c>
      <c r="F6" s="101"/>
      <c r="G6" s="105" t="str">
        <f>$AC$9</f>
        <v>&gt; 10 and ≤ 20 %</v>
      </c>
      <c r="H6" s="101"/>
      <c r="I6" s="105" t="str">
        <f>$AC$10</f>
        <v>&gt; 20 and ≤ 30 %</v>
      </c>
      <c r="J6" s="101"/>
      <c r="K6" s="105" t="str">
        <f>$AC$11</f>
        <v>&gt; 30 and ≤ 40 %</v>
      </c>
      <c r="L6" s="101"/>
      <c r="M6" s="105" t="str">
        <f>$AC$12</f>
        <v>&gt; 40 and ≤ 50 %</v>
      </c>
      <c r="N6" s="101"/>
      <c r="O6" s="105" t="str">
        <f>$AC$13</f>
        <v>&gt; 50 and ≤ 60 %</v>
      </c>
      <c r="P6" s="101"/>
      <c r="Q6" s="105" t="str">
        <f>$AC$14</f>
        <v>&gt; 60 and ≤ 70 %</v>
      </c>
      <c r="R6" s="101"/>
      <c r="S6" s="105" t="str">
        <f>$AC$15</f>
        <v>&gt; 70 and ≤ 80 %</v>
      </c>
      <c r="T6" s="101"/>
      <c r="U6" s="105" t="str">
        <f>$AC$16</f>
        <v>&gt; 80 and ≤ 90 %</v>
      </c>
      <c r="V6" s="101"/>
      <c r="W6" s="103" t="str">
        <f>$AC$17</f>
        <v>&gt; 90 %</v>
      </c>
      <c r="X6" s="104"/>
      <c r="Y6" s="111" t="s">
        <v>194</v>
      </c>
      <c r="Z6" s="112"/>
      <c r="AB6" s="106" t="str">
        <f>VegFieldResults!$B$2</f>
        <v>Vegetation Field</v>
      </c>
      <c r="AC6" s="107" t="str">
        <f>VegFieldResults!$B$2</f>
        <v>Vegetation Field</v>
      </c>
    </row>
    <row r="7" spans="1:29" ht="25.5" x14ac:dyDescent="0.25">
      <c r="A7" s="13"/>
      <c r="B7" s="101"/>
      <c r="C7" s="32" t="s">
        <v>195</v>
      </c>
      <c r="D7" s="33" t="s">
        <v>196</v>
      </c>
      <c r="E7" s="32" t="s">
        <v>195</v>
      </c>
      <c r="F7" s="33" t="s">
        <v>196</v>
      </c>
      <c r="G7" s="32" t="s">
        <v>195</v>
      </c>
      <c r="H7" s="33" t="s">
        <v>196</v>
      </c>
      <c r="I7" s="32" t="s">
        <v>195</v>
      </c>
      <c r="J7" s="33" t="s">
        <v>196</v>
      </c>
      <c r="K7" s="32" t="s">
        <v>195</v>
      </c>
      <c r="L7" s="33" t="s">
        <v>196</v>
      </c>
      <c r="M7" s="32" t="s">
        <v>195</v>
      </c>
      <c r="N7" s="33" t="s">
        <v>196</v>
      </c>
      <c r="O7" s="32" t="s">
        <v>195</v>
      </c>
      <c r="P7" s="33" t="s">
        <v>196</v>
      </c>
      <c r="Q7" s="32" t="s">
        <v>195</v>
      </c>
      <c r="R7" s="33" t="s">
        <v>196</v>
      </c>
      <c r="S7" s="32" t="s">
        <v>195</v>
      </c>
      <c r="T7" s="33" t="s">
        <v>196</v>
      </c>
      <c r="U7" s="32" t="s">
        <v>195</v>
      </c>
      <c r="V7" s="33" t="s">
        <v>196</v>
      </c>
      <c r="W7" s="32" t="s">
        <v>195</v>
      </c>
      <c r="X7" s="33" t="s">
        <v>196</v>
      </c>
      <c r="Y7" s="73" t="s">
        <v>195</v>
      </c>
      <c r="Z7" s="74" t="s">
        <v>196</v>
      </c>
      <c r="AB7" s="46" t="s">
        <v>8</v>
      </c>
      <c r="AC7" s="46" t="s">
        <v>376</v>
      </c>
    </row>
    <row r="8" spans="1:29" x14ac:dyDescent="0.25">
      <c r="A8" s="13"/>
      <c r="B8" s="34" t="str">
        <f>LookupValues!$B$5</f>
        <v>Lowland beech/yew woodland</v>
      </c>
      <c r="C8" s="35">
        <f>VegFieldResults!C7</f>
        <v>9528.5340611253032</v>
      </c>
      <c r="D8" s="85">
        <f>VegFieldResults!AW7</f>
        <v>11.466548272386664</v>
      </c>
      <c r="E8" s="35">
        <f>VegFieldResults!D7</f>
        <v>10886.618058799197</v>
      </c>
      <c r="F8" s="85">
        <f>VegFieldResults!AX7</f>
        <v>10.088297769379997</v>
      </c>
      <c r="G8" s="35">
        <f>VegFieldResults!E7</f>
        <v>6289.5512436999015</v>
      </c>
      <c r="H8" s="85">
        <f>VegFieldResults!AY7</f>
        <v>13.214951774397363</v>
      </c>
      <c r="I8" s="35">
        <f>VegFieldResults!F7</f>
        <v>5097.7884068905014</v>
      </c>
      <c r="J8" s="85">
        <f>VegFieldResults!AZ7</f>
        <v>15.215102323224951</v>
      </c>
      <c r="K8" s="35">
        <f>VegFieldResults!G7</f>
        <v>4324.8100119430001</v>
      </c>
      <c r="L8" s="85">
        <f>VegFieldResults!BA7</f>
        <v>16.741673741350457</v>
      </c>
      <c r="M8" s="35">
        <f>VegFieldResults!H7</f>
        <v>6314.7908101431012</v>
      </c>
      <c r="N8" s="85">
        <f>VegFieldResults!BB7</f>
        <v>16.37251937898748</v>
      </c>
      <c r="O8" s="35">
        <f>VegFieldResults!I7</f>
        <v>4703.7623706538006</v>
      </c>
      <c r="P8" s="85">
        <f>VegFieldResults!BC7</f>
        <v>17.260982006265831</v>
      </c>
      <c r="Q8" s="35">
        <f>VegFieldResults!J7</f>
        <v>3319.5631985609007</v>
      </c>
      <c r="R8" s="85">
        <f>VegFieldResults!BD7</f>
        <v>19.040975206446067</v>
      </c>
      <c r="S8" s="35">
        <f>VegFieldResults!K7</f>
        <v>2758.6365886525</v>
      </c>
      <c r="T8" s="85">
        <f>VegFieldResults!BE7</f>
        <v>20.069352466829365</v>
      </c>
      <c r="U8" s="35">
        <f>VegFieldResults!L7</f>
        <v>3831.4427273557999</v>
      </c>
      <c r="V8" s="85">
        <f>VegFieldResults!BF7</f>
        <v>18.415392280168135</v>
      </c>
      <c r="W8" s="35">
        <f>VegFieldResults!M7</f>
        <v>4869.426036896999</v>
      </c>
      <c r="X8" s="85">
        <f>VegFieldResults!BG7</f>
        <v>15.868769381620746</v>
      </c>
      <c r="Y8" s="80">
        <f>SUM(C8,E8,G8,I8,K8,M8,O8,Q8,S8,U8,W8)</f>
        <v>61924.923514721006</v>
      </c>
      <c r="Z8" s="87">
        <f>IF(Y8=0,0,SQRT(SUM((C8*D8)^2,(E8*F8)^2,(G8*H8)^2,(I8*J8)^2,(K8*L8)^2,(M8*N8)^2,(O8*P8)^2,(Q8*R8)^2,(S8*T8)^2,(U8*V8)^2,(W8*X8)^2))/Y8)</f>
        <v>4.4943440153431506</v>
      </c>
      <c r="AB8" s="46" t="s">
        <v>7</v>
      </c>
      <c r="AC8" s="46" t="s">
        <v>379</v>
      </c>
    </row>
    <row r="9" spans="1:29" x14ac:dyDescent="0.25">
      <c r="A9" s="13"/>
      <c r="B9" s="34" t="str">
        <f>LookupValues!$B$6</f>
        <v>Lowland Mixed Deciduous Woodland</v>
      </c>
      <c r="C9" s="35">
        <f>VegFieldResults!C8</f>
        <v>45210.91206376101</v>
      </c>
      <c r="D9" s="85">
        <f>VegFieldResults!AW8</f>
        <v>5.320337271367257</v>
      </c>
      <c r="E9" s="35">
        <f>VegFieldResults!D8</f>
        <v>93708.820563224028</v>
      </c>
      <c r="F9" s="85">
        <f>VegFieldResults!AX8</f>
        <v>3.8154440402812684</v>
      </c>
      <c r="G9" s="35">
        <f>VegFieldResults!E8</f>
        <v>87825.928595717662</v>
      </c>
      <c r="H9" s="85">
        <f>VegFieldResults!AY8</f>
        <v>3.8085343835081438</v>
      </c>
      <c r="I9" s="35">
        <f>VegFieldResults!F8</f>
        <v>74474.657159450508</v>
      </c>
      <c r="J9" s="85">
        <f>VegFieldResults!AZ8</f>
        <v>4.1343734314470462</v>
      </c>
      <c r="K9" s="35">
        <f>VegFieldResults!G8</f>
        <v>79201.897564166968</v>
      </c>
      <c r="L9" s="85">
        <f>VegFieldResults!BA8</f>
        <v>3.9874606687571843</v>
      </c>
      <c r="M9" s="35">
        <f>VegFieldResults!H8</f>
        <v>80764.147257332879</v>
      </c>
      <c r="N9" s="85">
        <f>VegFieldResults!BB8</f>
        <v>3.9693631446455302</v>
      </c>
      <c r="O9" s="35">
        <f>VegFieldResults!I8</f>
        <v>87720.321607621241</v>
      </c>
      <c r="P9" s="85">
        <f>VegFieldResults!BC8</f>
        <v>3.9012544463024463</v>
      </c>
      <c r="Q9" s="35">
        <f>VegFieldResults!J8</f>
        <v>80315.203827423291</v>
      </c>
      <c r="R9" s="85">
        <f>VegFieldResults!BD8</f>
        <v>3.9214572020560419</v>
      </c>
      <c r="S9" s="35">
        <f>VegFieldResults!K8</f>
        <v>86499.118200607569</v>
      </c>
      <c r="T9" s="85">
        <f>VegFieldResults!BE8</f>
        <v>4.0063195806234768</v>
      </c>
      <c r="U9" s="35">
        <f>VegFieldResults!L8</f>
        <v>88816.06010413052</v>
      </c>
      <c r="V9" s="85">
        <f>VegFieldResults!BF8</f>
        <v>3.8479690342629436</v>
      </c>
      <c r="W9" s="35">
        <f>VegFieldResults!M8</f>
        <v>104128.76199177314</v>
      </c>
      <c r="X9" s="85">
        <f>VegFieldResults!BG8</f>
        <v>4.0450940025708988</v>
      </c>
      <c r="Y9" s="80">
        <f t="shared" ref="Y9:Y19" si="0">SUM(C9,E9,G9,I9,K9,M9,O9,Q9,S9,U9,W9)</f>
        <v>908665.82893520885</v>
      </c>
      <c r="Z9" s="87">
        <f t="shared" ref="Z9:Z19" si="1">IF(Y9=0,0,SQRT(SUM((C9*D9)^2,(E9*F9)^2,(G9*H9)^2,(I9*J9)^2,(K9*L9)^2,(M9*N9)^2,(O9*P9)^2,(Q9*R9)^2,(S9*T9)^2,(U9*V9)^2,(W9*X9)^2))/Y9)</f>
        <v>1.2183021272008159</v>
      </c>
      <c r="AB9" s="46" t="s">
        <v>6</v>
      </c>
      <c r="AC9" s="46" t="s">
        <v>380</v>
      </c>
    </row>
    <row r="10" spans="1:29" x14ac:dyDescent="0.25">
      <c r="A10" s="13"/>
      <c r="B10" s="34" t="str">
        <f>LookupValues!$B$7</f>
        <v>Native pine woodlands</v>
      </c>
      <c r="C10" s="35">
        <f>VegFieldResults!C9</f>
        <v>8100.648671425899</v>
      </c>
      <c r="D10" s="85">
        <f>VegFieldResults!AW9</f>
        <v>14.935320572681869</v>
      </c>
      <c r="E10" s="35">
        <f>VegFieldResults!D9</f>
        <v>10966.435149665598</v>
      </c>
      <c r="F10" s="85">
        <f>VegFieldResults!AX9</f>
        <v>11.787101818526731</v>
      </c>
      <c r="G10" s="35">
        <f>VegFieldResults!E9</f>
        <v>8387.7116509445004</v>
      </c>
      <c r="H10" s="85">
        <f>VegFieldResults!AY9</f>
        <v>14.474046742596963</v>
      </c>
      <c r="I10" s="35">
        <f>VegFieldResults!F9</f>
        <v>7311.7905488382003</v>
      </c>
      <c r="J10" s="85">
        <f>VegFieldResults!AZ9</f>
        <v>16.181908696474828</v>
      </c>
      <c r="K10" s="35">
        <f>VegFieldResults!G9</f>
        <v>7986.9450609389996</v>
      </c>
      <c r="L10" s="85">
        <f>VegFieldResults!BA9</f>
        <v>14.326622197097761</v>
      </c>
      <c r="M10" s="35">
        <f>VegFieldResults!H9</f>
        <v>11925.729200011399</v>
      </c>
      <c r="N10" s="85">
        <f>VegFieldResults!BB9</f>
        <v>12.4065707935881</v>
      </c>
      <c r="O10" s="35">
        <f>VegFieldResults!I9</f>
        <v>10702.482265674196</v>
      </c>
      <c r="P10" s="85">
        <f>VegFieldResults!BC9</f>
        <v>12.568301421898276</v>
      </c>
      <c r="Q10" s="35">
        <f>VegFieldResults!J9</f>
        <v>10075.013701980797</v>
      </c>
      <c r="R10" s="85">
        <f>VegFieldResults!BD9</f>
        <v>12.698542661779593</v>
      </c>
      <c r="S10" s="35">
        <f>VegFieldResults!K9</f>
        <v>11005.245262363098</v>
      </c>
      <c r="T10" s="85">
        <f>VegFieldResults!BE9</f>
        <v>11.267540426687454</v>
      </c>
      <c r="U10" s="35">
        <f>VegFieldResults!L9</f>
        <v>15587.663243248899</v>
      </c>
      <c r="V10" s="85">
        <f>VegFieldResults!BF9</f>
        <v>10.62890262492764</v>
      </c>
      <c r="W10" s="35">
        <f>VegFieldResults!M9</f>
        <v>21527.177005449499</v>
      </c>
      <c r="X10" s="85">
        <f>VegFieldResults!BG9</f>
        <v>12.730632116723054</v>
      </c>
      <c r="Y10" s="80">
        <f t="shared" si="0"/>
        <v>123576.84176054108</v>
      </c>
      <c r="Z10" s="87">
        <f t="shared" si="1"/>
        <v>4.0254845461215965</v>
      </c>
      <c r="AB10" s="46" t="s">
        <v>5</v>
      </c>
      <c r="AC10" s="46" t="s">
        <v>381</v>
      </c>
    </row>
    <row r="11" spans="1:29" x14ac:dyDescent="0.25">
      <c r="A11" s="13"/>
      <c r="B11" s="34" t="str">
        <f>LookupValues!$B$8</f>
        <v>Non-HAP native pinewood</v>
      </c>
      <c r="C11" s="35">
        <f>VegFieldResults!C10</f>
        <v>1572.1422322630001</v>
      </c>
      <c r="D11" s="85">
        <f>VegFieldResults!AW10</f>
        <v>35.289152181303088</v>
      </c>
      <c r="E11" s="35">
        <f>VegFieldResults!D10</f>
        <v>3828.4707662514006</v>
      </c>
      <c r="F11" s="85">
        <f>VegFieldResults!AX10</f>
        <v>21.541425937075083</v>
      </c>
      <c r="G11" s="35">
        <f>VegFieldResults!E10</f>
        <v>2107.6854289519997</v>
      </c>
      <c r="H11" s="85">
        <f>VegFieldResults!AY10</f>
        <v>30.447515681728831</v>
      </c>
      <c r="I11" s="35">
        <f>VegFieldResults!F10</f>
        <v>2182.6510275498995</v>
      </c>
      <c r="J11" s="85">
        <f>VegFieldResults!AZ10</f>
        <v>28.282025790213641</v>
      </c>
      <c r="K11" s="35">
        <f>VegFieldResults!G10</f>
        <v>3650.7381894361993</v>
      </c>
      <c r="L11" s="85">
        <f>VegFieldResults!BA10</f>
        <v>23.854440022813218</v>
      </c>
      <c r="M11" s="35">
        <f>VegFieldResults!H10</f>
        <v>4886.8552896888996</v>
      </c>
      <c r="N11" s="85">
        <f>VegFieldResults!BB10</f>
        <v>18.845098849325275</v>
      </c>
      <c r="O11" s="35">
        <f>VegFieldResults!I10</f>
        <v>3493.7801336050998</v>
      </c>
      <c r="P11" s="85">
        <f>VegFieldResults!BC10</f>
        <v>25.129255626727698</v>
      </c>
      <c r="Q11" s="35">
        <f>VegFieldResults!J10</f>
        <v>4705.3991342900008</v>
      </c>
      <c r="R11" s="85">
        <f>VegFieldResults!BD10</f>
        <v>19.470310260459676</v>
      </c>
      <c r="S11" s="35">
        <f>VegFieldResults!K10</f>
        <v>4885.3538085966002</v>
      </c>
      <c r="T11" s="85">
        <f>VegFieldResults!BE10</f>
        <v>19.916691833338376</v>
      </c>
      <c r="U11" s="35">
        <f>VegFieldResults!L10</f>
        <v>4427.6789846430001</v>
      </c>
      <c r="V11" s="85">
        <f>VegFieldResults!BF10</f>
        <v>19.884797244761589</v>
      </c>
      <c r="W11" s="35">
        <f>VegFieldResults!M10</f>
        <v>2191.6857144371997</v>
      </c>
      <c r="X11" s="85">
        <f>VegFieldResults!BG10</f>
        <v>24.463377564398353</v>
      </c>
      <c r="Y11" s="80">
        <f t="shared" si="0"/>
        <v>37932.440709713293</v>
      </c>
      <c r="Z11" s="87">
        <f t="shared" si="1"/>
        <v>6.978323483113738</v>
      </c>
      <c r="AB11" s="46" t="s">
        <v>4</v>
      </c>
      <c r="AC11" s="46" t="s">
        <v>382</v>
      </c>
    </row>
    <row r="12" spans="1:29" ht="30" customHeight="1" x14ac:dyDescent="0.25">
      <c r="A12" s="13"/>
      <c r="B12" s="89" t="str">
        <f>LookupValues!$B$9</f>
        <v>Upland birchwoods (Scot); birch dominated upland oakwoods (Eng, Wal)</v>
      </c>
      <c r="C12" s="35">
        <f>VegFieldResults!C11</f>
        <v>3490.2125237217001</v>
      </c>
      <c r="D12" s="85">
        <f>VegFieldResults!AW11</f>
        <v>20.076963254488771</v>
      </c>
      <c r="E12" s="35">
        <f>VegFieldResults!D11</f>
        <v>12799.319985694296</v>
      </c>
      <c r="F12" s="85">
        <f>VegFieldResults!AX11</f>
        <v>9.7375933645807944</v>
      </c>
      <c r="G12" s="35">
        <f>VegFieldResults!E11</f>
        <v>7514.0170306975997</v>
      </c>
      <c r="H12" s="85">
        <f>VegFieldResults!AY11</f>
        <v>12.521599607747056</v>
      </c>
      <c r="I12" s="35">
        <f>VegFieldResults!F11</f>
        <v>9997.0216679745008</v>
      </c>
      <c r="J12" s="85">
        <f>VegFieldResults!AZ11</f>
        <v>11.757549201727697</v>
      </c>
      <c r="K12" s="35">
        <f>VegFieldResults!G11</f>
        <v>12228.0173740097</v>
      </c>
      <c r="L12" s="85">
        <f>VegFieldResults!BA11</f>
        <v>12.218321507582889</v>
      </c>
      <c r="M12" s="35">
        <f>VegFieldResults!H11</f>
        <v>12899.181783731397</v>
      </c>
      <c r="N12" s="85">
        <f>VegFieldResults!BB11</f>
        <v>9.9580281502573058</v>
      </c>
      <c r="O12" s="35">
        <f>VegFieldResults!I11</f>
        <v>10971.4667051042</v>
      </c>
      <c r="P12" s="85">
        <f>VegFieldResults!BC11</f>
        <v>10.24436767803158</v>
      </c>
      <c r="Q12" s="35">
        <f>VegFieldResults!J11</f>
        <v>10638.172144005599</v>
      </c>
      <c r="R12" s="85">
        <f>VegFieldResults!BD11</f>
        <v>10.864472566298778</v>
      </c>
      <c r="S12" s="35">
        <f>VegFieldResults!K11</f>
        <v>15698.688169982395</v>
      </c>
      <c r="T12" s="85">
        <f>VegFieldResults!BE11</f>
        <v>9.2127931015971125</v>
      </c>
      <c r="U12" s="35">
        <f>VegFieldResults!L11</f>
        <v>18264.077914412992</v>
      </c>
      <c r="V12" s="85">
        <f>VegFieldResults!BF11</f>
        <v>9.805307337401878</v>
      </c>
      <c r="W12" s="35">
        <f>VegFieldResults!M11</f>
        <v>19027.69202023769</v>
      </c>
      <c r="X12" s="85">
        <f>VegFieldResults!BG11</f>
        <v>7.618629539846471</v>
      </c>
      <c r="Y12" s="80">
        <f t="shared" si="0"/>
        <v>133527.86731957208</v>
      </c>
      <c r="Z12" s="87">
        <f t="shared" si="1"/>
        <v>3.1943215187818637</v>
      </c>
      <c r="AB12" s="46" t="s">
        <v>3</v>
      </c>
      <c r="AC12" s="46" t="s">
        <v>383</v>
      </c>
    </row>
    <row r="13" spans="1:29" x14ac:dyDescent="0.25">
      <c r="A13" s="13"/>
      <c r="B13" s="34" t="str">
        <f>LookupValues!$B$10</f>
        <v>Upland mixed ashwoods</v>
      </c>
      <c r="C13" s="35">
        <f>VegFieldResults!C12</f>
        <v>1759.4266150568001</v>
      </c>
      <c r="D13" s="85">
        <f>VegFieldResults!AW12</f>
        <v>27.414686409764251</v>
      </c>
      <c r="E13" s="35">
        <f>VegFieldResults!D12</f>
        <v>3798.6734677537006</v>
      </c>
      <c r="F13" s="85">
        <f>VegFieldResults!AX12</f>
        <v>18.413690611346592</v>
      </c>
      <c r="G13" s="35">
        <f>VegFieldResults!E12</f>
        <v>4696.2590090293997</v>
      </c>
      <c r="H13" s="85">
        <f>VegFieldResults!AY12</f>
        <v>16.951548200373836</v>
      </c>
      <c r="I13" s="35">
        <f>VegFieldResults!F12</f>
        <v>5710.2783257994024</v>
      </c>
      <c r="J13" s="85">
        <f>VegFieldResults!AZ12</f>
        <v>15.606771227919641</v>
      </c>
      <c r="K13" s="35">
        <f>VegFieldResults!G12</f>
        <v>4285.9718488975004</v>
      </c>
      <c r="L13" s="85">
        <f>VegFieldResults!BA12</f>
        <v>17.118186178883121</v>
      </c>
      <c r="M13" s="35">
        <f>VegFieldResults!H12</f>
        <v>5083.4141042984002</v>
      </c>
      <c r="N13" s="85">
        <f>VegFieldResults!BB12</f>
        <v>16.210741728913195</v>
      </c>
      <c r="O13" s="35">
        <f>VegFieldResults!I12</f>
        <v>4846.7491930808992</v>
      </c>
      <c r="P13" s="85">
        <f>VegFieldResults!BC12</f>
        <v>14.99002781565744</v>
      </c>
      <c r="Q13" s="35">
        <f>VegFieldResults!J12</f>
        <v>6114.7129375959003</v>
      </c>
      <c r="R13" s="85">
        <f>VegFieldResults!BD12</f>
        <v>14.442984878618894</v>
      </c>
      <c r="S13" s="35">
        <f>VegFieldResults!K12</f>
        <v>6070.4659783895013</v>
      </c>
      <c r="T13" s="85">
        <f>VegFieldResults!BE12</f>
        <v>15.711846606500055</v>
      </c>
      <c r="U13" s="35">
        <f>VegFieldResults!L12</f>
        <v>4828.0686193444999</v>
      </c>
      <c r="V13" s="85">
        <f>VegFieldResults!BF12</f>
        <v>15.75146203116511</v>
      </c>
      <c r="W13" s="35">
        <f>VegFieldResults!M12</f>
        <v>6491.3055492415997</v>
      </c>
      <c r="X13" s="85">
        <f>VegFieldResults!BG12</f>
        <v>15.033156366568363</v>
      </c>
      <c r="Y13" s="80">
        <f t="shared" si="0"/>
        <v>53685.325648487611</v>
      </c>
      <c r="Z13" s="87">
        <f t="shared" si="1"/>
        <v>4.9687070707549639</v>
      </c>
      <c r="AB13" s="46" t="s">
        <v>2</v>
      </c>
      <c r="AC13" s="46" t="s">
        <v>384</v>
      </c>
    </row>
    <row r="14" spans="1:29" x14ac:dyDescent="0.25">
      <c r="A14" s="13"/>
      <c r="B14" s="34" t="str">
        <f>LookupValues!$B$11</f>
        <v>Upland oakwood</v>
      </c>
      <c r="C14" s="35">
        <f>VegFieldResults!C13</f>
        <v>6125.8816097459003</v>
      </c>
      <c r="D14" s="85">
        <f>VegFieldResults!AW13</f>
        <v>14.846734939073427</v>
      </c>
      <c r="E14" s="35">
        <f>VegFieldResults!D13</f>
        <v>6908.3912409231007</v>
      </c>
      <c r="F14" s="85">
        <f>VegFieldResults!AX13</f>
        <v>13.451288691599279</v>
      </c>
      <c r="G14" s="35">
        <f>VegFieldResults!E13</f>
        <v>8344.1126310869986</v>
      </c>
      <c r="H14" s="85">
        <f>VegFieldResults!AY13</f>
        <v>12.696238851105775</v>
      </c>
      <c r="I14" s="35">
        <f>VegFieldResults!F13</f>
        <v>10417.737471497901</v>
      </c>
      <c r="J14" s="85">
        <f>VegFieldResults!AZ13</f>
        <v>13.027579745036059</v>
      </c>
      <c r="K14" s="35">
        <f>VegFieldResults!G13</f>
        <v>9091.5708188366007</v>
      </c>
      <c r="L14" s="85">
        <f>VegFieldResults!BA13</f>
        <v>11.7991231643439</v>
      </c>
      <c r="M14" s="35">
        <f>VegFieldResults!H13</f>
        <v>8893.0510700638042</v>
      </c>
      <c r="N14" s="85">
        <f>VegFieldResults!BB13</f>
        <v>12.335695123675086</v>
      </c>
      <c r="O14" s="35">
        <f>VegFieldResults!I13</f>
        <v>10372.6856344442</v>
      </c>
      <c r="P14" s="85">
        <f>VegFieldResults!BC13</f>
        <v>11.195266460897731</v>
      </c>
      <c r="Q14" s="35">
        <f>VegFieldResults!J13</f>
        <v>8166.3425017410991</v>
      </c>
      <c r="R14" s="85">
        <f>VegFieldResults!BD13</f>
        <v>11.696120278589049</v>
      </c>
      <c r="S14" s="35">
        <f>VegFieldResults!K13</f>
        <v>10220.5803297409</v>
      </c>
      <c r="T14" s="85">
        <f>VegFieldResults!BE13</f>
        <v>11.922443454871701</v>
      </c>
      <c r="U14" s="35">
        <f>VegFieldResults!L13</f>
        <v>14181.335629101597</v>
      </c>
      <c r="V14" s="85">
        <f>VegFieldResults!BF13</f>
        <v>10.269896577780885</v>
      </c>
      <c r="W14" s="35">
        <f>VegFieldResults!M13</f>
        <v>10365.879777352922</v>
      </c>
      <c r="X14" s="85">
        <f>VegFieldResults!BG13</f>
        <v>11.266076877048944</v>
      </c>
      <c r="Y14" s="80">
        <f t="shared" si="0"/>
        <v>103087.56871453502</v>
      </c>
      <c r="Z14" s="87">
        <f t="shared" si="1"/>
        <v>3.6605372298826446</v>
      </c>
      <c r="AB14" s="46" t="s">
        <v>1</v>
      </c>
      <c r="AC14" s="46" t="s">
        <v>385</v>
      </c>
    </row>
    <row r="15" spans="1:29" x14ac:dyDescent="0.25">
      <c r="A15" s="13"/>
      <c r="B15" s="34" t="str">
        <f>LookupValues!$B$12</f>
        <v>Wet woodland</v>
      </c>
      <c r="C15" s="35">
        <f>VegFieldResults!C14</f>
        <v>5132.9960732958007</v>
      </c>
      <c r="D15" s="85">
        <f>VegFieldResults!AW14</f>
        <v>15.732155709050152</v>
      </c>
      <c r="E15" s="35">
        <f>VegFieldResults!D14</f>
        <v>14803.245536024202</v>
      </c>
      <c r="F15" s="85">
        <f>VegFieldResults!AX14</f>
        <v>13.403904930454782</v>
      </c>
      <c r="G15" s="35">
        <f>VegFieldResults!E14</f>
        <v>10630.7567192469</v>
      </c>
      <c r="H15" s="85">
        <f>VegFieldResults!AY14</f>
        <v>10.910407668631869</v>
      </c>
      <c r="I15" s="35">
        <f>VegFieldResults!F14</f>
        <v>11841.866733413097</v>
      </c>
      <c r="J15" s="85">
        <f>VegFieldResults!AZ14</f>
        <v>9.7880547533811111</v>
      </c>
      <c r="K15" s="35">
        <f>VegFieldResults!G14</f>
        <v>10730.884572327403</v>
      </c>
      <c r="L15" s="85">
        <f>VegFieldResults!BA14</f>
        <v>10.555392884662133</v>
      </c>
      <c r="M15" s="35">
        <f>VegFieldResults!H14</f>
        <v>18892.320262625992</v>
      </c>
      <c r="N15" s="85">
        <f>VegFieldResults!BB14</f>
        <v>8.7617707929301609</v>
      </c>
      <c r="O15" s="35">
        <f>VegFieldResults!I14</f>
        <v>15736.249380018202</v>
      </c>
      <c r="P15" s="85">
        <f>VegFieldResults!BC14</f>
        <v>9.1511446347910699</v>
      </c>
      <c r="Q15" s="35">
        <f>VegFieldResults!J14</f>
        <v>17624.179027083992</v>
      </c>
      <c r="R15" s="85">
        <f>VegFieldResults!BD14</f>
        <v>7.8269964932454466</v>
      </c>
      <c r="S15" s="35">
        <f>VegFieldResults!K14</f>
        <v>18966.9685558821</v>
      </c>
      <c r="T15" s="85">
        <f>VegFieldResults!BE14</f>
        <v>8.0276739168351039</v>
      </c>
      <c r="U15" s="35">
        <f>VegFieldResults!L14</f>
        <v>19949.932749679298</v>
      </c>
      <c r="V15" s="85">
        <f>VegFieldResults!BF14</f>
        <v>8.8123535168794902</v>
      </c>
      <c r="W15" s="35">
        <f>VegFieldResults!M14</f>
        <v>25093.427557362</v>
      </c>
      <c r="X15" s="85">
        <f>VegFieldResults!BG14</f>
        <v>7.2006311303559976</v>
      </c>
      <c r="Y15" s="80">
        <f t="shared" si="0"/>
        <v>169402.827166959</v>
      </c>
      <c r="Z15" s="87">
        <f t="shared" si="1"/>
        <v>2.8889880558494023</v>
      </c>
      <c r="AB15" s="46" t="s">
        <v>0</v>
      </c>
      <c r="AC15" s="46" t="s">
        <v>386</v>
      </c>
    </row>
    <row r="16" spans="1:29" x14ac:dyDescent="0.25">
      <c r="A16" s="13"/>
      <c r="B16" s="34" t="str">
        <f>LookupValues!$B$13</f>
        <v>Wood Pasture &amp; Parkland</v>
      </c>
      <c r="C16" s="35">
        <f>VegFieldResults!C15</f>
        <v>469.44847671519989</v>
      </c>
      <c r="D16" s="85">
        <f>VegFieldResults!AW15</f>
        <v>56.113689074159346</v>
      </c>
      <c r="E16" s="35">
        <f>VegFieldResults!D15</f>
        <v>2215.2572729625999</v>
      </c>
      <c r="F16" s="85">
        <f>VegFieldResults!AX15</f>
        <v>28.549805916489458</v>
      </c>
      <c r="G16" s="35">
        <f>VegFieldResults!E15</f>
        <v>2223.7525514069998</v>
      </c>
      <c r="H16" s="85">
        <f>VegFieldResults!AY15</f>
        <v>29.257741495640122</v>
      </c>
      <c r="I16" s="35">
        <f>VegFieldResults!F15</f>
        <v>594.16719305710001</v>
      </c>
      <c r="J16" s="85">
        <f>VegFieldResults!AZ15</f>
        <v>41.782507925321447</v>
      </c>
      <c r="K16" s="35">
        <f>VegFieldResults!G15</f>
        <v>699.2719357238999</v>
      </c>
      <c r="L16" s="85">
        <f>VegFieldResults!BA15</f>
        <v>46.711133323871891</v>
      </c>
      <c r="M16" s="35">
        <f>VegFieldResults!H15</f>
        <v>340.42575396080002</v>
      </c>
      <c r="N16" s="85">
        <f>VegFieldResults!BB15</f>
        <v>69.694661603755776</v>
      </c>
      <c r="O16" s="35">
        <f>VegFieldResults!I15</f>
        <v>998.56179905680006</v>
      </c>
      <c r="P16" s="85">
        <f>VegFieldResults!BC15</f>
        <v>40.124077294268297</v>
      </c>
      <c r="Q16" s="35">
        <f>VegFieldResults!J15</f>
        <v>788.86846959640002</v>
      </c>
      <c r="R16" s="85">
        <f>VegFieldResults!BD15</f>
        <v>41.270604360673261</v>
      </c>
      <c r="S16" s="35">
        <f>VegFieldResults!K15</f>
        <v>450.27853726159998</v>
      </c>
      <c r="T16" s="85">
        <f>VegFieldResults!BE15</f>
        <v>59.974566717025375</v>
      </c>
      <c r="U16" s="35">
        <f>VegFieldResults!L15</f>
        <v>226.17856855740001</v>
      </c>
      <c r="V16" s="85">
        <f>VegFieldResults!BF15</f>
        <v>52.384889250381072</v>
      </c>
      <c r="W16" s="35">
        <f>VegFieldResults!M15</f>
        <v>1888.4051395372996</v>
      </c>
      <c r="X16" s="85">
        <f>VegFieldResults!BG15</f>
        <v>36.449207718614325</v>
      </c>
      <c r="Y16" s="80">
        <f t="shared" si="0"/>
        <v>10894.615697836098</v>
      </c>
      <c r="Z16" s="87">
        <f t="shared" si="1"/>
        <v>12.799712735845565</v>
      </c>
      <c r="AB16" s="46" t="s">
        <v>10</v>
      </c>
      <c r="AC16" s="46" t="s">
        <v>387</v>
      </c>
    </row>
    <row r="17" spans="1:29" x14ac:dyDescent="0.25">
      <c r="A17" s="13"/>
      <c r="B17" s="34" t="str">
        <f>LookupValues!$B$14</f>
        <v>Broadleaf habitat NOT classified as priority</v>
      </c>
      <c r="C17" s="35">
        <f>VegFieldResults!C16</f>
        <v>6517.3907377558953</v>
      </c>
      <c r="D17" s="85">
        <f>VegFieldResults!AW16</f>
        <v>13.076260744652311</v>
      </c>
      <c r="E17" s="35">
        <f>VegFieldResults!D16</f>
        <v>7327.5228988419994</v>
      </c>
      <c r="F17" s="85">
        <f>VegFieldResults!AX16</f>
        <v>12.49836107157714</v>
      </c>
      <c r="G17" s="35">
        <f>VegFieldResults!E16</f>
        <v>4947.2507200391001</v>
      </c>
      <c r="H17" s="85">
        <f>VegFieldResults!AY16</f>
        <v>17.131346371237253</v>
      </c>
      <c r="I17" s="35">
        <f>VegFieldResults!F16</f>
        <v>4540.3156958739</v>
      </c>
      <c r="J17" s="85">
        <f>VegFieldResults!AZ16</f>
        <v>16.964151428568794</v>
      </c>
      <c r="K17" s="35">
        <f>VegFieldResults!G16</f>
        <v>3525.5717395616998</v>
      </c>
      <c r="L17" s="85">
        <f>VegFieldResults!BA16</f>
        <v>17.046396857156619</v>
      </c>
      <c r="M17" s="35">
        <f>VegFieldResults!H16</f>
        <v>3251.479883424101</v>
      </c>
      <c r="N17" s="85">
        <f>VegFieldResults!BB16</f>
        <v>17.485921668923119</v>
      </c>
      <c r="O17" s="35">
        <f>VegFieldResults!I16</f>
        <v>3385.0149046237989</v>
      </c>
      <c r="P17" s="85">
        <f>VegFieldResults!BC16</f>
        <v>17.235723823367092</v>
      </c>
      <c r="Q17" s="35">
        <f>VegFieldResults!J16</f>
        <v>3898.2907403647</v>
      </c>
      <c r="R17" s="85">
        <f>VegFieldResults!BD16</f>
        <v>16.014540168239218</v>
      </c>
      <c r="S17" s="35">
        <f>VegFieldResults!K16</f>
        <v>4757.6583386945003</v>
      </c>
      <c r="T17" s="85">
        <f>VegFieldResults!BE16</f>
        <v>14.632705556462492</v>
      </c>
      <c r="U17" s="35">
        <f>VegFieldResults!L16</f>
        <v>4718.6353823156014</v>
      </c>
      <c r="V17" s="85">
        <f>VegFieldResults!BF16</f>
        <v>14.607277718187637</v>
      </c>
      <c r="W17" s="35">
        <f>VegFieldResults!M16</f>
        <v>6151.1666831001976</v>
      </c>
      <c r="X17" s="85">
        <f>VegFieldResults!BG16</f>
        <v>13.893431729852651</v>
      </c>
      <c r="Y17" s="80">
        <f t="shared" si="0"/>
        <v>53020.29772459549</v>
      </c>
      <c r="Z17" s="87">
        <f t="shared" si="1"/>
        <v>4.6126833678269348</v>
      </c>
      <c r="AB17" s="61" t="s">
        <v>38</v>
      </c>
      <c r="AC17" s="61" t="s">
        <v>388</v>
      </c>
    </row>
    <row r="18" spans="1:29" x14ac:dyDescent="0.25">
      <c r="A18" s="13"/>
      <c r="B18" s="34" t="str">
        <f>LookupValues!$B$15</f>
        <v>Non-native coniferous woodland</v>
      </c>
      <c r="C18" s="35">
        <f>VegFieldResults!C17</f>
        <v>326664.93078052759</v>
      </c>
      <c r="D18" s="85">
        <f>VegFieldResults!AW17</f>
        <v>2.0335062930774868</v>
      </c>
      <c r="E18" s="35">
        <f>VegFieldResults!D17</f>
        <v>326953.78079840454</v>
      </c>
      <c r="F18" s="85">
        <f>VegFieldResults!AX17</f>
        <v>1.9844410975522564</v>
      </c>
      <c r="G18" s="35">
        <f>VegFieldResults!E17</f>
        <v>125197.63308728756</v>
      </c>
      <c r="H18" s="85">
        <f>VegFieldResults!AY17</f>
        <v>3.2803175107681688</v>
      </c>
      <c r="I18" s="35">
        <f>VegFieldResults!F17</f>
        <v>82515.584036536602</v>
      </c>
      <c r="J18" s="85">
        <f>VegFieldResults!AZ17</f>
        <v>3.9443892112968295</v>
      </c>
      <c r="K18" s="35">
        <f>VegFieldResults!G17</f>
        <v>63765.017479036986</v>
      </c>
      <c r="L18" s="85">
        <f>VegFieldResults!BA17</f>
        <v>4.1042036518618019</v>
      </c>
      <c r="M18" s="35">
        <f>VegFieldResults!H17</f>
        <v>68088.27518777363</v>
      </c>
      <c r="N18" s="85">
        <f>VegFieldResults!BB17</f>
        <v>4.0957167950276068</v>
      </c>
      <c r="O18" s="35">
        <f>VegFieldResults!I17</f>
        <v>56414.208507787102</v>
      </c>
      <c r="P18" s="85">
        <f>VegFieldResults!BC17</f>
        <v>4.281322730377692</v>
      </c>
      <c r="Q18" s="35">
        <f>VegFieldResults!J17</f>
        <v>60399.060794963101</v>
      </c>
      <c r="R18" s="85">
        <f>VegFieldResults!BD17</f>
        <v>3.9491916640353666</v>
      </c>
      <c r="S18" s="35">
        <f>VegFieldResults!K17</f>
        <v>61750.072564243521</v>
      </c>
      <c r="T18" s="85">
        <f>VegFieldResults!BE17</f>
        <v>4.708280423039934</v>
      </c>
      <c r="U18" s="35">
        <f>VegFieldResults!L17</f>
        <v>59115.988609909276</v>
      </c>
      <c r="V18" s="85">
        <f>VegFieldResults!BF17</f>
        <v>4.092081404723114</v>
      </c>
      <c r="W18" s="35">
        <f>VegFieldResults!M17</f>
        <v>61250.917668167211</v>
      </c>
      <c r="X18" s="85">
        <f>VegFieldResults!BG17</f>
        <v>4.831853979355035</v>
      </c>
      <c r="Y18" s="80">
        <f t="shared" si="0"/>
        <v>1292115.4695146373</v>
      </c>
      <c r="Z18" s="87">
        <f t="shared" si="1"/>
        <v>0.98776336802387676</v>
      </c>
      <c r="AB18" s="62"/>
      <c r="AC18" s="62"/>
    </row>
    <row r="19" spans="1:29" x14ac:dyDescent="0.25">
      <c r="A19" s="13"/>
      <c r="B19" s="37" t="str">
        <f>LookupValues!$B$16</f>
        <v>Transition or felled</v>
      </c>
      <c r="C19" s="35">
        <f>VegFieldResults!C18</f>
        <v>22133.212583454806</v>
      </c>
      <c r="D19" s="85">
        <f>VegFieldResults!AW18</f>
        <v>5.4937606355002462</v>
      </c>
      <c r="E19" s="35">
        <f>VegFieldResults!D18</f>
        <v>9954.5003347471975</v>
      </c>
      <c r="F19" s="85">
        <f>VegFieldResults!AX18</f>
        <v>9.9699111715516278</v>
      </c>
      <c r="G19" s="35">
        <f>VegFieldResults!E18</f>
        <v>4687.2957800143995</v>
      </c>
      <c r="H19" s="85">
        <f>VegFieldResults!AY18</f>
        <v>16.158973827463495</v>
      </c>
      <c r="I19" s="35">
        <f>VegFieldResults!F18</f>
        <v>5295.596624867102</v>
      </c>
      <c r="J19" s="85">
        <f>VegFieldResults!AZ18</f>
        <v>17.263598194932641</v>
      </c>
      <c r="K19" s="35">
        <f>VegFieldResults!G18</f>
        <v>4345.9386462883995</v>
      </c>
      <c r="L19" s="85">
        <f>VegFieldResults!BA18</f>
        <v>16.091869481863174</v>
      </c>
      <c r="M19" s="35">
        <f>VegFieldResults!H18</f>
        <v>5741.0655988436993</v>
      </c>
      <c r="N19" s="85">
        <f>VegFieldResults!BB18</f>
        <v>13.89251409175724</v>
      </c>
      <c r="O19" s="35">
        <f>VegFieldResults!I18</f>
        <v>5728.1859330968009</v>
      </c>
      <c r="P19" s="85">
        <f>VegFieldResults!BC18</f>
        <v>10.596714580382326</v>
      </c>
      <c r="Q19" s="35">
        <f>VegFieldResults!J18</f>
        <v>7475.6839908895008</v>
      </c>
      <c r="R19" s="85">
        <f>VegFieldResults!BD18</f>
        <v>13.220959034908903</v>
      </c>
      <c r="S19" s="35">
        <f>VegFieldResults!K18</f>
        <v>8906.2430964120995</v>
      </c>
      <c r="T19" s="85">
        <f>VegFieldResults!BE18</f>
        <v>8.1213415842274657</v>
      </c>
      <c r="U19" s="35">
        <f>VegFieldResults!L18</f>
        <v>15024.084946536099</v>
      </c>
      <c r="V19" s="85">
        <f>VegFieldResults!BF18</f>
        <v>38.692423365772335</v>
      </c>
      <c r="W19" s="35">
        <f>VegFieldResults!M18</f>
        <v>8164.6249036132022</v>
      </c>
      <c r="X19" s="85">
        <f>VegFieldResults!BG18</f>
        <v>10.795878598116872</v>
      </c>
      <c r="Y19" s="80">
        <f t="shared" si="0"/>
        <v>97456.43243876331</v>
      </c>
      <c r="Z19" s="87">
        <f t="shared" si="1"/>
        <v>6.605138276609023</v>
      </c>
      <c r="AB19" s="62"/>
      <c r="AC19" s="62"/>
    </row>
    <row r="20" spans="1:29" x14ac:dyDescent="0.25">
      <c r="A20" s="13"/>
      <c r="B20" s="84" t="s">
        <v>194</v>
      </c>
      <c r="C20" s="82">
        <f>SUM(C8:C19)</f>
        <v>436705.73642884893</v>
      </c>
      <c r="D20" s="86">
        <f>IF(C20=0,0,SQRT(SUM((C8*D8)^2,(C9*D9)^2,(C10*D10)^2,(C11*D11)^2,(C12*D12)^2,(C13*D13)^2,(C14*D14)^2,(C15*D15)^2,(C16*D16)^2,(C17*D17)^2,(C18*D18)^2,(C19*D19)^2))/C20)</f>
        <v>1.7341821194618239</v>
      </c>
      <c r="E20" s="82">
        <f>SUM(E8:E19)</f>
        <v>504151.03607329185</v>
      </c>
      <c r="F20" s="86">
        <f>IF(E20=0,0,SQRT(SUM((E8*F8)^2,(E9*F9)^2,(E10*F10)^2,(E11*F11)^2,(E12*F12)^2,(E13*F13)^2,(E14*F14)^2,(E15*F15)^2,(E16*F16)^2,(E17*F17)^2,(E18*F18)^2,(E19*F19)^2))/E20)</f>
        <v>1.6296931766029485</v>
      </c>
      <c r="G20" s="82">
        <f>SUM(G8:G19)</f>
        <v>272851.95444812306</v>
      </c>
      <c r="H20" s="86">
        <f>IF(G20=0,0,SQRT(SUM((G8*H8)^2,(G9*H9)^2,(G10*H10)^2,(G11*H11)^2,(G12*H12)^2,(G13*H13)^2,(G14*H14)^2,(G15*H15)^2,(G16*H16)^2,(G17*H17)^2,(G18*H18)^2,(G19*H19)^2))/G20)</f>
        <v>2.2091452564861971</v>
      </c>
      <c r="I20" s="82">
        <f>SUM(I8:I19)</f>
        <v>219979.4548917487</v>
      </c>
      <c r="J20" s="86">
        <f>IF(I20=0,0,SQRT(SUM((I8*J8)^2,(I9*J9)^2,(I10*J10)^2,(I11*J11)^2,(I12*J12)^2,(I13*J13)^2,(I14*J14)^2,(I15*J15)^2,(I16*J16)^2,(I17*J17)^2,(I18*J18)^2,(I19*J19)^2))/I20)</f>
        <v>2.4610128431140406</v>
      </c>
      <c r="K20" s="82">
        <f>SUM(K8:K19)</f>
        <v>203836.63524116739</v>
      </c>
      <c r="L20" s="86">
        <f>IF(K20=0,0,SQRT(SUM((K8*L8)^2,(K9*L9)^2,(K10*L10)^2,(K11*L11)^2,(K12*L12)^2,(K13*L13)^2,(K14*L14)^2,(K15*L15)^2,(K16*L16)^2,(K17*L17)^2,(K18*L18)^2,(K19*L19)^2))/K20)</f>
        <v>2.4810394596494598</v>
      </c>
      <c r="M20" s="82">
        <f>SUM(M8:M19)</f>
        <v>227080.73620189808</v>
      </c>
      <c r="N20" s="86">
        <f>IF(M20=0,0,SQRT(SUM((M8*N8)^2,(M9*N9)^2,(M10*N10)^2,(M11*N11)^2,(M12*N12)^2,(M13*N13)^2,(M14*N14)^2,(M15*N15)^2,(M16*N16)^2,(M17*N17)^2,(M18*N18)^2,(M19*N19)^2))/M20)</f>
        <v>2.3897443530577083</v>
      </c>
      <c r="O20" s="82">
        <f>SUM(O8:O19)</f>
        <v>215073.46843476634</v>
      </c>
      <c r="P20" s="86">
        <f>IF(O20=0,0,SQRT(SUM((O8*P8)^2,(O9*P9)^2,(O10*P10)^2,(O11*P11)^2,(O12*P12)^2,(O13*P13)^2,(O14*P14)^2,(O15*P15)^2,(O16*P16)^2,(O17*P17)^2,(O18*P18)^2,(O19*P19)^2))/O20)</f>
        <v>2.4100343058683893</v>
      </c>
      <c r="Q20" s="82">
        <f>SUM(Q8:Q19)</f>
        <v>213520.49046849529</v>
      </c>
      <c r="R20" s="86">
        <f>IF(Q20=0,0,SQRT(SUM((Q8*R8)^2,(Q9*R9)^2,(Q10*R10)^2,(Q11*R11)^2,(Q12*R12)^2,(Q13*R13)^2,(Q14*R14)^2,(Q15*R15)^2,(Q16*R16)^2,(Q17*R17)^2,(Q18*R18)^2,(Q19*R19)^2))/Q20)</f>
        <v>2.3364566802427036</v>
      </c>
      <c r="S20" s="82">
        <f>SUM(S8:S19)</f>
        <v>231969.3094308264</v>
      </c>
      <c r="T20" s="86">
        <f>IF(S20=0,0,SQRT(SUM((S8*T8)^2,(S9*T9)^2,(S10*T10)^2,(S11*T11)^2,(S12*T12)^2,(S13*T13)^2,(S14*T14)^2,(S15*T15)^2,(S16*T16)^2,(S17*T17)^2,(S18*T18)^2,(S19*T19)^2))/S20)</f>
        <v>2.4055631386707215</v>
      </c>
      <c r="U20" s="82">
        <f>SUM(U8:U19)</f>
        <v>248971.14747923502</v>
      </c>
      <c r="V20" s="86">
        <f>IF(U20=0,0,SQRT(SUM((U8*V8)^2,(U9*V9)^2,(U10*V10)^2,(U11*V11)^2,(U12*V12)^2,(U13*V13)^2,(U14*V14)^2,(U15*V15)^2,(U16*V16)^2,(U17*V17)^2,(U18*V18)^2,(U19*V19)^2))/U20)</f>
        <v>3.2339820785136242</v>
      </c>
      <c r="W20" s="82">
        <f>SUM(W8:W19)</f>
        <v>271150.47004716896</v>
      </c>
      <c r="X20" s="86">
        <f>IF(W20=0,0,SQRT(SUM((W8*X8)^2,(W9*X9)^2,(W10*X10)^2,(W11*X11)^2,(W12*X12)^2,(W13*X13)^2,(W14*X14)^2,(W15*X15)^2,(W16*X16)^2,(W17*X17)^2,(W18*X18)^2,(W19*X19)^2))/W20)</f>
        <v>2.4618382018086455</v>
      </c>
      <c r="Y20" s="82">
        <f>SUM(Y8:Y19)</f>
        <v>3045290.4391455702</v>
      </c>
      <c r="Z20" s="86">
        <f>IF(Y20=0,0,SQRT(SUM((Y8*Z8)^2,(Y9*Z9)^2,(Y10*Z10)^2,(Y11*Z11)^2,(Y12*Z12)^2,(Y13*Z13)^2,(Y14*Z14)^2,(Y15*Z15)^2,(Y16*Z16)^2,(Y17*Z17)^2,(Y18*Z18)^2,(Y19*Z19)^2))/Y20)</f>
        <v>0.687088910393299</v>
      </c>
      <c r="AB20" s="62"/>
      <c r="AC20" s="62"/>
    </row>
    <row r="21" spans="1:29" x14ac:dyDescent="0.25">
      <c r="A21" s="13"/>
      <c r="B21" s="56"/>
      <c r="C21" s="57"/>
      <c r="D21" s="58"/>
      <c r="E21" s="57"/>
      <c r="F21" s="58"/>
      <c r="G21" s="57"/>
      <c r="H21" s="58"/>
      <c r="I21" s="57"/>
      <c r="J21" s="58"/>
      <c r="K21" s="57"/>
      <c r="L21" s="58"/>
      <c r="M21" s="57"/>
      <c r="N21" s="58"/>
      <c r="O21" s="57"/>
      <c r="P21" s="58"/>
      <c r="Q21" s="57"/>
      <c r="R21" s="58"/>
      <c r="S21" s="57"/>
      <c r="T21" s="58"/>
      <c r="U21" s="57"/>
      <c r="V21" s="58"/>
      <c r="W21" s="57"/>
      <c r="X21" s="58"/>
      <c r="Y21" s="58"/>
      <c r="Z21" s="88"/>
      <c r="AB21" s="62"/>
      <c r="AC21" s="62"/>
    </row>
    <row r="22" spans="1:29" x14ac:dyDescent="0.25">
      <c r="A22" s="13"/>
      <c r="B22" s="56"/>
      <c r="C22" s="57"/>
      <c r="D22" s="58"/>
      <c r="E22" s="57"/>
      <c r="F22" s="58"/>
      <c r="G22" s="57"/>
      <c r="H22" s="58"/>
      <c r="I22" s="57"/>
      <c r="J22" s="58"/>
      <c r="K22" s="57"/>
      <c r="L22" s="58"/>
      <c r="M22" s="57"/>
      <c r="N22" s="58"/>
      <c r="O22" s="57"/>
      <c r="P22" s="58"/>
      <c r="Q22" s="57"/>
      <c r="R22" s="58"/>
      <c r="S22" s="57"/>
      <c r="T22" s="58"/>
      <c r="U22" s="57"/>
      <c r="V22" s="58"/>
      <c r="W22" s="57"/>
      <c r="X22" s="58"/>
      <c r="Y22" s="58"/>
      <c r="Z22" s="58"/>
      <c r="AB22" s="62"/>
      <c r="AC22" s="62"/>
    </row>
    <row r="23" spans="1:29" x14ac:dyDescent="0.25">
      <c r="A23" s="13"/>
      <c r="B23" s="56"/>
      <c r="C23" s="57"/>
      <c r="D23" s="58"/>
      <c r="E23" s="57"/>
      <c r="F23" s="58"/>
      <c r="G23" s="57"/>
      <c r="H23" s="58"/>
      <c r="I23" s="57"/>
      <c r="J23" s="58"/>
      <c r="K23" s="57"/>
      <c r="L23" s="58"/>
      <c r="M23" s="57"/>
      <c r="N23" s="58"/>
      <c r="O23" s="57"/>
      <c r="P23" s="58"/>
      <c r="Q23" s="57"/>
      <c r="R23" s="58"/>
      <c r="S23" s="57"/>
      <c r="T23" s="58"/>
      <c r="U23" s="57"/>
      <c r="V23" s="58"/>
      <c r="W23" s="57"/>
      <c r="X23" s="58"/>
      <c r="Y23" s="58"/>
      <c r="Z23" s="58"/>
      <c r="AB23" s="62"/>
      <c r="AC23" s="62"/>
    </row>
    <row r="24" spans="1:29" x14ac:dyDescent="0.25">
      <c r="A24" s="13"/>
      <c r="B24" s="56"/>
      <c r="C24" s="57"/>
      <c r="D24" s="58"/>
      <c r="E24" s="57"/>
      <c r="F24" s="58"/>
      <c r="G24" s="57"/>
      <c r="H24" s="58"/>
      <c r="I24" s="57"/>
      <c r="J24" s="58"/>
      <c r="K24" s="57"/>
      <c r="L24" s="58"/>
      <c r="M24" s="57"/>
      <c r="N24" s="58"/>
      <c r="O24" s="57"/>
      <c r="P24" s="58"/>
      <c r="Q24" s="57"/>
      <c r="R24" s="58"/>
      <c r="S24" s="57"/>
      <c r="T24" s="58"/>
      <c r="U24" s="57"/>
      <c r="V24" s="58"/>
      <c r="W24" s="57"/>
      <c r="X24" s="58"/>
      <c r="Y24" s="58"/>
      <c r="Z24" s="58"/>
      <c r="AB24" s="62"/>
      <c r="AC24" s="62"/>
    </row>
    <row r="25" spans="1:29" x14ac:dyDescent="0.25">
      <c r="A25" s="19"/>
      <c r="B25" s="56"/>
      <c r="C25" s="57"/>
      <c r="D25" s="58"/>
      <c r="E25" s="57"/>
      <c r="F25" s="58"/>
      <c r="G25" s="57"/>
      <c r="H25" s="58"/>
      <c r="I25" s="57"/>
      <c r="J25" s="58"/>
      <c r="K25" s="57"/>
      <c r="L25" s="58"/>
      <c r="M25" s="57"/>
      <c r="N25" s="58"/>
      <c r="O25" s="57"/>
      <c r="P25" s="58"/>
      <c r="Q25" s="57"/>
      <c r="R25" s="58"/>
      <c r="S25" s="57"/>
      <c r="T25" s="58"/>
      <c r="U25" s="57"/>
      <c r="V25" s="58"/>
      <c r="W25" s="57"/>
      <c r="X25" s="58"/>
      <c r="Y25" s="58"/>
      <c r="Z25" s="58"/>
      <c r="AB25" s="62"/>
      <c r="AC25" s="62"/>
    </row>
    <row r="26" spans="1:29" x14ac:dyDescent="0.25">
      <c r="A26" s="13"/>
      <c r="B26" s="56"/>
      <c r="C26" s="57"/>
      <c r="D26" s="58"/>
      <c r="E26" s="57"/>
      <c r="F26" s="58"/>
      <c r="G26" s="57"/>
      <c r="H26" s="58"/>
      <c r="I26" s="57"/>
      <c r="J26" s="58"/>
      <c r="K26" s="57"/>
      <c r="L26" s="58"/>
      <c r="M26" s="57"/>
      <c r="N26" s="58"/>
      <c r="O26" s="57"/>
      <c r="P26" s="58"/>
      <c r="Q26" s="57"/>
      <c r="R26" s="58"/>
      <c r="S26" s="57"/>
      <c r="T26" s="58"/>
      <c r="U26" s="57"/>
      <c r="V26" s="58"/>
      <c r="W26" s="57"/>
      <c r="X26" s="58"/>
      <c r="Y26" s="58"/>
      <c r="Z26" s="58"/>
      <c r="AB26" s="62"/>
      <c r="AC26" s="62"/>
    </row>
    <row r="27" spans="1:29" x14ac:dyDescent="0.25">
      <c r="A27" s="13"/>
      <c r="AB27" s="63"/>
      <c r="AC27" s="63"/>
    </row>
    <row r="28" spans="1:29" x14ac:dyDescent="0.25">
      <c r="A28" s="29"/>
      <c r="B28" s="13" t="s">
        <v>419</v>
      </c>
      <c r="C28" s="13" t="str">
        <f>VegFieldResults!$B$2</f>
        <v>Vegetation Field</v>
      </c>
      <c r="AB28" s="63"/>
      <c r="AC28" s="63"/>
    </row>
    <row r="29" spans="1:29" x14ac:dyDescent="0.25">
      <c r="B29" s="13"/>
      <c r="AB29" s="63"/>
      <c r="AC29" s="63"/>
    </row>
    <row r="30" spans="1:29" x14ac:dyDescent="0.25">
      <c r="AB30" s="108"/>
      <c r="AC30" s="108"/>
    </row>
    <row r="31" spans="1:29" x14ac:dyDescent="0.25">
      <c r="A31" s="13" t="s">
        <v>189</v>
      </c>
      <c r="B31" s="101" t="str">
        <f>$B$2</f>
        <v>Habitat Type</v>
      </c>
      <c r="C31" s="105" t="str">
        <f>$AC$7</f>
        <v>No Field layer</v>
      </c>
      <c r="D31" s="101"/>
      <c r="E31" s="105" t="str">
        <f>$AC$8</f>
        <v>&gt; 0 and ≤ 10 %</v>
      </c>
      <c r="F31" s="101"/>
      <c r="G31" s="105" t="str">
        <f>$AC$9</f>
        <v>&gt; 10 and ≤ 20 %</v>
      </c>
      <c r="H31" s="101"/>
      <c r="I31" s="105" t="str">
        <f>$AC$10</f>
        <v>&gt; 20 and ≤ 30 %</v>
      </c>
      <c r="J31" s="101"/>
      <c r="K31" s="105" t="str">
        <f>$AC$11</f>
        <v>&gt; 30 and ≤ 40 %</v>
      </c>
      <c r="L31" s="101"/>
      <c r="M31" s="105" t="str">
        <f>$AC$12</f>
        <v>&gt; 40 and ≤ 50 %</v>
      </c>
      <c r="N31" s="101"/>
      <c r="O31" s="105" t="str">
        <f>$AC$13</f>
        <v>&gt; 50 and ≤ 60 %</v>
      </c>
      <c r="P31" s="101"/>
      <c r="Q31" s="105" t="str">
        <f>$AC$14</f>
        <v>&gt; 60 and ≤ 70 %</v>
      </c>
      <c r="R31" s="101"/>
      <c r="S31" s="105" t="str">
        <f>$AC$15</f>
        <v>&gt; 70 and ≤ 80 %</v>
      </c>
      <c r="T31" s="101"/>
      <c r="U31" s="105" t="str">
        <f>$AC$16</f>
        <v>&gt; 80 and ≤ 90 %</v>
      </c>
      <c r="V31" s="101"/>
      <c r="W31" s="103" t="str">
        <f>$AC$17</f>
        <v>&gt; 90 %</v>
      </c>
      <c r="X31" s="104"/>
      <c r="Y31" s="111" t="s">
        <v>194</v>
      </c>
      <c r="Z31" s="112"/>
      <c r="AB31" s="62"/>
      <c r="AC31" s="62"/>
    </row>
    <row r="32" spans="1:29" ht="25.5" x14ac:dyDescent="0.25">
      <c r="A32" s="13"/>
      <c r="B32" s="102"/>
      <c r="C32" s="32" t="s">
        <v>195</v>
      </c>
      <c r="D32" s="33" t="s">
        <v>196</v>
      </c>
      <c r="E32" s="32" t="s">
        <v>195</v>
      </c>
      <c r="F32" s="33" t="s">
        <v>196</v>
      </c>
      <c r="G32" s="32" t="s">
        <v>195</v>
      </c>
      <c r="H32" s="33" t="s">
        <v>196</v>
      </c>
      <c r="I32" s="32" t="s">
        <v>195</v>
      </c>
      <c r="J32" s="33" t="s">
        <v>196</v>
      </c>
      <c r="K32" s="32" t="s">
        <v>195</v>
      </c>
      <c r="L32" s="33" t="s">
        <v>196</v>
      </c>
      <c r="M32" s="32" t="s">
        <v>195</v>
      </c>
      <c r="N32" s="33" t="s">
        <v>196</v>
      </c>
      <c r="O32" s="32" t="s">
        <v>195</v>
      </c>
      <c r="P32" s="33" t="s">
        <v>196</v>
      </c>
      <c r="Q32" s="32" t="s">
        <v>195</v>
      </c>
      <c r="R32" s="33" t="s">
        <v>196</v>
      </c>
      <c r="S32" s="32" t="s">
        <v>195</v>
      </c>
      <c r="T32" s="33" t="s">
        <v>196</v>
      </c>
      <c r="U32" s="32" t="s">
        <v>195</v>
      </c>
      <c r="V32" s="33" t="s">
        <v>196</v>
      </c>
      <c r="W32" s="32" t="s">
        <v>195</v>
      </c>
      <c r="X32" s="33" t="s">
        <v>196</v>
      </c>
      <c r="Y32" s="73" t="s">
        <v>195</v>
      </c>
      <c r="Z32" s="74" t="s">
        <v>196</v>
      </c>
      <c r="AB32" s="62"/>
      <c r="AC32" s="62"/>
    </row>
    <row r="33" spans="1:29" x14ac:dyDescent="0.25">
      <c r="A33" s="13"/>
      <c r="B33" s="34" t="str">
        <f>LookupValues!$B$5</f>
        <v>Lowland beech/yew woodland</v>
      </c>
      <c r="C33" s="35">
        <f>VegFieldResults!C30</f>
        <v>9227.2889535172017</v>
      </c>
      <c r="D33" s="85">
        <f>VegFieldResults!AW30</f>
        <v>11.763077320446188</v>
      </c>
      <c r="E33" s="35">
        <f>VegFieldResults!D30</f>
        <v>10175.902725209698</v>
      </c>
      <c r="F33" s="85">
        <f>VegFieldResults!AX30</f>
        <v>10.580482663773445</v>
      </c>
      <c r="G33" s="35">
        <f>VegFieldResults!E30</f>
        <v>5497.6355651069998</v>
      </c>
      <c r="H33" s="85">
        <f>VegFieldResults!AY30</f>
        <v>14.484828923999212</v>
      </c>
      <c r="I33" s="35">
        <f>VegFieldResults!F30</f>
        <v>4174.7841278796004</v>
      </c>
      <c r="J33" s="85">
        <f>VegFieldResults!AZ30</f>
        <v>16.479971167796855</v>
      </c>
      <c r="K33" s="35">
        <f>VegFieldResults!G30</f>
        <v>2791.8305545592998</v>
      </c>
      <c r="L33" s="85">
        <f>VegFieldResults!BA30</f>
        <v>19.779850166045577</v>
      </c>
      <c r="M33" s="35">
        <f>VegFieldResults!H30</f>
        <v>5661.9218425177014</v>
      </c>
      <c r="N33" s="85">
        <f>VegFieldResults!BB30</f>
        <v>17.556796934415789</v>
      </c>
      <c r="O33" s="35">
        <f>VegFieldResults!I30</f>
        <v>3620.1869577501002</v>
      </c>
      <c r="P33" s="85">
        <f>VegFieldResults!BC30</f>
        <v>19.369604907134875</v>
      </c>
      <c r="Q33" s="35">
        <f>VegFieldResults!J30</f>
        <v>2368.3783536971</v>
      </c>
      <c r="R33" s="85">
        <f>VegFieldResults!BD30</f>
        <v>21.844473266345421</v>
      </c>
      <c r="S33" s="35">
        <f>VegFieldResults!K30</f>
        <v>2604.7882731305999</v>
      </c>
      <c r="T33" s="85">
        <f>VegFieldResults!BE30</f>
        <v>21.06894124187022</v>
      </c>
      <c r="U33" s="35">
        <f>VegFieldResults!L30</f>
        <v>3649.2510305627998</v>
      </c>
      <c r="V33" s="85">
        <f>VegFieldResults!BF30</f>
        <v>19.140648410594469</v>
      </c>
      <c r="W33" s="35">
        <f>VegFieldResults!M30</f>
        <v>4710.4158718109993</v>
      </c>
      <c r="X33" s="85">
        <f>VegFieldResults!BG30</f>
        <v>16.30820764175489</v>
      </c>
      <c r="Y33" s="80">
        <f>SUM(C33,E33,G33,I33,K33,M33,O33,Q33,S33,U33,W33)</f>
        <v>54482.384255742101</v>
      </c>
      <c r="Z33" s="87">
        <f>IF(Y33=0,0,SQRT(SUM((C33*D33)^2,(E33*F33)^2,(G33*H33)^2,(I33*J33)^2,(K33*L33)^2,(M33*N33)^2,(O33*P33)^2,(Q33*R33)^2,(S33*T33)^2,(U33*V33)^2,(W33*X33)^2))/Y33)</f>
        <v>4.8131046562466278</v>
      </c>
      <c r="AB33" s="62"/>
      <c r="AC33" s="62"/>
    </row>
    <row r="34" spans="1:29" x14ac:dyDescent="0.25">
      <c r="A34" s="13"/>
      <c r="B34" s="34" t="str">
        <f>LookupValues!$B$6</f>
        <v>Lowland Mixed Deciduous Woodland</v>
      </c>
      <c r="C34" s="35">
        <f>VegFieldResults!C31</f>
        <v>41547.833079927914</v>
      </c>
      <c r="D34" s="85">
        <f>VegFieldResults!AW31</f>
        <v>5.553047758205631</v>
      </c>
      <c r="E34" s="35">
        <f>VegFieldResults!D31</f>
        <v>79772.10539093097</v>
      </c>
      <c r="F34" s="85">
        <f>VegFieldResults!AX31</f>
        <v>4.1444887614791295</v>
      </c>
      <c r="G34" s="35">
        <f>VegFieldResults!E31</f>
        <v>73320.571755364683</v>
      </c>
      <c r="H34" s="85">
        <f>VegFieldResults!AY31</f>
        <v>4.1899633215819261</v>
      </c>
      <c r="I34" s="35">
        <f>VegFieldResults!F31</f>
        <v>61748.020013239009</v>
      </c>
      <c r="J34" s="85">
        <f>VegFieldResults!AZ31</f>
        <v>4.53044409670468</v>
      </c>
      <c r="K34" s="35">
        <f>VegFieldResults!G31</f>
        <v>64029.050907117489</v>
      </c>
      <c r="L34" s="85">
        <f>VegFieldResults!BA31</f>
        <v>4.450620208212273</v>
      </c>
      <c r="M34" s="35">
        <f>VegFieldResults!H31</f>
        <v>63889.244643174701</v>
      </c>
      <c r="N34" s="85">
        <f>VegFieldResults!BB31</f>
        <v>4.4731001430854995</v>
      </c>
      <c r="O34" s="35">
        <f>VegFieldResults!I31</f>
        <v>70437.875276301012</v>
      </c>
      <c r="P34" s="85">
        <f>VegFieldResults!BC31</f>
        <v>4.3950909181557369</v>
      </c>
      <c r="Q34" s="35">
        <f>VegFieldResults!J31</f>
        <v>62333.28814595611</v>
      </c>
      <c r="R34" s="85">
        <f>VegFieldResults!BD31</f>
        <v>4.4499505618351787</v>
      </c>
      <c r="S34" s="35">
        <f>VegFieldResults!K31</f>
        <v>69309.637155716409</v>
      </c>
      <c r="T34" s="85">
        <f>VegFieldResults!BE31</f>
        <v>4.5321422549911787</v>
      </c>
      <c r="U34" s="35">
        <f>VegFieldResults!L31</f>
        <v>73953.962740189614</v>
      </c>
      <c r="V34" s="85">
        <f>VegFieldResults!BF31</f>
        <v>4.2573410194736265</v>
      </c>
      <c r="W34" s="35">
        <f>VegFieldResults!M31</f>
        <v>87166.987725621453</v>
      </c>
      <c r="X34" s="85">
        <f>VegFieldResults!BG31</f>
        <v>4.56309167451598</v>
      </c>
      <c r="Y34" s="80">
        <f t="shared" ref="Y34:Y44" si="2">SUM(C34,E34,G34,I34,K34,M34,O34,Q34,S34,U34,W34)</f>
        <v>747508.57683353929</v>
      </c>
      <c r="Z34" s="87">
        <f t="shared" ref="Z34:Z44" si="3">IF(Y34=0,0,SQRT(SUM((C34*D34)^2,(E34*F34)^2,(G34*H34)^2,(I34*J34)^2,(K34*L34)^2,(M34*N34)^2,(O34*P34)^2,(Q34*R34)^2,(S34*T34)^2,(U34*V34)^2,(W34*X34)^2))/Y34)</f>
        <v>1.3556103494870007</v>
      </c>
      <c r="AB34" s="62"/>
      <c r="AC34" s="62"/>
    </row>
    <row r="35" spans="1:29" x14ac:dyDescent="0.25">
      <c r="A35" s="13"/>
      <c r="B35" s="34" t="str">
        <f>LookupValues!$B$7</f>
        <v>Native pine woodlands</v>
      </c>
      <c r="C35" s="35">
        <f>VegFieldResults!C32</f>
        <v>0</v>
      </c>
      <c r="D35" s="85">
        <f>VegFieldResults!AW32</f>
        <v>0</v>
      </c>
      <c r="E35" s="35">
        <f>VegFieldResults!D32</f>
        <v>0</v>
      </c>
      <c r="F35" s="85">
        <f>VegFieldResults!AX32</f>
        <v>0</v>
      </c>
      <c r="G35" s="35">
        <f>VegFieldResults!E32</f>
        <v>0</v>
      </c>
      <c r="H35" s="85">
        <f>VegFieldResults!AY32</f>
        <v>0</v>
      </c>
      <c r="I35" s="35">
        <f>VegFieldResults!F32</f>
        <v>0</v>
      </c>
      <c r="J35" s="85">
        <f>VegFieldResults!AZ32</f>
        <v>0</v>
      </c>
      <c r="K35" s="35">
        <f>VegFieldResults!G32</f>
        <v>0</v>
      </c>
      <c r="L35" s="85">
        <f>VegFieldResults!BA32</f>
        <v>0</v>
      </c>
      <c r="M35" s="35">
        <f>VegFieldResults!H32</f>
        <v>0</v>
      </c>
      <c r="N35" s="85">
        <f>VegFieldResults!BB32</f>
        <v>0</v>
      </c>
      <c r="O35" s="35">
        <f>VegFieldResults!I32</f>
        <v>0</v>
      </c>
      <c r="P35" s="85">
        <f>VegFieldResults!BC32</f>
        <v>0</v>
      </c>
      <c r="Q35" s="35">
        <f>VegFieldResults!J32</f>
        <v>0</v>
      </c>
      <c r="R35" s="85">
        <f>VegFieldResults!BD32</f>
        <v>0</v>
      </c>
      <c r="S35" s="35">
        <f>VegFieldResults!K32</f>
        <v>0</v>
      </c>
      <c r="T35" s="85">
        <f>VegFieldResults!BE32</f>
        <v>0</v>
      </c>
      <c r="U35" s="35">
        <f>VegFieldResults!L32</f>
        <v>0</v>
      </c>
      <c r="V35" s="85">
        <f>VegFieldResults!BF32</f>
        <v>0</v>
      </c>
      <c r="W35" s="35">
        <f>VegFieldResults!M32</f>
        <v>0</v>
      </c>
      <c r="X35" s="85">
        <f>VegFieldResults!BG32</f>
        <v>0</v>
      </c>
      <c r="Y35" s="80">
        <f t="shared" si="2"/>
        <v>0</v>
      </c>
      <c r="Z35" s="87">
        <f t="shared" si="3"/>
        <v>0</v>
      </c>
      <c r="AB35" s="62"/>
      <c r="AC35" s="62"/>
    </row>
    <row r="36" spans="1:29" x14ac:dyDescent="0.25">
      <c r="A36" s="13"/>
      <c r="B36" s="34" t="str">
        <f>LookupValues!$B$8</f>
        <v>Non-HAP native pinewood</v>
      </c>
      <c r="C36" s="35">
        <f>VegFieldResults!C33</f>
        <v>0</v>
      </c>
      <c r="D36" s="85">
        <f>VegFieldResults!AW33</f>
        <v>0</v>
      </c>
      <c r="E36" s="35">
        <f>VegFieldResults!D33</f>
        <v>0</v>
      </c>
      <c r="F36" s="85">
        <f>VegFieldResults!AX33</f>
        <v>0</v>
      </c>
      <c r="G36" s="35">
        <f>VegFieldResults!E33</f>
        <v>0</v>
      </c>
      <c r="H36" s="85">
        <f>VegFieldResults!AY33</f>
        <v>0</v>
      </c>
      <c r="I36" s="35">
        <f>VegFieldResults!F33</f>
        <v>0</v>
      </c>
      <c r="J36" s="85">
        <f>VegFieldResults!AZ33</f>
        <v>0</v>
      </c>
      <c r="K36" s="35">
        <f>VegFieldResults!G33</f>
        <v>0</v>
      </c>
      <c r="L36" s="85">
        <f>VegFieldResults!BA33</f>
        <v>0</v>
      </c>
      <c r="M36" s="35">
        <f>VegFieldResults!H33</f>
        <v>0</v>
      </c>
      <c r="N36" s="85">
        <f>VegFieldResults!BB33</f>
        <v>0</v>
      </c>
      <c r="O36" s="35">
        <f>VegFieldResults!I33</f>
        <v>0</v>
      </c>
      <c r="P36" s="85">
        <f>VegFieldResults!BC33</f>
        <v>0</v>
      </c>
      <c r="Q36" s="35">
        <f>VegFieldResults!J33</f>
        <v>0</v>
      </c>
      <c r="R36" s="85">
        <f>VegFieldResults!BD33</f>
        <v>0</v>
      </c>
      <c r="S36" s="35">
        <f>VegFieldResults!K33</f>
        <v>0</v>
      </c>
      <c r="T36" s="85">
        <f>VegFieldResults!BE33</f>
        <v>0</v>
      </c>
      <c r="U36" s="35">
        <f>VegFieldResults!L33</f>
        <v>0</v>
      </c>
      <c r="V36" s="85">
        <f>VegFieldResults!BF33</f>
        <v>0</v>
      </c>
      <c r="W36" s="35">
        <f>VegFieldResults!M33</f>
        <v>0</v>
      </c>
      <c r="X36" s="85">
        <f>VegFieldResults!BG33</f>
        <v>0</v>
      </c>
      <c r="Y36" s="80">
        <f t="shared" si="2"/>
        <v>0</v>
      </c>
      <c r="Z36" s="87">
        <f t="shared" si="3"/>
        <v>0</v>
      </c>
      <c r="AB36" s="62"/>
      <c r="AC36" s="62"/>
    </row>
    <row r="37" spans="1:29" ht="30" customHeight="1" x14ac:dyDescent="0.25">
      <c r="A37" s="13"/>
      <c r="B37" s="89" t="str">
        <f>LookupValues!$B$9</f>
        <v>Upland birchwoods (Scot); birch dominated upland oakwoods (Eng, Wal)</v>
      </c>
      <c r="C37" s="35">
        <f>VegFieldResults!C34</f>
        <v>1171.9280065068999</v>
      </c>
      <c r="D37" s="85">
        <f>VegFieldResults!AW34</f>
        <v>33.913491288998578</v>
      </c>
      <c r="E37" s="35">
        <f>VegFieldResults!D34</f>
        <v>552.13775960300018</v>
      </c>
      <c r="F37" s="85">
        <f>VegFieldResults!AX34</f>
        <v>52.083564505726741</v>
      </c>
      <c r="G37" s="35">
        <f>VegFieldResults!E34</f>
        <v>179.074710256</v>
      </c>
      <c r="H37" s="85">
        <f>VegFieldResults!AY34</f>
        <v>71.697817707556737</v>
      </c>
      <c r="I37" s="35">
        <f>VegFieldResults!F34</f>
        <v>252.63396857470002</v>
      </c>
      <c r="J37" s="85">
        <f>VegFieldResults!AZ34</f>
        <v>52.705810202172195</v>
      </c>
      <c r="K37" s="35">
        <f>VegFieldResults!G34</f>
        <v>629.52274393499999</v>
      </c>
      <c r="L37" s="85">
        <f>VegFieldResults!BA34</f>
        <v>54.934349621432503</v>
      </c>
      <c r="M37" s="35">
        <f>VegFieldResults!H34</f>
        <v>792.33041328150023</v>
      </c>
      <c r="N37" s="85">
        <f>VegFieldResults!BB34</f>
        <v>39.726431549468479</v>
      </c>
      <c r="O37" s="35">
        <f>VegFieldResults!I34</f>
        <v>1016.920090247</v>
      </c>
      <c r="P37" s="85">
        <f>VegFieldResults!BC34</f>
        <v>31.767640098915322</v>
      </c>
      <c r="Q37" s="35">
        <f>VegFieldResults!J34</f>
        <v>1561.7165057407001</v>
      </c>
      <c r="R37" s="85">
        <f>VegFieldResults!BD34</f>
        <v>33.831319156816804</v>
      </c>
      <c r="S37" s="35">
        <f>VegFieldResults!K34</f>
        <v>1779.0354626106</v>
      </c>
      <c r="T37" s="85">
        <f>VegFieldResults!BE34</f>
        <v>22.49253546844896</v>
      </c>
      <c r="U37" s="35">
        <f>VegFieldResults!L34</f>
        <v>1481.7385596312001</v>
      </c>
      <c r="V37" s="85">
        <f>VegFieldResults!BF34</f>
        <v>34.241944073220488</v>
      </c>
      <c r="W37" s="35">
        <f>VegFieldResults!M34</f>
        <v>1802.7703977830004</v>
      </c>
      <c r="X37" s="85">
        <f>VegFieldResults!BG34</f>
        <v>22.191975022845511</v>
      </c>
      <c r="Y37" s="80">
        <f t="shared" si="2"/>
        <v>11219.808618169602</v>
      </c>
      <c r="Z37" s="87">
        <f t="shared" si="3"/>
        <v>10.749695755936768</v>
      </c>
      <c r="AB37" s="62"/>
      <c r="AC37" s="62"/>
    </row>
    <row r="38" spans="1:29" x14ac:dyDescent="0.25">
      <c r="A38" s="13"/>
      <c r="B38" s="34" t="str">
        <f>LookupValues!$B$10</f>
        <v>Upland mixed ashwoods</v>
      </c>
      <c r="C38" s="35">
        <f>VegFieldResults!C35</f>
        <v>839.43199299440005</v>
      </c>
      <c r="D38" s="85">
        <f>VegFieldResults!AW35</f>
        <v>34.950859752072788</v>
      </c>
      <c r="E38" s="35">
        <f>VegFieldResults!D35</f>
        <v>1722.0570931207001</v>
      </c>
      <c r="F38" s="85">
        <f>VegFieldResults!AX35</f>
        <v>27.040960901371928</v>
      </c>
      <c r="G38" s="35">
        <f>VegFieldResults!E35</f>
        <v>2566.0753008238003</v>
      </c>
      <c r="H38" s="85">
        <f>VegFieldResults!AY35</f>
        <v>22.032700626434163</v>
      </c>
      <c r="I38" s="35">
        <f>VegFieldResults!F35</f>
        <v>3392.8249535578998</v>
      </c>
      <c r="J38" s="85">
        <f>VegFieldResults!AZ35</f>
        <v>20.46288935302039</v>
      </c>
      <c r="K38" s="35">
        <f>VegFieldResults!G35</f>
        <v>2580.9309912843996</v>
      </c>
      <c r="L38" s="85">
        <f>VegFieldResults!BA35</f>
        <v>21.029268860020483</v>
      </c>
      <c r="M38" s="35">
        <f>VegFieldResults!H35</f>
        <v>3098.2508567607001</v>
      </c>
      <c r="N38" s="85">
        <f>VegFieldResults!BB35</f>
        <v>22.163392406668319</v>
      </c>
      <c r="O38" s="35">
        <f>VegFieldResults!I35</f>
        <v>2669.7901201599002</v>
      </c>
      <c r="P38" s="85">
        <f>VegFieldResults!BC35</f>
        <v>20.871660451501324</v>
      </c>
      <c r="Q38" s="35">
        <f>VegFieldResults!J35</f>
        <v>3243.4068499618993</v>
      </c>
      <c r="R38" s="85">
        <f>VegFieldResults!BD35</f>
        <v>18.862818467691017</v>
      </c>
      <c r="S38" s="35">
        <f>VegFieldResults!K35</f>
        <v>4274.2589880396999</v>
      </c>
      <c r="T38" s="85">
        <f>VegFieldResults!BE35</f>
        <v>19.671204652669285</v>
      </c>
      <c r="U38" s="35">
        <f>VegFieldResults!L35</f>
        <v>3624.7607921008002</v>
      </c>
      <c r="V38" s="85">
        <f>VegFieldResults!BF35</f>
        <v>19.212268209314374</v>
      </c>
      <c r="W38" s="35">
        <f>VegFieldResults!M35</f>
        <v>3894.9473326653997</v>
      </c>
      <c r="X38" s="85">
        <f>VegFieldResults!BG35</f>
        <v>19.521065556993758</v>
      </c>
      <c r="Y38" s="80">
        <f t="shared" si="2"/>
        <v>31906.735271469599</v>
      </c>
      <c r="Z38" s="87">
        <f t="shared" si="3"/>
        <v>6.5183261967251163</v>
      </c>
      <c r="AB38" s="62"/>
      <c r="AC38" s="62"/>
    </row>
    <row r="39" spans="1:29" x14ac:dyDescent="0.25">
      <c r="A39" s="13"/>
      <c r="B39" s="34" t="str">
        <f>LookupValues!$B$11</f>
        <v>Upland oakwood</v>
      </c>
      <c r="C39" s="35">
        <f>VegFieldResults!C36</f>
        <v>4213.8866164184001</v>
      </c>
      <c r="D39" s="85">
        <f>VegFieldResults!AW36</f>
        <v>18.144780948399838</v>
      </c>
      <c r="E39" s="35">
        <f>VegFieldResults!D36</f>
        <v>3257.1978828988999</v>
      </c>
      <c r="F39" s="85">
        <f>VegFieldResults!AX36</f>
        <v>20.01036975500033</v>
      </c>
      <c r="G39" s="35">
        <f>VegFieldResults!E36</f>
        <v>3648.8416013540996</v>
      </c>
      <c r="H39" s="85">
        <f>VegFieldResults!AY36</f>
        <v>18.320713582690967</v>
      </c>
      <c r="I39" s="35">
        <f>VegFieldResults!F36</f>
        <v>5604.7178953415996</v>
      </c>
      <c r="J39" s="85">
        <f>VegFieldResults!AZ36</f>
        <v>16.506496529402959</v>
      </c>
      <c r="K39" s="35">
        <f>VegFieldResults!G36</f>
        <v>3816.7484765673003</v>
      </c>
      <c r="L39" s="85">
        <f>VegFieldResults!BA36</f>
        <v>17.986291703981788</v>
      </c>
      <c r="M39" s="35">
        <f>VegFieldResults!H36</f>
        <v>3099.6526176913999</v>
      </c>
      <c r="N39" s="85">
        <f>VegFieldResults!BB36</f>
        <v>20.237441068493325</v>
      </c>
      <c r="O39" s="35">
        <f>VegFieldResults!I36</f>
        <v>3702.3992246870007</v>
      </c>
      <c r="P39" s="85">
        <f>VegFieldResults!BC36</f>
        <v>17.991781408172461</v>
      </c>
      <c r="Q39" s="35">
        <f>VegFieldResults!J36</f>
        <v>3635.2757097828994</v>
      </c>
      <c r="R39" s="85">
        <f>VegFieldResults!BD36</f>
        <v>18.176923850881781</v>
      </c>
      <c r="S39" s="35">
        <f>VegFieldResults!K36</f>
        <v>3783.2379161959998</v>
      </c>
      <c r="T39" s="85">
        <f>VegFieldResults!BE36</f>
        <v>18.147748247100534</v>
      </c>
      <c r="U39" s="35">
        <f>VegFieldResults!L36</f>
        <v>5178.125101240199</v>
      </c>
      <c r="V39" s="85">
        <f>VegFieldResults!BF36</f>
        <v>17.695579781254668</v>
      </c>
      <c r="W39" s="35">
        <f>VegFieldResults!M36</f>
        <v>4087.4110239921993</v>
      </c>
      <c r="X39" s="85">
        <f>VegFieldResults!BG36</f>
        <v>17.451986535120522</v>
      </c>
      <c r="Y39" s="80">
        <f t="shared" si="2"/>
        <v>44027.494066169995</v>
      </c>
      <c r="Z39" s="87">
        <f t="shared" si="3"/>
        <v>5.5062962586862616</v>
      </c>
      <c r="AB39" s="62"/>
      <c r="AC39" s="62"/>
    </row>
    <row r="40" spans="1:29" x14ac:dyDescent="0.25">
      <c r="A40" s="13"/>
      <c r="B40" s="34" t="str">
        <f>LookupValues!$B$12</f>
        <v>Wet woodland</v>
      </c>
      <c r="C40" s="35">
        <f>VegFieldResults!C37</f>
        <v>2639.4970385470997</v>
      </c>
      <c r="D40" s="85">
        <f>VegFieldResults!AW37</f>
        <v>23.895497104248044</v>
      </c>
      <c r="E40" s="35">
        <f>VegFieldResults!D37</f>
        <v>5374.5117872644996</v>
      </c>
      <c r="F40" s="85">
        <f>VegFieldResults!AX37</f>
        <v>15.841293081402124</v>
      </c>
      <c r="G40" s="35">
        <f>VegFieldResults!E37</f>
        <v>4768.6711018906999</v>
      </c>
      <c r="H40" s="85">
        <f>VegFieldResults!AY37</f>
        <v>16.19200342398808</v>
      </c>
      <c r="I40" s="35">
        <f>VegFieldResults!F37</f>
        <v>5415.1345221244019</v>
      </c>
      <c r="J40" s="85">
        <f>VegFieldResults!AZ37</f>
        <v>14.743277310962073</v>
      </c>
      <c r="K40" s="35">
        <f>VegFieldResults!G37</f>
        <v>5770.2690517176989</v>
      </c>
      <c r="L40" s="85">
        <f>VegFieldResults!BA37</f>
        <v>14.923253295194803</v>
      </c>
      <c r="M40" s="35">
        <f>VegFieldResults!H37</f>
        <v>8813.9546405950023</v>
      </c>
      <c r="N40" s="85">
        <f>VegFieldResults!BB37</f>
        <v>14.205086796518962</v>
      </c>
      <c r="O40" s="35">
        <f>VegFieldResults!I37</f>
        <v>6760.0474597730999</v>
      </c>
      <c r="P40" s="85">
        <f>VegFieldResults!BC37</f>
        <v>15.280052954749774</v>
      </c>
      <c r="Q40" s="35">
        <f>VegFieldResults!J37</f>
        <v>7567.0584092941999</v>
      </c>
      <c r="R40" s="85">
        <f>VegFieldResults!BD37</f>
        <v>12.683510027653899</v>
      </c>
      <c r="S40" s="35">
        <f>VegFieldResults!K37</f>
        <v>8262.8288174100981</v>
      </c>
      <c r="T40" s="85">
        <f>VegFieldResults!BE37</f>
        <v>12.753518695148792</v>
      </c>
      <c r="U40" s="35">
        <f>VegFieldResults!L37</f>
        <v>8341.1203779844</v>
      </c>
      <c r="V40" s="85">
        <f>VegFieldResults!BF37</f>
        <v>13.935855812806382</v>
      </c>
      <c r="W40" s="35">
        <f>VegFieldResults!M37</f>
        <v>14076.2038847983</v>
      </c>
      <c r="X40" s="85">
        <f>VegFieldResults!BG37</f>
        <v>10.230942547186864</v>
      </c>
      <c r="Y40" s="80">
        <f t="shared" si="2"/>
        <v>77789.297091399494</v>
      </c>
      <c r="Z40" s="87">
        <f t="shared" si="3"/>
        <v>4.3000998567169457</v>
      </c>
      <c r="AB40" s="62"/>
      <c r="AC40" s="62"/>
    </row>
    <row r="41" spans="1:29" x14ac:dyDescent="0.25">
      <c r="A41" s="13"/>
      <c r="B41" s="34" t="str">
        <f>LookupValues!$B$13</f>
        <v>Wood Pasture &amp; Parkland</v>
      </c>
      <c r="C41" s="35">
        <f>VegFieldResults!C38</f>
        <v>458.84973647819999</v>
      </c>
      <c r="D41" s="85">
        <f>VegFieldResults!AW38</f>
        <v>57.37697077836954</v>
      </c>
      <c r="E41" s="35">
        <f>VegFieldResults!D38</f>
        <v>1078.2756945336</v>
      </c>
      <c r="F41" s="85">
        <f>VegFieldResults!AX38</f>
        <v>34.986697280082467</v>
      </c>
      <c r="G41" s="35">
        <f>VegFieldResults!E38</f>
        <v>1250.7540818607001</v>
      </c>
      <c r="H41" s="85">
        <f>VegFieldResults!AY38</f>
        <v>28.668533007114529</v>
      </c>
      <c r="I41" s="35">
        <f>VegFieldResults!F38</f>
        <v>475.32111844909997</v>
      </c>
      <c r="J41" s="85">
        <f>VegFieldResults!AZ38</f>
        <v>48.095054953256899</v>
      </c>
      <c r="K41" s="35">
        <f>VegFieldResults!G38</f>
        <v>564.04611885389988</v>
      </c>
      <c r="L41" s="85">
        <f>VegFieldResults!BA38</f>
        <v>52.84433928939437</v>
      </c>
      <c r="M41" s="35">
        <f>VegFieldResults!H38</f>
        <v>340.42575396080002</v>
      </c>
      <c r="N41" s="85">
        <f>VegFieldResults!BB38</f>
        <v>69.694661603755776</v>
      </c>
      <c r="O41" s="35">
        <f>VegFieldResults!I38</f>
        <v>887.98881308779994</v>
      </c>
      <c r="P41" s="85">
        <f>VegFieldResults!BC38</f>
        <v>44.477802913381673</v>
      </c>
      <c r="Q41" s="35">
        <f>VegFieldResults!J38</f>
        <v>416.09102306800003</v>
      </c>
      <c r="R41" s="85">
        <f>VegFieldResults!BD38</f>
        <v>58.81769521139524</v>
      </c>
      <c r="S41" s="35">
        <f>VegFieldResults!K38</f>
        <v>450.27853726159998</v>
      </c>
      <c r="T41" s="85">
        <f>VegFieldResults!BE38</f>
        <v>59.974566717025375</v>
      </c>
      <c r="U41" s="35">
        <f>VegFieldResults!L38</f>
        <v>207.2129867264</v>
      </c>
      <c r="V41" s="85">
        <f>VegFieldResults!BF38</f>
        <v>56.521676493658617</v>
      </c>
      <c r="W41" s="35">
        <f>VegFieldResults!M38</f>
        <v>1600.5790261444999</v>
      </c>
      <c r="X41" s="85">
        <f>VegFieldResults!BG38</f>
        <v>40.942198731989642</v>
      </c>
      <c r="Y41" s="80">
        <f t="shared" si="2"/>
        <v>7729.8228904245998</v>
      </c>
      <c r="Z41" s="87">
        <f t="shared" si="3"/>
        <v>14.57668695943531</v>
      </c>
      <c r="AB41" s="62"/>
      <c r="AC41" s="62"/>
    </row>
    <row r="42" spans="1:29" x14ac:dyDescent="0.25">
      <c r="A42" s="13"/>
      <c r="B42" s="34" t="str">
        <f>LookupValues!$B$14</f>
        <v>Broadleaf habitat NOT classified as priority</v>
      </c>
      <c r="C42" s="35">
        <f>VegFieldResults!C39</f>
        <v>4702.1030413964982</v>
      </c>
      <c r="D42" s="85">
        <f>VegFieldResults!AW39</f>
        <v>16.087324548386754</v>
      </c>
      <c r="E42" s="35">
        <f>VegFieldResults!D39</f>
        <v>3216.5554586537005</v>
      </c>
      <c r="F42" s="85">
        <f>VegFieldResults!AX39</f>
        <v>18.812420547722297</v>
      </c>
      <c r="G42" s="35">
        <f>VegFieldResults!E39</f>
        <v>1380.3089070838996</v>
      </c>
      <c r="H42" s="85">
        <f>VegFieldResults!AY39</f>
        <v>22.047083511902215</v>
      </c>
      <c r="I42" s="35">
        <f>VegFieldResults!F39</f>
        <v>1231.454632576</v>
      </c>
      <c r="J42" s="85">
        <f>VegFieldResults!AZ39</f>
        <v>29.119604945920688</v>
      </c>
      <c r="K42" s="35">
        <f>VegFieldResults!G39</f>
        <v>991.31672608690019</v>
      </c>
      <c r="L42" s="85">
        <f>VegFieldResults!BA39</f>
        <v>31.239169485584224</v>
      </c>
      <c r="M42" s="35">
        <f>VegFieldResults!H39</f>
        <v>953.37235567390007</v>
      </c>
      <c r="N42" s="85">
        <f>VegFieldResults!BB39</f>
        <v>30.204518564814048</v>
      </c>
      <c r="O42" s="35">
        <f>VegFieldResults!I39</f>
        <v>783.85191365159972</v>
      </c>
      <c r="P42" s="85">
        <f>VegFieldResults!BC39</f>
        <v>34.979407959472304</v>
      </c>
      <c r="Q42" s="35">
        <f>VegFieldResults!J39</f>
        <v>929.59966382740004</v>
      </c>
      <c r="R42" s="85">
        <f>VegFieldResults!BD39</f>
        <v>35.563328878243389</v>
      </c>
      <c r="S42" s="35">
        <f>VegFieldResults!K39</f>
        <v>1243.1078534544995</v>
      </c>
      <c r="T42" s="85">
        <f>VegFieldResults!BE39</f>
        <v>27.428717803821851</v>
      </c>
      <c r="U42" s="35">
        <f>VegFieldResults!L39</f>
        <v>1133.4822698970997</v>
      </c>
      <c r="V42" s="85">
        <f>VegFieldResults!BF39</f>
        <v>23.835492723496078</v>
      </c>
      <c r="W42" s="35">
        <f>VegFieldResults!M39</f>
        <v>2835.7466760210996</v>
      </c>
      <c r="X42" s="85">
        <f>VegFieldResults!BG39</f>
        <v>17.810617533450007</v>
      </c>
      <c r="Y42" s="80">
        <f t="shared" si="2"/>
        <v>19400.899498322597</v>
      </c>
      <c r="Z42" s="87">
        <f t="shared" si="3"/>
        <v>7.2294067766513219</v>
      </c>
    </row>
    <row r="43" spans="1:29" x14ac:dyDescent="0.25">
      <c r="A43" s="13"/>
      <c r="B43" s="34" t="str">
        <f>LookupValues!$B$15</f>
        <v>Non-native coniferous woodland</v>
      </c>
      <c r="C43" s="35">
        <f>VegFieldResults!C40</f>
        <v>54865.539891635904</v>
      </c>
      <c r="D43" s="85">
        <f>VegFieldResults!AW40</f>
        <v>4.6061812067805006</v>
      </c>
      <c r="E43" s="35">
        <f>VegFieldResults!D40</f>
        <v>56770.406910025311</v>
      </c>
      <c r="F43" s="85">
        <f>VegFieldResults!AX40</f>
        <v>4.4002133969426032</v>
      </c>
      <c r="G43" s="35">
        <f>VegFieldResults!E40</f>
        <v>37307.048781527803</v>
      </c>
      <c r="H43" s="85">
        <f>VegFieldResults!AY40</f>
        <v>5.2872642465290447</v>
      </c>
      <c r="I43" s="35">
        <f>VegFieldResults!F40</f>
        <v>25110.839848284097</v>
      </c>
      <c r="J43" s="85">
        <f>VegFieldResults!AZ40</f>
        <v>6.4694620936106331</v>
      </c>
      <c r="K43" s="35">
        <f>VegFieldResults!G40</f>
        <v>17233.165438883501</v>
      </c>
      <c r="L43" s="85">
        <f>VegFieldResults!BA40</f>
        <v>7.3173620826909822</v>
      </c>
      <c r="M43" s="35">
        <f>VegFieldResults!H40</f>
        <v>19617.192776057298</v>
      </c>
      <c r="N43" s="85">
        <f>VegFieldResults!BB40</f>
        <v>7.0008645205629136</v>
      </c>
      <c r="O43" s="35">
        <f>VegFieldResults!I40</f>
        <v>19576.375768312599</v>
      </c>
      <c r="P43" s="85">
        <f>VegFieldResults!BC40</f>
        <v>7.2951691218054586</v>
      </c>
      <c r="Q43" s="35">
        <f>VegFieldResults!J40</f>
        <v>20783.672034283903</v>
      </c>
      <c r="R43" s="85">
        <f>VegFieldResults!BD40</f>
        <v>6.8026376577090693</v>
      </c>
      <c r="S43" s="35">
        <f>VegFieldResults!K40</f>
        <v>21202.562071776902</v>
      </c>
      <c r="T43" s="85">
        <f>VegFieldResults!BE40</f>
        <v>6.9163484411943434</v>
      </c>
      <c r="U43" s="35">
        <f>VegFieldResults!L40</f>
        <v>25051.935963442305</v>
      </c>
      <c r="V43" s="85">
        <f>VegFieldResults!BF40</f>
        <v>6.4342872416109627</v>
      </c>
      <c r="W43" s="35">
        <f>VegFieldResults!M40</f>
        <v>30017.074047392493</v>
      </c>
      <c r="X43" s="85">
        <f>VegFieldResults!BG40</f>
        <v>5.7518131616704329</v>
      </c>
      <c r="Y43" s="80">
        <f t="shared" si="2"/>
        <v>327535.81353162206</v>
      </c>
      <c r="Z43" s="87">
        <f t="shared" si="3"/>
        <v>1.7907224776069801</v>
      </c>
    </row>
    <row r="44" spans="1:29" x14ac:dyDescent="0.25">
      <c r="A44" s="13"/>
      <c r="B44" s="37" t="str">
        <f>LookupValues!$B$16</f>
        <v>Transition or felled</v>
      </c>
      <c r="C44" s="35">
        <f>VegFieldResults!C41</f>
        <v>7844.1741320804013</v>
      </c>
      <c r="D44" s="85">
        <f>VegFieldResults!AW41</f>
        <v>10.981697453753464</v>
      </c>
      <c r="E44" s="35">
        <f>VegFieldResults!D41</f>
        <v>2003.7410359541</v>
      </c>
      <c r="F44" s="85">
        <f>VegFieldResults!AX41</f>
        <v>20.08679871780415</v>
      </c>
      <c r="G44" s="35">
        <f>VegFieldResults!E41</f>
        <v>1818.7070469773003</v>
      </c>
      <c r="H44" s="85">
        <f>VegFieldResults!AY41</f>
        <v>22.257475748770929</v>
      </c>
      <c r="I44" s="35">
        <f>VegFieldResults!F41</f>
        <v>1701.3906349774998</v>
      </c>
      <c r="J44" s="85">
        <f>VegFieldResults!AZ41</f>
        <v>41.17459768953784</v>
      </c>
      <c r="K44" s="35">
        <f>VegFieldResults!G41</f>
        <v>915.76716004729985</v>
      </c>
      <c r="L44" s="85">
        <f>VegFieldResults!BA41</f>
        <v>41.418671001531052</v>
      </c>
      <c r="M44" s="35">
        <f>VegFieldResults!H41</f>
        <v>1805.0260420167001</v>
      </c>
      <c r="N44" s="85">
        <f>VegFieldResults!BB41</f>
        <v>29.224556975559789</v>
      </c>
      <c r="O44" s="35">
        <f>VegFieldResults!I41</f>
        <v>441.68715604159996</v>
      </c>
      <c r="P44" s="85">
        <f>VegFieldResults!BC41</f>
        <v>31.520857709469258</v>
      </c>
      <c r="Q44" s="35">
        <f>VegFieldResults!J41</f>
        <v>255.99779961609997</v>
      </c>
      <c r="R44" s="85">
        <f>VegFieldResults!BD41</f>
        <v>61.322184531566528</v>
      </c>
      <c r="S44" s="35">
        <f>VegFieldResults!K41</f>
        <v>855.15195967809996</v>
      </c>
      <c r="T44" s="85">
        <f>VegFieldResults!BE41</f>
        <v>35.414289337432812</v>
      </c>
      <c r="U44" s="35">
        <f>VegFieldResults!L41</f>
        <v>1567.1889352530002</v>
      </c>
      <c r="V44" s="85">
        <f>VegFieldResults!BF41</f>
        <v>27.665582023294004</v>
      </c>
      <c r="W44" s="35">
        <f>VegFieldResults!M41</f>
        <v>2758.4043068956998</v>
      </c>
      <c r="X44" s="85">
        <f>VegFieldResults!BG41</f>
        <v>24.4639060865434</v>
      </c>
      <c r="Y44" s="80">
        <f t="shared" si="2"/>
        <v>21967.236209537805</v>
      </c>
      <c r="Z44" s="87">
        <f t="shared" si="3"/>
        <v>7.5626037162894706</v>
      </c>
    </row>
    <row r="45" spans="1:29" x14ac:dyDescent="0.25">
      <c r="A45" s="13"/>
      <c r="B45" s="84" t="s">
        <v>194</v>
      </c>
      <c r="C45" s="82">
        <f>SUM(C33:C44)</f>
        <v>127510.53248950292</v>
      </c>
      <c r="D45" s="86">
        <f>IF(C45=0,0,SQRT(SUM((C33*D33)^2,(C34*D34)^2,(C35*D35)^2,(C36*D36)^2,(C37*D37)^2,(C38*D38)^2,(C39*D39)^2,(C40*D40)^2,(C41*D41)^2,(C42*D42)^2,(C43*D43)^2,(C44*D44)^2))/C45)</f>
        <v>3.0873879298016904</v>
      </c>
      <c r="E45" s="82">
        <f>SUM(E33:E44)</f>
        <v>163922.89173819451</v>
      </c>
      <c r="F45" s="86">
        <f>IF(E45=0,0,SQRT(SUM((E33*F33)^2,(E34*F34)^2,(E35*F35)^2,(E36*F36)^2,(E37*F37)^2,(E38*F38)^2,(E39*F39)^2,(E40*F40)^2,(E41*F41)^2,(E42*F42)^2,(E43*F43)^2,(E44*F44)^2))/E45)</f>
        <v>2.7586889081947863</v>
      </c>
      <c r="G45" s="82">
        <f>SUM(G33:G44)</f>
        <v>131737.68885224598</v>
      </c>
      <c r="H45" s="86">
        <f>IF(G45=0,0,SQRT(SUM((G33*H33)^2,(G34*H34)^2,(G35*H35)^2,(G36*H36)^2,(G37*H37)^2,(G38*H38)^2,(G39*H39)^2,(G40*H40)^2,(G41*H41)^2,(G42*H42)^2,(G43*H43)^2,(G44*H44)^2))/G45)</f>
        <v>3.0103286720938254</v>
      </c>
      <c r="I45" s="82">
        <f>SUM(I33:I44)</f>
        <v>109107.1217150039</v>
      </c>
      <c r="J45" s="86">
        <f>IF(I45=0,0,SQRT(SUM((I33*J33)^2,(I34*J34)^2,(I35*J35)^2,(I36*J36)^2,(I37*J37)^2,(I38*J38)^2,(I39*J39)^2,(I40*J40)^2,(I41*J41)^2,(I42*J42)^2,(I43*J43)^2,(I44*J44)^2))/I45)</f>
        <v>3.3803546475666817</v>
      </c>
      <c r="K45" s="82">
        <f>SUM(K33:K44)</f>
        <v>99322.648169052787</v>
      </c>
      <c r="L45" s="86">
        <f>IF(K45=0,0,SQRT(SUM((K33*L33)^2,(K34*L34)^2,(K35*L35)^2,(K36*L36)^2,(K37*L37)^2,(K38*L38)^2,(K39*L39)^2,(K40*L40)^2,(K41*L41)^2,(K42*L42)^2,(K43*L43)^2,(K44*L44)^2))/K45)</f>
        <v>3.4835674923900739</v>
      </c>
      <c r="M45" s="82">
        <f>SUM(M33:M44)</f>
        <v>108071.37194172971</v>
      </c>
      <c r="N45" s="86">
        <f>IF(M45=0,0,SQRT(SUM((M33*N33)^2,(M34*N34)^2,(M35*N35)^2,(M36*N36)^2,(M37*N37)^2,(M38*N38)^2,(M39*N39)^2,(M40*N40)^2,(M41*N41)^2,(M42*N42)^2,(M43*N43)^2,(M44*N44)^2))/M45)</f>
        <v>3.4610521352280252</v>
      </c>
      <c r="O45" s="82">
        <f>SUM(O33:O44)</f>
        <v>109897.12278001172</v>
      </c>
      <c r="P45" s="86">
        <f>IF(O45=0,0,SQRT(SUM((O33*P33)^2,(O34*P34)^2,(O35*P35)^2,(O36*P36)^2,(O37*P37)^2,(O38*P38)^2,(O39*P39)^2,(O40*P40)^2,(O41*P41)^2,(O42*P42)^2,(O43*P43)^2,(O44*P44)^2))/O45)</f>
        <v>3.4399413776466092</v>
      </c>
      <c r="Q45" s="82">
        <f>SUM(Q33:Q44)</f>
        <v>103094.48449522833</v>
      </c>
      <c r="R45" s="86">
        <f>IF(Q45=0,0,SQRT(SUM((Q33*R33)^2,(Q34*R34)^2,(Q35*R35)^2,(Q36*R36)^2,(Q37*R37)^2,(Q38*R38)^2,(Q39*R39)^2,(Q40*R40)^2,(Q41*R41)^2,(Q42*R42)^2,(Q43*R43)^2,(Q44*R44)^2))/Q45)</f>
        <v>3.3832339035293018</v>
      </c>
      <c r="S45" s="82">
        <f>SUM(S33:S44)</f>
        <v>113764.88703527451</v>
      </c>
      <c r="T45" s="86">
        <f>IF(S45=0,0,SQRT(SUM((S33*T33)^2,(S34*T34)^2,(S35*T35)^2,(S36*T36)^2,(S37*T37)^2,(S38*T38)^2,(S39*T39)^2,(S40*T40)^2,(S41*T41)^2,(S42*T42)^2,(S43*T43)^2,(S44*T44)^2))/S45)</f>
        <v>3.409895984377997</v>
      </c>
      <c r="U45" s="82">
        <f>SUM(U33:U44)</f>
        <v>124188.77875702779</v>
      </c>
      <c r="V45" s="86">
        <f>IF(U45=0,0,SQRT(SUM((U33*V33)^2,(U34*V34)^2,(U35*V35)^2,(U36*V36)^2,(U37*V37)^2,(U38*V38)^2,(U39*V39)^2,(U40*V40)^2,(U41*V41)^2,(U42*V42)^2,(U43*V43)^2,(U44*V44)^2))/U45)</f>
        <v>3.2416633236076864</v>
      </c>
      <c r="W45" s="82">
        <f>SUM(W33:W44)</f>
        <v>152950.54029312514</v>
      </c>
      <c r="X45" s="86">
        <f>IF(W45=0,0,SQRT(SUM((W33*X33)^2,(W34*X34)^2,(W35*X35)^2,(W36*X36)^2,(W37*X37)^2,(W38*X38)^2,(W39*X39)^2,(W40*X40)^2,(W41*X41)^2,(W42*X42)^2,(W43*X43)^2,(W44*X44)^2))/W45)</f>
        <v>3.1931224568412548</v>
      </c>
      <c r="Y45" s="82">
        <f>SUM(Y33:Y44)</f>
        <v>1343568.0682663973</v>
      </c>
      <c r="Z45" s="86">
        <f>IF(Y45=0,0,SQRT(SUM((Y33*Z33)^2,(Y34*Z34)^2,(Y35*Z35)^2,(Y36*Z36)^2,(Y37*Z37)^2,(Y38*Z38)^2,(Y39*Z39)^2,(Y40*Z40)^2,(Y41*Z41)^2,(Y42*Z42)^2,(Y43*Z43)^2,(Y44*Z44)^2))/Y45)</f>
        <v>0.97840360840141283</v>
      </c>
    </row>
    <row r="46" spans="1:29" x14ac:dyDescent="0.25">
      <c r="A46" s="13"/>
      <c r="B46" s="56"/>
      <c r="C46" s="57"/>
      <c r="D46" s="58"/>
      <c r="E46" s="57"/>
      <c r="F46" s="88"/>
      <c r="G46" s="57"/>
      <c r="H46" s="58"/>
      <c r="I46" s="57"/>
      <c r="J46" s="58"/>
      <c r="K46" s="57"/>
      <c r="L46" s="88"/>
      <c r="M46" s="57"/>
      <c r="N46" s="58"/>
      <c r="O46" s="57"/>
      <c r="P46" s="88"/>
      <c r="Q46" s="57"/>
      <c r="R46" s="88"/>
      <c r="S46" s="57"/>
      <c r="T46" s="88"/>
      <c r="U46" s="57"/>
      <c r="V46" s="88"/>
      <c r="W46" s="57"/>
      <c r="X46" s="58"/>
      <c r="Y46" s="58"/>
      <c r="Z46" s="58"/>
    </row>
    <row r="47" spans="1:29" x14ac:dyDescent="0.25">
      <c r="A47" s="13"/>
      <c r="B47" s="56"/>
      <c r="C47" s="57"/>
      <c r="D47" s="58"/>
      <c r="E47" s="57"/>
      <c r="F47" s="58"/>
      <c r="G47" s="57"/>
      <c r="H47" s="58"/>
      <c r="I47" s="57"/>
      <c r="J47" s="58"/>
      <c r="K47" s="57"/>
      <c r="L47" s="58"/>
      <c r="M47" s="57"/>
      <c r="N47" s="58"/>
      <c r="O47" s="57"/>
      <c r="P47" s="58"/>
      <c r="Q47" s="57"/>
      <c r="R47" s="88"/>
      <c r="S47" s="57"/>
      <c r="T47" s="88"/>
      <c r="U47" s="57"/>
      <c r="V47" s="58"/>
      <c r="W47" s="57"/>
      <c r="X47" s="58"/>
      <c r="Y47" s="58"/>
      <c r="Z47" s="58"/>
    </row>
    <row r="48" spans="1:29" x14ac:dyDescent="0.25">
      <c r="A48" s="13"/>
      <c r="B48" s="56"/>
      <c r="C48" s="57"/>
      <c r="D48" s="58"/>
      <c r="E48" s="57"/>
      <c r="F48" s="58"/>
      <c r="G48" s="57"/>
      <c r="H48" s="58"/>
      <c r="I48" s="57"/>
      <c r="J48" s="58"/>
      <c r="K48" s="57"/>
      <c r="L48" s="58"/>
      <c r="M48" s="57"/>
      <c r="N48" s="58"/>
      <c r="O48" s="57"/>
      <c r="P48" s="58"/>
      <c r="Q48" s="57"/>
      <c r="R48" s="58"/>
      <c r="S48" s="57"/>
      <c r="T48" s="58"/>
      <c r="U48" s="57"/>
      <c r="V48" s="58"/>
      <c r="W48" s="57"/>
      <c r="X48" s="58"/>
      <c r="Y48" s="58"/>
      <c r="Z48" s="58"/>
    </row>
    <row r="49" spans="1:26" x14ac:dyDescent="0.25">
      <c r="A49" s="19"/>
      <c r="B49" s="56"/>
      <c r="C49" s="57"/>
      <c r="D49" s="58"/>
      <c r="E49" s="57"/>
      <c r="F49" s="58"/>
      <c r="G49" s="57"/>
      <c r="H49" s="58"/>
      <c r="I49" s="57"/>
      <c r="J49" s="58"/>
      <c r="K49" s="57"/>
      <c r="L49" s="58"/>
      <c r="M49" s="57"/>
      <c r="N49" s="58"/>
      <c r="O49" s="57"/>
      <c r="P49" s="58"/>
      <c r="Q49" s="57"/>
      <c r="R49" s="58"/>
      <c r="S49" s="57"/>
      <c r="T49" s="58"/>
      <c r="U49" s="57"/>
      <c r="V49" s="58"/>
      <c r="W49" s="57"/>
      <c r="X49" s="58"/>
      <c r="Y49" s="58"/>
      <c r="Z49" s="58"/>
    </row>
    <row r="50" spans="1:26" x14ac:dyDescent="0.25">
      <c r="A50" s="13"/>
      <c r="B50" s="56"/>
      <c r="C50" s="57"/>
      <c r="D50" s="58"/>
      <c r="E50" s="57"/>
      <c r="F50" s="58"/>
      <c r="G50" s="57"/>
      <c r="H50" s="58"/>
      <c r="I50" s="57"/>
      <c r="J50" s="58"/>
      <c r="K50" s="57"/>
      <c r="L50" s="58"/>
      <c r="M50" s="57"/>
      <c r="N50" s="58"/>
      <c r="O50" s="57"/>
      <c r="P50" s="58"/>
      <c r="Q50" s="57"/>
      <c r="R50" s="58"/>
      <c r="S50" s="57"/>
      <c r="T50" s="58"/>
      <c r="U50" s="57"/>
      <c r="V50" s="58"/>
      <c r="W50" s="57"/>
      <c r="X50" s="58"/>
      <c r="Y50" s="58"/>
      <c r="Z50" s="58"/>
    </row>
    <row r="51" spans="1:26" x14ac:dyDescent="0.25">
      <c r="A51" s="13"/>
      <c r="B51" s="56"/>
      <c r="C51" s="57"/>
      <c r="D51" s="58"/>
      <c r="E51" s="57"/>
      <c r="F51" s="58"/>
      <c r="G51" s="57"/>
      <c r="H51" s="58"/>
      <c r="I51" s="57"/>
      <c r="J51" s="58"/>
      <c r="K51" s="57"/>
      <c r="L51" s="58"/>
      <c r="M51" s="57"/>
      <c r="N51" s="58"/>
      <c r="O51" s="57"/>
      <c r="P51" s="58"/>
      <c r="Q51" s="57"/>
      <c r="R51" s="58"/>
      <c r="S51" s="57"/>
      <c r="T51" s="58"/>
      <c r="U51" s="57"/>
      <c r="V51" s="58"/>
      <c r="W51" s="57"/>
      <c r="X51" s="58"/>
      <c r="Y51" s="58"/>
      <c r="Z51" s="58"/>
    </row>
    <row r="52" spans="1:26" x14ac:dyDescent="0.25">
      <c r="A52" s="29"/>
    </row>
    <row r="53" spans="1:26" x14ac:dyDescent="0.25">
      <c r="B53" s="13" t="s">
        <v>419</v>
      </c>
      <c r="C53" s="13" t="str">
        <f>VegFieldResults!$B$2</f>
        <v>Vegetation Field</v>
      </c>
    </row>
    <row r="54" spans="1:26" x14ac:dyDescent="0.25">
      <c r="B54" s="13"/>
    </row>
    <row r="56" spans="1:26" x14ac:dyDescent="0.25">
      <c r="A56" s="13" t="s">
        <v>188</v>
      </c>
      <c r="B56" s="101" t="str">
        <f>$B$2</f>
        <v>Habitat Type</v>
      </c>
      <c r="C56" s="105" t="str">
        <f>$AC$7</f>
        <v>No Field layer</v>
      </c>
      <c r="D56" s="101"/>
      <c r="E56" s="105" t="str">
        <f>$AC$8</f>
        <v>&gt; 0 and ≤ 10 %</v>
      </c>
      <c r="F56" s="101"/>
      <c r="G56" s="105" t="str">
        <f>$AC$9</f>
        <v>&gt; 10 and ≤ 20 %</v>
      </c>
      <c r="H56" s="101"/>
      <c r="I56" s="105" t="str">
        <f>$AC$10</f>
        <v>&gt; 20 and ≤ 30 %</v>
      </c>
      <c r="J56" s="101"/>
      <c r="K56" s="105" t="str">
        <f>$AC$11</f>
        <v>&gt; 30 and ≤ 40 %</v>
      </c>
      <c r="L56" s="101"/>
      <c r="M56" s="105" t="str">
        <f>$AC$12</f>
        <v>&gt; 40 and ≤ 50 %</v>
      </c>
      <c r="N56" s="101"/>
      <c r="O56" s="105" t="str">
        <f>$AC$13</f>
        <v>&gt; 50 and ≤ 60 %</v>
      </c>
      <c r="P56" s="101"/>
      <c r="Q56" s="105" t="str">
        <f>$AC$14</f>
        <v>&gt; 60 and ≤ 70 %</v>
      </c>
      <c r="R56" s="101"/>
      <c r="S56" s="105" t="str">
        <f>$AC$15</f>
        <v>&gt; 70 and ≤ 80 %</v>
      </c>
      <c r="T56" s="101"/>
      <c r="U56" s="105" t="str">
        <f>$AC$16</f>
        <v>&gt; 80 and ≤ 90 %</v>
      </c>
      <c r="V56" s="101"/>
      <c r="W56" s="103" t="str">
        <f>$AC$17</f>
        <v>&gt; 90 %</v>
      </c>
      <c r="X56" s="104"/>
      <c r="Y56" s="111" t="s">
        <v>194</v>
      </c>
      <c r="Z56" s="112"/>
    </row>
    <row r="57" spans="1:26" ht="25.5" x14ac:dyDescent="0.25">
      <c r="A57" s="13"/>
      <c r="B57" s="102"/>
      <c r="C57" s="32" t="s">
        <v>195</v>
      </c>
      <c r="D57" s="33" t="s">
        <v>196</v>
      </c>
      <c r="E57" s="32" t="s">
        <v>195</v>
      </c>
      <c r="F57" s="33" t="s">
        <v>196</v>
      </c>
      <c r="G57" s="32" t="s">
        <v>195</v>
      </c>
      <c r="H57" s="33" t="s">
        <v>196</v>
      </c>
      <c r="I57" s="32" t="s">
        <v>195</v>
      </c>
      <c r="J57" s="33" t="s">
        <v>196</v>
      </c>
      <c r="K57" s="32" t="s">
        <v>195</v>
      </c>
      <c r="L57" s="33" t="s">
        <v>196</v>
      </c>
      <c r="M57" s="32" t="s">
        <v>195</v>
      </c>
      <c r="N57" s="33" t="s">
        <v>196</v>
      </c>
      <c r="O57" s="32" t="s">
        <v>195</v>
      </c>
      <c r="P57" s="33" t="s">
        <v>196</v>
      </c>
      <c r="Q57" s="32" t="s">
        <v>195</v>
      </c>
      <c r="R57" s="33" t="s">
        <v>196</v>
      </c>
      <c r="S57" s="32" t="s">
        <v>195</v>
      </c>
      <c r="T57" s="33" t="s">
        <v>196</v>
      </c>
      <c r="U57" s="32" t="s">
        <v>195</v>
      </c>
      <c r="V57" s="33" t="s">
        <v>196</v>
      </c>
      <c r="W57" s="32" t="s">
        <v>195</v>
      </c>
      <c r="X57" s="33" t="s">
        <v>196</v>
      </c>
      <c r="Y57" s="73" t="s">
        <v>195</v>
      </c>
      <c r="Z57" s="74" t="s">
        <v>196</v>
      </c>
    </row>
    <row r="58" spans="1:26" x14ac:dyDescent="0.25">
      <c r="A58" s="13"/>
      <c r="B58" s="34" t="str">
        <f>LookupValues!$B$5</f>
        <v>Lowland beech/yew woodland</v>
      </c>
      <c r="C58" s="35">
        <f>VegFieldResults!C53</f>
        <v>0</v>
      </c>
      <c r="D58" s="85">
        <f>VegFieldResults!AW53</f>
        <v>0</v>
      </c>
      <c r="E58" s="35">
        <f>VegFieldResults!D53</f>
        <v>105.9530777035</v>
      </c>
      <c r="F58" s="85">
        <f>VegFieldResults!AX53</f>
        <v>95.559124692291221</v>
      </c>
      <c r="G58" s="35">
        <f>VegFieldResults!E53</f>
        <v>96.422155519500009</v>
      </c>
      <c r="H58" s="85">
        <f>VegFieldResults!AY53</f>
        <v>90.062860845753463</v>
      </c>
      <c r="I58" s="35">
        <f>VegFieldResults!F53</f>
        <v>228.66587587949999</v>
      </c>
      <c r="J58" s="85">
        <f>VegFieldResults!AZ53</f>
        <v>92.903069635802211</v>
      </c>
      <c r="K58" s="35">
        <f>VegFieldResults!G53</f>
        <v>201.43815743569999</v>
      </c>
      <c r="L58" s="85">
        <f>VegFieldResults!BA53</f>
        <v>90.719687289372715</v>
      </c>
      <c r="M58" s="35">
        <f>VegFieldResults!H53</f>
        <v>177.37938148200001</v>
      </c>
      <c r="N58" s="85">
        <f>VegFieldResults!BB53</f>
        <v>83.831269965364257</v>
      </c>
      <c r="O58" s="35">
        <f>VegFieldResults!I53</f>
        <v>0</v>
      </c>
      <c r="P58" s="85">
        <f>VegFieldResults!BC53</f>
        <v>0</v>
      </c>
      <c r="Q58" s="35">
        <f>VegFieldResults!J53</f>
        <v>208.28088035069999</v>
      </c>
      <c r="R58" s="85">
        <f>VegFieldResults!BD53</f>
        <v>98.626278519624421</v>
      </c>
      <c r="S58" s="35">
        <f>VegFieldResults!K53</f>
        <v>0</v>
      </c>
      <c r="T58" s="85">
        <f>VegFieldResults!BE53</f>
        <v>0</v>
      </c>
      <c r="U58" s="35">
        <f>VegFieldResults!L53</f>
        <v>0</v>
      </c>
      <c r="V58" s="85">
        <f>VegFieldResults!BF53</f>
        <v>0</v>
      </c>
      <c r="W58" s="35">
        <f>VegFieldResults!M53</f>
        <v>0</v>
      </c>
      <c r="X58" s="85">
        <f>VegFieldResults!BG53</f>
        <v>0</v>
      </c>
      <c r="Y58" s="80">
        <f>SUM(C58,E58,G58,I58,K58,M58,O58,Q58,S58,U58,W58)</f>
        <v>1018.1395283709001</v>
      </c>
      <c r="Z58" s="87">
        <f>IF(Y58=0,0,SQRT(SUM((C58*D58)^2,(E58*F58)^2,(G58*H58)^2,(I58*J58)^2,(K58*L58)^2,(M58*N58)^2,(O58*P58)^2,(Q58*R58)^2,(S58*T58)^2,(U58*V58)^2,(W58*X58)^2))/Y58)</f>
        <v>39.364162942876135</v>
      </c>
    </row>
    <row r="59" spans="1:26" x14ac:dyDescent="0.25">
      <c r="A59" s="13"/>
      <c r="B59" s="34" t="str">
        <f>LookupValues!$B$6</f>
        <v>Lowland Mixed Deciduous Woodland</v>
      </c>
      <c r="C59" s="35">
        <f>VegFieldResults!C54</f>
        <v>1469.7299837740002</v>
      </c>
      <c r="D59" s="85">
        <f>VegFieldResults!AW54</f>
        <v>32.063490857247579</v>
      </c>
      <c r="E59" s="35">
        <f>VegFieldResults!D54</f>
        <v>7959.1634015432001</v>
      </c>
      <c r="F59" s="85">
        <f>VegFieldResults!AX54</f>
        <v>12.864579311202464</v>
      </c>
      <c r="G59" s="35">
        <f>VegFieldResults!E54</f>
        <v>8680.1149703213014</v>
      </c>
      <c r="H59" s="85">
        <f>VegFieldResults!AY54</f>
        <v>12.563334383221282</v>
      </c>
      <c r="I59" s="35">
        <f>VegFieldResults!F54</f>
        <v>6995.8542283713005</v>
      </c>
      <c r="J59" s="85">
        <f>VegFieldResults!AZ54</f>
        <v>14.51648369412808</v>
      </c>
      <c r="K59" s="35">
        <f>VegFieldResults!G54</f>
        <v>6752.5430999745013</v>
      </c>
      <c r="L59" s="85">
        <f>VegFieldResults!BA54</f>
        <v>14.531939715138432</v>
      </c>
      <c r="M59" s="35">
        <f>VegFieldResults!H54</f>
        <v>8934.9441596682027</v>
      </c>
      <c r="N59" s="85">
        <f>VegFieldResults!BB54</f>
        <v>12.501444256770101</v>
      </c>
      <c r="O59" s="35">
        <f>VegFieldResults!I54</f>
        <v>8856.6072999364005</v>
      </c>
      <c r="P59" s="85">
        <f>VegFieldResults!BC54</f>
        <v>11.937574846020022</v>
      </c>
      <c r="Q59" s="35">
        <f>VegFieldResults!J54</f>
        <v>8489.6712770602007</v>
      </c>
      <c r="R59" s="85">
        <f>VegFieldResults!BD54</f>
        <v>12.529625566206946</v>
      </c>
      <c r="S59" s="35">
        <f>VegFieldResults!K54</f>
        <v>7236.1996042794999</v>
      </c>
      <c r="T59" s="85">
        <f>VegFieldResults!BE54</f>
        <v>13.891965762111315</v>
      </c>
      <c r="U59" s="35">
        <f>VegFieldResults!L54</f>
        <v>6876.0661084618996</v>
      </c>
      <c r="V59" s="85">
        <f>VegFieldResults!BF54</f>
        <v>13.687287294674626</v>
      </c>
      <c r="W59" s="35">
        <f>VegFieldResults!M54</f>
        <v>9695.1437421061</v>
      </c>
      <c r="X59" s="85">
        <f>VegFieldResults!BG54</f>
        <v>10.973147551989634</v>
      </c>
      <c r="Y59" s="80">
        <f t="shared" ref="Y59:Y69" si="4">SUM(C59,E59,G59,I59,K59,M59,O59,Q59,S59,U59,W59)</f>
        <v>81946.037875496608</v>
      </c>
      <c r="Z59" s="87">
        <f t="shared" ref="Z59:Z69" si="5">IF(Y59=0,0,SQRT(SUM((C59*D59)^2,(E59*F59)^2,(G59*H59)^2,(I59*J59)^2,(K59*L59)^2,(M59*N59)^2,(O59*P59)^2,(Q59*R59)^2,(S59*T59)^2,(U59*V59)^2,(W59*X59)^2))/Y59)</f>
        <v>4.0434667681998713</v>
      </c>
    </row>
    <row r="60" spans="1:26" x14ac:dyDescent="0.25">
      <c r="A60" s="13"/>
      <c r="B60" s="34" t="str">
        <f>LookupValues!$B$7</f>
        <v>Native pine woodlands</v>
      </c>
      <c r="C60" s="35">
        <f>VegFieldResults!C55</f>
        <v>8100.648671425899</v>
      </c>
      <c r="D60" s="85">
        <f>VegFieldResults!AW55</f>
        <v>14.935320572681869</v>
      </c>
      <c r="E60" s="35">
        <f>VegFieldResults!D55</f>
        <v>10966.435149665598</v>
      </c>
      <c r="F60" s="85">
        <f>VegFieldResults!AX55</f>
        <v>11.787101818526731</v>
      </c>
      <c r="G60" s="35">
        <f>VegFieldResults!E55</f>
        <v>8387.7116509445004</v>
      </c>
      <c r="H60" s="85">
        <f>VegFieldResults!AY55</f>
        <v>14.474046742596963</v>
      </c>
      <c r="I60" s="35">
        <f>VegFieldResults!F55</f>
        <v>7311.7905488382003</v>
      </c>
      <c r="J60" s="85">
        <f>VegFieldResults!AZ55</f>
        <v>16.181908696474828</v>
      </c>
      <c r="K60" s="35">
        <f>VegFieldResults!G55</f>
        <v>7986.9450609389996</v>
      </c>
      <c r="L60" s="85">
        <f>VegFieldResults!BA55</f>
        <v>14.326622197097761</v>
      </c>
      <c r="M60" s="35">
        <f>VegFieldResults!H55</f>
        <v>11925.729200011399</v>
      </c>
      <c r="N60" s="85">
        <f>VegFieldResults!BB55</f>
        <v>12.4065707935881</v>
      </c>
      <c r="O60" s="35">
        <f>VegFieldResults!I55</f>
        <v>10702.482265674196</v>
      </c>
      <c r="P60" s="85">
        <f>VegFieldResults!BC55</f>
        <v>12.568301421898276</v>
      </c>
      <c r="Q60" s="35">
        <f>VegFieldResults!J55</f>
        <v>10075.013701980797</v>
      </c>
      <c r="R60" s="85">
        <f>VegFieldResults!BD55</f>
        <v>12.698542661779593</v>
      </c>
      <c r="S60" s="35">
        <f>VegFieldResults!K55</f>
        <v>11005.245262363098</v>
      </c>
      <c r="T60" s="85">
        <f>VegFieldResults!BE55</f>
        <v>11.267540426687454</v>
      </c>
      <c r="U60" s="35">
        <f>VegFieldResults!L55</f>
        <v>15587.663243248899</v>
      </c>
      <c r="V60" s="85">
        <f>VegFieldResults!BF55</f>
        <v>10.62890262492764</v>
      </c>
      <c r="W60" s="35">
        <f>VegFieldResults!M55</f>
        <v>21527.177005449499</v>
      </c>
      <c r="X60" s="85">
        <f>VegFieldResults!BG55</f>
        <v>12.730632116723054</v>
      </c>
      <c r="Y60" s="80">
        <f t="shared" si="4"/>
        <v>123576.84176054108</v>
      </c>
      <c r="Z60" s="87">
        <f t="shared" si="5"/>
        <v>4.0254845461215965</v>
      </c>
    </row>
    <row r="61" spans="1:26" x14ac:dyDescent="0.25">
      <c r="A61" s="13"/>
      <c r="B61" s="34" t="str">
        <f>LookupValues!$B$8</f>
        <v>Non-HAP native pinewood</v>
      </c>
      <c r="C61" s="35">
        <f>VegFieldResults!C56</f>
        <v>1572.1422322630001</v>
      </c>
      <c r="D61" s="85">
        <f>VegFieldResults!AW56</f>
        <v>35.289152181303088</v>
      </c>
      <c r="E61" s="35">
        <f>VegFieldResults!D56</f>
        <v>3828.4707662514006</v>
      </c>
      <c r="F61" s="85">
        <f>VegFieldResults!AX56</f>
        <v>21.541425937075083</v>
      </c>
      <c r="G61" s="35">
        <f>VegFieldResults!E56</f>
        <v>2107.6854289519997</v>
      </c>
      <c r="H61" s="85">
        <f>VegFieldResults!AY56</f>
        <v>30.447515681728831</v>
      </c>
      <c r="I61" s="35">
        <f>VegFieldResults!F56</f>
        <v>2182.6510275498995</v>
      </c>
      <c r="J61" s="85">
        <f>VegFieldResults!AZ56</f>
        <v>28.282025790213641</v>
      </c>
      <c r="K61" s="35">
        <f>VegFieldResults!G56</f>
        <v>3650.7381894361993</v>
      </c>
      <c r="L61" s="85">
        <f>VegFieldResults!BA56</f>
        <v>23.854440022813218</v>
      </c>
      <c r="M61" s="35">
        <f>VegFieldResults!H56</f>
        <v>4886.8552896888996</v>
      </c>
      <c r="N61" s="85">
        <f>VegFieldResults!BB56</f>
        <v>18.845098849325275</v>
      </c>
      <c r="O61" s="35">
        <f>VegFieldResults!I56</f>
        <v>3493.7801336050998</v>
      </c>
      <c r="P61" s="85">
        <f>VegFieldResults!BC56</f>
        <v>25.129255626727698</v>
      </c>
      <c r="Q61" s="35">
        <f>VegFieldResults!J56</f>
        <v>4705.3991342900008</v>
      </c>
      <c r="R61" s="85">
        <f>VegFieldResults!BD56</f>
        <v>19.470310260459676</v>
      </c>
      <c r="S61" s="35">
        <f>VegFieldResults!K56</f>
        <v>4885.3538085966002</v>
      </c>
      <c r="T61" s="85">
        <f>VegFieldResults!BE56</f>
        <v>19.916691833338376</v>
      </c>
      <c r="U61" s="35">
        <f>VegFieldResults!L56</f>
        <v>4427.6789846430001</v>
      </c>
      <c r="V61" s="85">
        <f>VegFieldResults!BF56</f>
        <v>19.884797244761589</v>
      </c>
      <c r="W61" s="35">
        <f>VegFieldResults!M56</f>
        <v>2191.6857144371997</v>
      </c>
      <c r="X61" s="85">
        <f>VegFieldResults!BG56</f>
        <v>24.463377564398353</v>
      </c>
      <c r="Y61" s="80">
        <f t="shared" si="4"/>
        <v>37932.440709713293</v>
      </c>
      <c r="Z61" s="87">
        <f t="shared" si="5"/>
        <v>6.978323483113738</v>
      </c>
    </row>
    <row r="62" spans="1:26" ht="30" customHeight="1" x14ac:dyDescent="0.25">
      <c r="A62" s="13"/>
      <c r="B62" s="89" t="str">
        <f>LookupValues!$B$9</f>
        <v>Upland birchwoods (Scot); birch dominated upland oakwoods (Eng, Wal)</v>
      </c>
      <c r="C62" s="35">
        <f>VegFieldResults!C57</f>
        <v>2153.8008560048002</v>
      </c>
      <c r="D62" s="85">
        <f>VegFieldResults!AW57</f>
        <v>25.257498291806421</v>
      </c>
      <c r="E62" s="35">
        <f>VegFieldResults!D57</f>
        <v>12223.486862830296</v>
      </c>
      <c r="F62" s="85">
        <f>VegFieldResults!AX57</f>
        <v>9.9186300212750584</v>
      </c>
      <c r="G62" s="35">
        <f>VegFieldResults!E57</f>
        <v>7162.6819213915996</v>
      </c>
      <c r="H62" s="85">
        <f>VegFieldResults!AY57</f>
        <v>12.916088659091031</v>
      </c>
      <c r="I62" s="35">
        <f>VegFieldResults!F57</f>
        <v>9482.7854021958028</v>
      </c>
      <c r="J62" s="85">
        <f>VegFieldResults!AZ57</f>
        <v>12.254420158421659</v>
      </c>
      <c r="K62" s="35">
        <f>VegFieldResults!G57</f>
        <v>11462.4853292508</v>
      </c>
      <c r="L62" s="85">
        <f>VegFieldResults!BA57</f>
        <v>12.647523402346312</v>
      </c>
      <c r="M62" s="35">
        <f>VegFieldResults!H57</f>
        <v>11805.464207284098</v>
      </c>
      <c r="N62" s="85">
        <f>VegFieldResults!BB57</f>
        <v>10.443394031952177</v>
      </c>
      <c r="O62" s="35">
        <f>VegFieldResults!I57</f>
        <v>9954.5466148572013</v>
      </c>
      <c r="P62" s="85">
        <f>VegFieldResults!BC57</f>
        <v>10.814460447671747</v>
      </c>
      <c r="Q62" s="35">
        <f>VegFieldResults!J57</f>
        <v>9015.2392023007997</v>
      </c>
      <c r="R62" s="85">
        <f>VegFieldResults!BD57</f>
        <v>11.392427475041551</v>
      </c>
      <c r="S62" s="35">
        <f>VegFieldResults!K57</f>
        <v>13571.0223607647</v>
      </c>
      <c r="T62" s="85">
        <f>VegFieldResults!BE57</f>
        <v>10.120467679046671</v>
      </c>
      <c r="U62" s="35">
        <f>VegFieldResults!L57</f>
        <v>16514.945632289706</v>
      </c>
      <c r="V62" s="85">
        <f>VegFieldResults!BF57</f>
        <v>10.367841449914676</v>
      </c>
      <c r="W62" s="35">
        <f>VegFieldResults!M57</f>
        <v>16740.598132878702</v>
      </c>
      <c r="X62" s="85">
        <f>VegFieldResults!BG57</f>
        <v>8.1946077850353909</v>
      </c>
      <c r="Y62" s="80">
        <f t="shared" si="4"/>
        <v>120087.0565220485</v>
      </c>
      <c r="Z62" s="87">
        <f t="shared" si="5"/>
        <v>3.383344912564358</v>
      </c>
    </row>
    <row r="63" spans="1:26" x14ac:dyDescent="0.25">
      <c r="A63" s="13"/>
      <c r="B63" s="34" t="str">
        <f>LookupValues!$B$10</f>
        <v>Upland mixed ashwoods</v>
      </c>
      <c r="C63" s="35">
        <f>VegFieldResults!C58</f>
        <v>581.68958661249997</v>
      </c>
      <c r="D63" s="85">
        <f>VegFieldResults!AW58</f>
        <v>56.229097035655464</v>
      </c>
      <c r="E63" s="35">
        <f>VegFieldResults!D58</f>
        <v>1556.0950853675001</v>
      </c>
      <c r="F63" s="85">
        <f>VegFieldResults!AX58</f>
        <v>29.856654963857498</v>
      </c>
      <c r="G63" s="35">
        <f>VegFieldResults!E58</f>
        <v>1231.7049354638998</v>
      </c>
      <c r="H63" s="85">
        <f>VegFieldResults!AY58</f>
        <v>35.015347356875438</v>
      </c>
      <c r="I63" s="35">
        <f>VegFieldResults!F58</f>
        <v>1700.7601386931001</v>
      </c>
      <c r="J63" s="85">
        <f>VegFieldResults!AZ58</f>
        <v>29.823805581445804</v>
      </c>
      <c r="K63" s="35">
        <f>VegFieldResults!G58</f>
        <v>859.06587944499995</v>
      </c>
      <c r="L63" s="85">
        <f>VegFieldResults!BA58</f>
        <v>37.703250850844086</v>
      </c>
      <c r="M63" s="35">
        <f>VegFieldResults!H58</f>
        <v>996.53307434570002</v>
      </c>
      <c r="N63" s="85">
        <f>VegFieldResults!BB58</f>
        <v>31.71588933252491</v>
      </c>
      <c r="O63" s="35">
        <f>VegFieldResults!I58</f>
        <v>1229.3286373409999</v>
      </c>
      <c r="P63" s="85">
        <f>VegFieldResults!BC58</f>
        <v>27.958212325809885</v>
      </c>
      <c r="Q63" s="35">
        <f>VegFieldResults!J58</f>
        <v>2122.6450595689998</v>
      </c>
      <c r="R63" s="85">
        <f>VegFieldResults!BD58</f>
        <v>26.773203090251378</v>
      </c>
      <c r="S63" s="35">
        <f>VegFieldResults!K58</f>
        <v>1521.5302640014002</v>
      </c>
      <c r="T63" s="85">
        <f>VegFieldResults!BE58</f>
        <v>28.259930341150234</v>
      </c>
      <c r="U63" s="35">
        <f>VegFieldResults!L58</f>
        <v>776.51283766869994</v>
      </c>
      <c r="V63" s="85">
        <f>VegFieldResults!BF58</f>
        <v>30.608234621481323</v>
      </c>
      <c r="W63" s="35">
        <f>VegFieldResults!M58</f>
        <v>2058.4148600338003</v>
      </c>
      <c r="X63" s="85">
        <f>VegFieldResults!BG58</f>
        <v>26.338228992861751</v>
      </c>
      <c r="Y63" s="80">
        <f t="shared" si="4"/>
        <v>14634.2803585416</v>
      </c>
      <c r="Z63" s="87">
        <f t="shared" si="5"/>
        <v>9.5355863629968294</v>
      </c>
    </row>
    <row r="64" spans="1:26" x14ac:dyDescent="0.25">
      <c r="A64" s="13"/>
      <c r="B64" s="34" t="str">
        <f>LookupValues!$B$11</f>
        <v>Upland oakwood</v>
      </c>
      <c r="C64" s="35">
        <f>VegFieldResults!C59</f>
        <v>543.82900722189993</v>
      </c>
      <c r="D64" s="85">
        <f>VegFieldResults!AW59</f>
        <v>50.200279986736369</v>
      </c>
      <c r="E64" s="35">
        <f>VegFieldResults!D59</f>
        <v>1670.9287031032002</v>
      </c>
      <c r="F64" s="85">
        <f>VegFieldResults!AX59</f>
        <v>25.033827923259025</v>
      </c>
      <c r="G64" s="35">
        <f>VegFieldResults!E59</f>
        <v>2852.7811898059003</v>
      </c>
      <c r="H64" s="85">
        <f>VegFieldResults!AY59</f>
        <v>23.042446405448032</v>
      </c>
      <c r="I64" s="35">
        <f>VegFieldResults!F59</f>
        <v>3295.0517376625003</v>
      </c>
      <c r="J64" s="85">
        <f>VegFieldResults!AZ59</f>
        <v>26.547154474166135</v>
      </c>
      <c r="K64" s="35">
        <f>VegFieldResults!G59</f>
        <v>2377.3687153492997</v>
      </c>
      <c r="L64" s="85">
        <f>VegFieldResults!BA59</f>
        <v>22.616019501252772</v>
      </c>
      <c r="M64" s="35">
        <f>VegFieldResults!H59</f>
        <v>2734.5645227483992</v>
      </c>
      <c r="N64" s="85">
        <f>VegFieldResults!BB59</f>
        <v>24.264878177786542</v>
      </c>
      <c r="O64" s="35">
        <f>VegFieldResults!I59</f>
        <v>3611.9808399761996</v>
      </c>
      <c r="P64" s="85">
        <f>VegFieldResults!BC59</f>
        <v>20.182125535665655</v>
      </c>
      <c r="Q64" s="35">
        <f>VegFieldResults!J59</f>
        <v>2463.2942843110995</v>
      </c>
      <c r="R64" s="85">
        <f>VegFieldResults!BD59</f>
        <v>21.433795281115117</v>
      </c>
      <c r="S64" s="35">
        <f>VegFieldResults!K59</f>
        <v>3604.2228480429008</v>
      </c>
      <c r="T64" s="85">
        <f>VegFieldResults!BE59</f>
        <v>23.10142570088146</v>
      </c>
      <c r="U64" s="35">
        <f>VegFieldResults!L59</f>
        <v>6098.7509504996005</v>
      </c>
      <c r="V64" s="85">
        <f>VegFieldResults!BF59</f>
        <v>15.494523170532657</v>
      </c>
      <c r="W64" s="35">
        <f>VegFieldResults!M59</f>
        <v>3681.5318124287232</v>
      </c>
      <c r="X64" s="85">
        <f>VegFieldResults!BG59</f>
        <v>18.872114579176056</v>
      </c>
      <c r="Y64" s="80">
        <f t="shared" si="4"/>
        <v>32934.304611149724</v>
      </c>
      <c r="Z64" s="87">
        <f t="shared" si="5"/>
        <v>6.8269117000947901</v>
      </c>
    </row>
    <row r="65" spans="1:26" x14ac:dyDescent="0.25">
      <c r="A65" s="13"/>
      <c r="B65" s="34" t="str">
        <f>LookupValues!$B$12</f>
        <v>Wet woodland</v>
      </c>
      <c r="C65" s="35">
        <f>VegFieldResults!C60</f>
        <v>1858.4958440507</v>
      </c>
      <c r="D65" s="85">
        <f>VegFieldResults!AW60</f>
        <v>23.434914542597252</v>
      </c>
      <c r="E65" s="35">
        <f>VegFieldResults!D60</f>
        <v>7711.8880636217009</v>
      </c>
      <c r="F65" s="85">
        <f>VegFieldResults!AX60</f>
        <v>22.623506426950623</v>
      </c>
      <c r="G65" s="35">
        <f>VegFieldResults!E60</f>
        <v>4312.8699540770995</v>
      </c>
      <c r="H65" s="85">
        <f>VegFieldResults!AY60</f>
        <v>15.103621957758424</v>
      </c>
      <c r="I65" s="35">
        <f>VegFieldResults!F60</f>
        <v>4257.5560491647002</v>
      </c>
      <c r="J65" s="85">
        <f>VegFieldResults!AZ60</f>
        <v>15.862234270595835</v>
      </c>
      <c r="K65" s="35">
        <f>VegFieldResults!G60</f>
        <v>3087.8022272126</v>
      </c>
      <c r="L65" s="85">
        <f>VegFieldResults!BA60</f>
        <v>17.201762640769086</v>
      </c>
      <c r="M65" s="35">
        <f>VegFieldResults!H60</f>
        <v>6652.9282116360009</v>
      </c>
      <c r="N65" s="85">
        <f>VegFieldResults!BB60</f>
        <v>13.084016978780475</v>
      </c>
      <c r="O65" s="35">
        <f>VegFieldResults!I60</f>
        <v>5111.6596951480979</v>
      </c>
      <c r="P65" s="85">
        <f>VegFieldResults!BC60</f>
        <v>15.437060786827953</v>
      </c>
      <c r="Q65" s="35">
        <f>VegFieldResults!J60</f>
        <v>6731.2186091328003</v>
      </c>
      <c r="R65" s="85">
        <f>VegFieldResults!BD60</f>
        <v>12.376003144772715</v>
      </c>
      <c r="S65" s="35">
        <f>VegFieldResults!K60</f>
        <v>6967.1265340069995</v>
      </c>
      <c r="T65" s="85">
        <f>VegFieldResults!BE60</f>
        <v>13.010647325483633</v>
      </c>
      <c r="U65" s="35">
        <f>VegFieldResults!L60</f>
        <v>8904.4146290962999</v>
      </c>
      <c r="V65" s="85">
        <f>VegFieldResults!BF60</f>
        <v>13.111194825562904</v>
      </c>
      <c r="W65" s="35">
        <f>VegFieldResults!M60</f>
        <v>7842.6039612765971</v>
      </c>
      <c r="X65" s="85">
        <f>VegFieldResults!BG60</f>
        <v>11.77717773204712</v>
      </c>
      <c r="Y65" s="80">
        <f t="shared" si="4"/>
        <v>63438.56377842361</v>
      </c>
      <c r="Z65" s="87">
        <f t="shared" si="5"/>
        <v>4.8607069118627413</v>
      </c>
    </row>
    <row r="66" spans="1:26" x14ac:dyDescent="0.25">
      <c r="A66" s="13"/>
      <c r="B66" s="34" t="str">
        <f>LookupValues!$B$13</f>
        <v>Wood Pasture &amp; Parkland</v>
      </c>
      <c r="C66" s="35">
        <f>VegFieldResults!C61</f>
        <v>0</v>
      </c>
      <c r="D66" s="85">
        <f>VegFieldResults!AW61</f>
        <v>0</v>
      </c>
      <c r="E66" s="35">
        <f>VegFieldResults!D61</f>
        <v>973.01850964000005</v>
      </c>
      <c r="F66" s="85">
        <f>VegFieldResults!AX61</f>
        <v>50.732341721320353</v>
      </c>
      <c r="G66" s="35">
        <f>VegFieldResults!E61</f>
        <v>972.99846954629993</v>
      </c>
      <c r="H66" s="85">
        <f>VegFieldResults!AY61</f>
        <v>55.795759751645484</v>
      </c>
      <c r="I66" s="35">
        <f>VegFieldResults!F61</f>
        <v>106.4887267199</v>
      </c>
      <c r="J66" s="85">
        <f>VegFieldResults!AZ61</f>
        <v>90.534876878694519</v>
      </c>
      <c r="K66" s="35">
        <f>VegFieldResults!G61</f>
        <v>0</v>
      </c>
      <c r="L66" s="85">
        <f>VegFieldResults!BA61</f>
        <v>0</v>
      </c>
      <c r="M66" s="35">
        <f>VegFieldResults!H61</f>
        <v>0</v>
      </c>
      <c r="N66" s="85">
        <f>VegFieldResults!BB61</f>
        <v>0</v>
      </c>
      <c r="O66" s="35">
        <f>VegFieldResults!I61</f>
        <v>110.572985969</v>
      </c>
      <c r="P66" s="85">
        <f>VegFieldResults!BC61</f>
        <v>60.934365240192498</v>
      </c>
      <c r="Q66" s="35">
        <f>VegFieldResults!J61</f>
        <v>372.77744652840005</v>
      </c>
      <c r="R66" s="85">
        <f>VegFieldResults!BD61</f>
        <v>57.597779934639995</v>
      </c>
      <c r="S66" s="35">
        <f>VegFieldResults!K61</f>
        <v>0</v>
      </c>
      <c r="T66" s="85">
        <f>VegFieldResults!BE61</f>
        <v>0</v>
      </c>
      <c r="U66" s="35">
        <f>VegFieldResults!L61</f>
        <v>18.965581831000002</v>
      </c>
      <c r="V66" s="85">
        <f>VegFieldResults!BF61</f>
        <v>94.491957772242273</v>
      </c>
      <c r="W66" s="35">
        <f>VegFieldResults!M61</f>
        <v>124.04471670950001</v>
      </c>
      <c r="X66" s="85">
        <f>VegFieldResults!BG61</f>
        <v>70.605128902358516</v>
      </c>
      <c r="Y66" s="80">
        <f t="shared" si="4"/>
        <v>2678.8664369440999</v>
      </c>
      <c r="Z66" s="87">
        <f t="shared" si="5"/>
        <v>29.067323930018269</v>
      </c>
    </row>
    <row r="67" spans="1:26" x14ac:dyDescent="0.25">
      <c r="A67" s="13"/>
      <c r="B67" s="34" t="str">
        <f>LookupValues!$B$14</f>
        <v>Broadleaf habitat NOT classified as priority</v>
      </c>
      <c r="C67" s="35">
        <f>VegFieldResults!C62</f>
        <v>1500.7772971243</v>
      </c>
      <c r="D67" s="85">
        <f>VegFieldResults!AW62</f>
        <v>24.954158793523288</v>
      </c>
      <c r="E67" s="35">
        <f>VegFieldResults!D62</f>
        <v>3209.0559216648003</v>
      </c>
      <c r="F67" s="85">
        <f>VegFieldResults!AX62</f>
        <v>19.584251185691468</v>
      </c>
      <c r="G67" s="35">
        <f>VegFieldResults!E62</f>
        <v>3059.9896506413002</v>
      </c>
      <c r="H67" s="85">
        <f>VegFieldResults!AY62</f>
        <v>25.063668512955417</v>
      </c>
      <c r="I67" s="35">
        <f>VegFieldResults!F62</f>
        <v>2363.5175960394004</v>
      </c>
      <c r="J67" s="85">
        <f>VegFieldResults!AZ62</f>
        <v>25.216132396441413</v>
      </c>
      <c r="K67" s="35">
        <f>VegFieldResults!G62</f>
        <v>2110.8140015116996</v>
      </c>
      <c r="L67" s="85">
        <f>VegFieldResults!BA62</f>
        <v>23.08441916924377</v>
      </c>
      <c r="M67" s="35">
        <f>VegFieldResults!H62</f>
        <v>891.24728238420005</v>
      </c>
      <c r="N67" s="85">
        <f>VegFieldResults!BB62</f>
        <v>39.811631215019446</v>
      </c>
      <c r="O67" s="35">
        <f>VegFieldResults!I62</f>
        <v>1535.3419187004999</v>
      </c>
      <c r="P67" s="85">
        <f>VegFieldResults!BC62</f>
        <v>27.649162660028335</v>
      </c>
      <c r="Q67" s="35">
        <f>VegFieldResults!J62</f>
        <v>1592.6002461067999</v>
      </c>
      <c r="R67" s="85">
        <f>VegFieldResults!BD62</f>
        <v>26.259659239934027</v>
      </c>
      <c r="S67" s="35">
        <f>VegFieldResults!K62</f>
        <v>1503.2125416397</v>
      </c>
      <c r="T67" s="85">
        <f>VegFieldResults!BE62</f>
        <v>26.181295950119104</v>
      </c>
      <c r="U67" s="35">
        <f>VegFieldResults!L62</f>
        <v>1995.2010019087002</v>
      </c>
      <c r="V67" s="85">
        <f>VegFieldResults!BF62</f>
        <v>25.082041277061315</v>
      </c>
      <c r="W67" s="35">
        <f>VegFieldResults!M62</f>
        <v>1633.9047579236997</v>
      </c>
      <c r="X67" s="85">
        <f>VegFieldResults!BG62</f>
        <v>32.302731876450608</v>
      </c>
      <c r="Y67" s="80">
        <f t="shared" si="4"/>
        <v>21395.662215645101</v>
      </c>
      <c r="Z67" s="87">
        <f t="shared" si="5"/>
        <v>7.9331116163441022</v>
      </c>
    </row>
    <row r="68" spans="1:26" x14ac:dyDescent="0.25">
      <c r="A68" s="13"/>
      <c r="B68" s="34" t="str">
        <f>LookupValues!$B$15</f>
        <v>Non-native coniferous woodland</v>
      </c>
      <c r="C68" s="35">
        <f>VegFieldResults!C63</f>
        <v>244964.39924205115</v>
      </c>
      <c r="D68" s="85">
        <f>VegFieldResults!AW63</f>
        <v>2.4068983690452739</v>
      </c>
      <c r="E68" s="35">
        <f>VegFieldResults!D63</f>
        <v>239975.51425744864</v>
      </c>
      <c r="F68" s="85">
        <f>VegFieldResults!AX63</f>
        <v>2.3794133084841094</v>
      </c>
      <c r="G68" s="35">
        <f>VegFieldResults!E63</f>
        <v>68929.613738289787</v>
      </c>
      <c r="H68" s="85">
        <f>VegFieldResults!AY63</f>
        <v>4.8024526661263689</v>
      </c>
      <c r="I68" s="35">
        <f>VegFieldResults!F63</f>
        <v>45361.141928231489</v>
      </c>
      <c r="J68" s="85">
        <f>VegFieldResults!AZ63</f>
        <v>5.6811327381498131</v>
      </c>
      <c r="K68" s="35">
        <f>VegFieldResults!G63</f>
        <v>35751.978136923004</v>
      </c>
      <c r="L68" s="85">
        <f>VegFieldResults!BA63</f>
        <v>5.6818840570345239</v>
      </c>
      <c r="M68" s="35">
        <f>VegFieldResults!H63</f>
        <v>37806.454945904006</v>
      </c>
      <c r="N68" s="85">
        <f>VegFieldResults!BB63</f>
        <v>5.8851434939200393</v>
      </c>
      <c r="O68" s="35">
        <f>VegFieldResults!I63</f>
        <v>29128.183070145504</v>
      </c>
      <c r="P68" s="85">
        <f>VegFieldResults!BC63</f>
        <v>6.1142380120878839</v>
      </c>
      <c r="Q68" s="35">
        <f>VegFieldResults!J63</f>
        <v>30810.8883343372</v>
      </c>
      <c r="R68" s="85">
        <f>VegFieldResults!BD63</f>
        <v>5.5253797520180301</v>
      </c>
      <c r="S68" s="35">
        <f>VegFieldResults!K63</f>
        <v>32214.620384022397</v>
      </c>
      <c r="T68" s="85">
        <f>VegFieldResults!BE63</f>
        <v>7.286330520758268</v>
      </c>
      <c r="U68" s="35">
        <f>VegFieldResults!L63</f>
        <v>28860.872739110895</v>
      </c>
      <c r="V68" s="85">
        <f>VegFieldResults!BF63</f>
        <v>5.7479623756567086</v>
      </c>
      <c r="W68" s="35">
        <f>VegFieldResults!M63</f>
        <v>25583.954788582898</v>
      </c>
      <c r="X68" s="85">
        <f>VegFieldResults!BG63</f>
        <v>9.0167908869845501</v>
      </c>
      <c r="Y68" s="80">
        <f t="shared" si="4"/>
        <v>819387.62156504684</v>
      </c>
      <c r="Z68" s="87">
        <f t="shared" si="5"/>
        <v>1.3013232308391898</v>
      </c>
    </row>
    <row r="69" spans="1:26" x14ac:dyDescent="0.25">
      <c r="A69" s="13"/>
      <c r="B69" s="37" t="str">
        <f>LookupValues!$B$16</f>
        <v>Transition or felled</v>
      </c>
      <c r="C69" s="35">
        <f>VegFieldResults!C64</f>
        <v>12537.820941320502</v>
      </c>
      <c r="D69" s="85">
        <f>VegFieldResults!AW64</f>
        <v>6.5899896297038438</v>
      </c>
      <c r="E69" s="35">
        <f>VegFieldResults!D64</f>
        <v>7252.3829887781994</v>
      </c>
      <c r="F69" s="85">
        <f>VegFieldResults!AX64</f>
        <v>12.223760189790339</v>
      </c>
      <c r="G69" s="35">
        <f>VegFieldResults!E64</f>
        <v>2459.3603596574999</v>
      </c>
      <c r="H69" s="85">
        <f>VegFieldResults!AY64</f>
        <v>24.703117745466738</v>
      </c>
      <c r="I69" s="35">
        <f>VegFieldResults!F64</f>
        <v>3348.2926928495999</v>
      </c>
      <c r="J69" s="85">
        <f>VegFieldResults!AZ64</f>
        <v>16.521301548337789</v>
      </c>
      <c r="K69" s="35">
        <f>VegFieldResults!G64</f>
        <v>3163.9751045070993</v>
      </c>
      <c r="L69" s="85">
        <f>VegFieldResults!BA64</f>
        <v>18.160758681270405</v>
      </c>
      <c r="M69" s="35">
        <f>VegFieldResults!H64</f>
        <v>3287.0074103249999</v>
      </c>
      <c r="N69" s="85">
        <f>VegFieldResults!BB64</f>
        <v>16.182053271595951</v>
      </c>
      <c r="O69" s="35">
        <f>VegFieldResults!I64</f>
        <v>4908.0695518122011</v>
      </c>
      <c r="P69" s="85">
        <f>VegFieldResults!BC64</f>
        <v>11.583267863155148</v>
      </c>
      <c r="Q69" s="35">
        <f>VegFieldResults!J64</f>
        <v>6990.4672568107007</v>
      </c>
      <c r="R69" s="85">
        <f>VegFieldResults!BD64</f>
        <v>13.710734079330175</v>
      </c>
      <c r="S69" s="35">
        <f>VegFieldResults!K64</f>
        <v>7742.5426070326994</v>
      </c>
      <c r="T69" s="85">
        <f>VegFieldResults!BE64</f>
        <v>8.334092532916463</v>
      </c>
      <c r="U69" s="35">
        <f>VegFieldResults!L64</f>
        <v>13239.886409066095</v>
      </c>
      <c r="V69" s="85">
        <f>VegFieldResults!BF64</f>
        <v>43.778749728923991</v>
      </c>
      <c r="W69" s="35">
        <f>VegFieldResults!M64</f>
        <v>4931.5985849097997</v>
      </c>
      <c r="X69" s="85">
        <f>VegFieldResults!BG64</f>
        <v>11.173043170873875</v>
      </c>
      <c r="Y69" s="80">
        <f t="shared" si="4"/>
        <v>69861.403907069383</v>
      </c>
      <c r="Z69" s="87">
        <f t="shared" si="5"/>
        <v>8.860294749576596</v>
      </c>
    </row>
    <row r="70" spans="1:26" x14ac:dyDescent="0.25">
      <c r="A70" s="13"/>
      <c r="B70" s="84" t="s">
        <v>194</v>
      </c>
      <c r="C70" s="82">
        <f>SUM(C58:C69)</f>
        <v>275283.33366184874</v>
      </c>
      <c r="D70" s="86">
        <f>IF(C70=0,0,SQRT(SUM((C58*D58)^2,(C59*D59)^2,(C60*D60)^2,(C61*D61)^2,(C62*D62)^2,(C63*D63)^2,(C64*D64)^2,(C65*D65)^2,(C66*D66)^2,(C67*D67)^2,(C68*D68)^2,(C69*D69)^2))/C70)</f>
        <v>2.2465647250471075</v>
      </c>
      <c r="E70" s="82">
        <f>SUM(E58:E69)</f>
        <v>297432.39278761804</v>
      </c>
      <c r="F70" s="86">
        <f>IF(E70=0,0,SQRT(SUM((E58*F58)^2,(E59*F59)^2,(E60*F60)^2,(E61*F61)^2,(E62*F62)^2,(E63*F63)^2,(E64*F64)^2,(E65*F65)^2,(E66*F66)^2,(E67*F67)^2,(E68*F68)^2,(E69*F69)^2))/E70)</f>
        <v>2.1877784006054126</v>
      </c>
      <c r="G70" s="82">
        <f>SUM(G58:G69)</f>
        <v>110253.93442461068</v>
      </c>
      <c r="H70" s="86">
        <f>IF(G70=0,0,SQRT(SUM((G58*H58)^2,(G59*H59)^2,(G60*H60)^2,(G61*H61)^2,(G62*H62)^2,(G63*H63)^2,(G64*H64)^2,(G65*H65)^2,(G66*H66)^2,(G67*H67)^2,(G68*H68)^2,(G69*H69)^2))/G70)</f>
        <v>3.7605950110651425</v>
      </c>
      <c r="I70" s="82">
        <f>SUM(I58:I69)</f>
        <v>86634.555952195384</v>
      </c>
      <c r="J70" s="86">
        <f>IF(I70=0,0,SQRT(SUM((I58*J58)^2,(I59*J59)^2,(I60*J60)^2,(I61*J61)^2,(I62*J62)^2,(I63*J63)^2,(I64*J64)^2,(I65*J65)^2,(I66*J66)^2,(I67*J67)^2,(I68*J68)^2,(I69*J69)^2))/I70)</f>
        <v>4.1614682201726607</v>
      </c>
      <c r="K70" s="82">
        <f>SUM(K58:K69)</f>
        <v>77405.153901984901</v>
      </c>
      <c r="L70" s="86">
        <f>IF(K70=0,0,SQRT(SUM((K58*L58)^2,(K59*L59)^2,(K60*L60)^2,(K61*L61)^2,(K62*L62)^2,(K63*L63)^2,(K64*L64)^2,(K65*L65)^2,(K66*L66)^2,(K67*L67)^2,(K68*L68)^2,(K69*L69)^2))/K70)</f>
        <v>4.1934099167518148</v>
      </c>
      <c r="M70" s="82">
        <f>SUM(M58:M69)</f>
        <v>90099.107685477909</v>
      </c>
      <c r="N70" s="86">
        <f>IF(M70=0,0,SQRT(SUM((M58*N58)^2,(M59*N59)^2,(M60*N60)^2,(M61*N61)^2,(M62*N62)^2,(M63*N63)^2,(M64*N64)^2,(M65*N65)^2,(M66*N66)^2,(M67*N67)^2,(M68*N68)^2,(M69*N69)^2))/M70)</f>
        <v>3.9215773066505064</v>
      </c>
      <c r="O70" s="82">
        <f>SUM(O58:O69)</f>
        <v>78642.553013165394</v>
      </c>
      <c r="P70" s="86">
        <f>IF(O70=0,0,SQRT(SUM((O58*P58)^2,(O59*P59)^2,(O60*P60)^2,(O61*P61)^2,(O62*P62)^2,(O63*P63)^2,(O64*P64)^2,(O65*P65)^2,(O66*P66)^2,(O67*P67)^2,(O68*P68)^2,(O69*P69)^2))/O70)</f>
        <v>3.9824668691985559</v>
      </c>
      <c r="Q70" s="82">
        <f>SUM(Q58:Q69)</f>
        <v>83577.495432778509</v>
      </c>
      <c r="R70" s="86">
        <f>IF(Q70=0,0,SQRT(SUM((Q58*R58)^2,(Q59*R59)^2,(Q60*R60)^2,(Q61*R61)^2,(Q62*R62)^2,(Q63*R63)^2,(Q64*R64)^2,(Q65*R65)^2,(Q66*R66)^2,(Q67*R67)^2,(Q68*R68)^2,(Q69*R69)^2))/Q70)</f>
        <v>3.7908776239207458</v>
      </c>
      <c r="S70" s="82">
        <f>SUM(S58:S69)</f>
        <v>90251.076214749992</v>
      </c>
      <c r="T70" s="86">
        <f>IF(S70=0,0,SQRT(SUM((S58*T58)^2,(S59*T59)^2,(S60*T60)^2,(S61*T61)^2,(S62*T62)^2,(S63*T63)^2,(S64*T64)^2,(S65*T65)^2,(S66*T66)^2,(S67*T67)^2,(S68*T68)^2,(S69*T69)^2))/S70)</f>
        <v>4.019842021954954</v>
      </c>
      <c r="U70" s="82">
        <f>SUM(U58:U69)</f>
        <v>103300.95811782479</v>
      </c>
      <c r="V70" s="86">
        <f>IF(U70=0,0,SQRT(SUM((U58*V58)^2,(U59*V59)^2,(U60*V60)^2,(U61*V61)^2,(U62*V62)^2,(U63*V63)^2,(U64*V64)^2,(U65*V65)^2,(U66*V66)^2,(U67*V67)^2,(U68*V68)^2,(U69*V69)^2))/U70)</f>
        <v>6.5833823389011883</v>
      </c>
      <c r="W70" s="82">
        <f>SUM(W58:W69)</f>
        <v>96010.658076736523</v>
      </c>
      <c r="X70" s="86">
        <f>IF(W70=0,0,SQRT(SUM((W58*X58)^2,(W59*X59)^2,(W60*X60)^2,(W61*X61)^2,(W62*X62)^2,(W63*X63)^2,(W64*X64)^2,(W65*X65)^2,(W66*X66)^2,(W67*X67)^2,(W68*X68)^2,(W69*X69)^2))/W70)</f>
        <v>4.462039266321101</v>
      </c>
      <c r="Y70" s="82">
        <f>SUM(Y58:Y69)</f>
        <v>1388891.2192689907</v>
      </c>
      <c r="Z70" s="86">
        <f>IF(Y70=0,0,SQRT(SUM((Y58*Z58)^2,(Y59*Z59)^2,(Y60*Z60)^2,(Y61*Z61)^2,(Y62*Z62)^2,(Y63*Z63)^2,(Y64*Z64)^2,(Y65*Z65)^2,(Y66*Z66)^2,(Y67*Z67)^2,(Y68*Z68)^2,(Y69*Z69)^2))/Y70)</f>
        <v>1.0952764045922831</v>
      </c>
    </row>
    <row r="71" spans="1:26" x14ac:dyDescent="0.25">
      <c r="A71" s="13"/>
      <c r="B71" s="56"/>
      <c r="C71" s="57"/>
      <c r="D71" s="58"/>
      <c r="E71" s="57"/>
      <c r="F71" s="88"/>
      <c r="G71" s="57"/>
      <c r="H71" s="88"/>
      <c r="I71" s="57"/>
      <c r="J71" s="58"/>
      <c r="K71" s="57"/>
      <c r="L71" s="58"/>
      <c r="M71" s="57"/>
      <c r="N71" s="58"/>
      <c r="O71" s="57"/>
      <c r="P71" s="58"/>
      <c r="Q71" s="57"/>
      <c r="R71" s="58"/>
      <c r="S71" s="57"/>
      <c r="T71" s="58"/>
      <c r="U71" s="57"/>
      <c r="V71" s="58"/>
      <c r="W71" s="57"/>
      <c r="X71" s="58"/>
      <c r="Y71" s="58"/>
      <c r="Z71" s="58"/>
    </row>
    <row r="72" spans="1:26" x14ac:dyDescent="0.25">
      <c r="A72" s="13"/>
      <c r="B72" s="56"/>
      <c r="C72" s="57"/>
      <c r="D72" s="58"/>
      <c r="E72" s="57"/>
      <c r="F72" s="58"/>
      <c r="G72" s="57"/>
      <c r="H72" s="58"/>
      <c r="I72" s="57"/>
      <c r="J72" s="58"/>
      <c r="K72" s="57"/>
      <c r="L72" s="58"/>
      <c r="M72" s="57"/>
      <c r="N72" s="58"/>
      <c r="O72" s="57"/>
      <c r="P72" s="58"/>
      <c r="Q72" s="57"/>
      <c r="R72" s="58"/>
      <c r="S72" s="57"/>
      <c r="T72" s="58"/>
      <c r="U72" s="57"/>
      <c r="V72" s="58"/>
      <c r="W72" s="57"/>
      <c r="X72" s="58"/>
      <c r="Y72" s="58"/>
      <c r="Z72" s="58"/>
    </row>
    <row r="73" spans="1:26" x14ac:dyDescent="0.25">
      <c r="A73" s="19"/>
      <c r="B73" s="56"/>
      <c r="C73" s="57"/>
      <c r="D73" s="58"/>
      <c r="E73" s="57"/>
      <c r="F73" s="58"/>
      <c r="G73" s="57"/>
      <c r="H73" s="58"/>
      <c r="I73" s="57"/>
      <c r="J73" s="58"/>
      <c r="K73" s="57"/>
      <c r="L73" s="58"/>
      <c r="M73" s="57"/>
      <c r="N73" s="58"/>
      <c r="O73" s="57"/>
      <c r="P73" s="58"/>
      <c r="Q73" s="57"/>
      <c r="R73" s="58"/>
      <c r="S73" s="57"/>
      <c r="T73" s="58"/>
      <c r="U73" s="57"/>
      <c r="V73" s="58"/>
      <c r="W73" s="57"/>
      <c r="X73" s="58"/>
      <c r="Y73" s="58"/>
      <c r="Z73" s="58"/>
    </row>
    <row r="74" spans="1:26" x14ac:dyDescent="0.25">
      <c r="A74" s="13"/>
      <c r="B74" s="56"/>
      <c r="C74" s="57"/>
      <c r="D74" s="58"/>
      <c r="E74" s="57"/>
      <c r="F74" s="58"/>
      <c r="G74" s="57"/>
      <c r="H74" s="58"/>
      <c r="I74" s="57"/>
      <c r="J74" s="58"/>
      <c r="K74" s="57"/>
      <c r="L74" s="58"/>
      <c r="M74" s="57"/>
      <c r="N74" s="58"/>
      <c r="O74" s="57"/>
      <c r="P74" s="58"/>
      <c r="Q74" s="57"/>
      <c r="R74" s="58"/>
      <c r="S74" s="57"/>
      <c r="T74" s="58"/>
      <c r="U74" s="57"/>
      <c r="V74" s="58"/>
      <c r="W74" s="57"/>
      <c r="X74" s="58"/>
      <c r="Y74" s="58"/>
      <c r="Z74" s="58"/>
    </row>
    <row r="75" spans="1:26" x14ac:dyDescent="0.25">
      <c r="A75" s="13"/>
      <c r="B75" s="56"/>
      <c r="C75" s="57"/>
      <c r="D75" s="58"/>
      <c r="E75" s="57"/>
      <c r="F75" s="58"/>
      <c r="G75" s="57"/>
      <c r="H75" s="58"/>
      <c r="I75" s="57"/>
      <c r="J75" s="58"/>
      <c r="K75" s="57"/>
      <c r="L75" s="58"/>
      <c r="M75" s="57"/>
      <c r="N75" s="58"/>
      <c r="O75" s="57"/>
      <c r="P75" s="58"/>
      <c r="Q75" s="57"/>
      <c r="R75" s="58"/>
      <c r="S75" s="57"/>
      <c r="T75" s="58"/>
      <c r="U75" s="57"/>
      <c r="V75" s="58"/>
      <c r="W75" s="57"/>
      <c r="X75" s="58"/>
      <c r="Y75" s="58"/>
      <c r="Z75" s="58"/>
    </row>
    <row r="76" spans="1:26" x14ac:dyDescent="0.25">
      <c r="A76" s="29"/>
      <c r="B76" s="56"/>
      <c r="C76" s="57"/>
      <c r="D76" s="58"/>
      <c r="E76" s="57"/>
      <c r="F76" s="58"/>
      <c r="G76" s="57"/>
      <c r="H76" s="58"/>
      <c r="I76" s="57"/>
      <c r="J76" s="58"/>
      <c r="K76" s="57"/>
      <c r="L76" s="58"/>
      <c r="M76" s="57"/>
      <c r="N76" s="58"/>
      <c r="O76" s="57"/>
      <c r="P76" s="58"/>
      <c r="Q76" s="57"/>
      <c r="R76" s="58"/>
      <c r="S76" s="57"/>
      <c r="T76" s="58"/>
      <c r="U76" s="57"/>
      <c r="V76" s="58"/>
      <c r="W76" s="57"/>
      <c r="X76" s="58"/>
      <c r="Y76" s="58"/>
      <c r="Z76" s="58"/>
    </row>
    <row r="78" spans="1:26" x14ac:dyDescent="0.25">
      <c r="B78" s="13" t="s">
        <v>419</v>
      </c>
      <c r="C78" s="13" t="str">
        <f>VegFieldResults!$B$2</f>
        <v>Vegetation Field</v>
      </c>
    </row>
    <row r="79" spans="1:26" x14ac:dyDescent="0.25">
      <c r="A79" s="13"/>
      <c r="B79" s="13"/>
    </row>
    <row r="81" spans="1:26" x14ac:dyDescent="0.25">
      <c r="A81" s="13" t="s">
        <v>116</v>
      </c>
      <c r="B81" s="101" t="str">
        <f>$B$2</f>
        <v>Habitat Type</v>
      </c>
      <c r="C81" s="105" t="str">
        <f>$AC$7</f>
        <v>No Field layer</v>
      </c>
      <c r="D81" s="101"/>
      <c r="E81" s="105" t="str">
        <f>$AC$8</f>
        <v>&gt; 0 and ≤ 10 %</v>
      </c>
      <c r="F81" s="101"/>
      <c r="G81" s="105" t="str">
        <f>$AC$9</f>
        <v>&gt; 10 and ≤ 20 %</v>
      </c>
      <c r="H81" s="101"/>
      <c r="I81" s="105" t="str">
        <f>$AC$10</f>
        <v>&gt; 20 and ≤ 30 %</v>
      </c>
      <c r="J81" s="101"/>
      <c r="K81" s="105" t="str">
        <f>$AC$11</f>
        <v>&gt; 30 and ≤ 40 %</v>
      </c>
      <c r="L81" s="101"/>
      <c r="M81" s="105" t="str">
        <f>$AC$12</f>
        <v>&gt; 40 and ≤ 50 %</v>
      </c>
      <c r="N81" s="101"/>
      <c r="O81" s="105" t="str">
        <f>$AC$13</f>
        <v>&gt; 50 and ≤ 60 %</v>
      </c>
      <c r="P81" s="101"/>
      <c r="Q81" s="105" t="str">
        <f>$AC$14</f>
        <v>&gt; 60 and ≤ 70 %</v>
      </c>
      <c r="R81" s="101"/>
      <c r="S81" s="105" t="str">
        <f>$AC$15</f>
        <v>&gt; 70 and ≤ 80 %</v>
      </c>
      <c r="T81" s="101"/>
      <c r="U81" s="105" t="str">
        <f>$AC$16</f>
        <v>&gt; 80 and ≤ 90 %</v>
      </c>
      <c r="V81" s="101"/>
      <c r="W81" s="103" t="str">
        <f>$AC$17</f>
        <v>&gt; 90 %</v>
      </c>
      <c r="X81" s="104"/>
      <c r="Y81" s="111" t="s">
        <v>194</v>
      </c>
      <c r="Z81" s="112"/>
    </row>
    <row r="82" spans="1:26" ht="25.5" x14ac:dyDescent="0.25">
      <c r="A82" s="13"/>
      <c r="B82" s="102"/>
      <c r="C82" s="32" t="s">
        <v>195</v>
      </c>
      <c r="D82" s="33" t="s">
        <v>196</v>
      </c>
      <c r="E82" s="32" t="s">
        <v>195</v>
      </c>
      <c r="F82" s="33" t="s">
        <v>196</v>
      </c>
      <c r="G82" s="32" t="s">
        <v>195</v>
      </c>
      <c r="H82" s="33" t="s">
        <v>196</v>
      </c>
      <c r="I82" s="32" t="s">
        <v>195</v>
      </c>
      <c r="J82" s="33" t="s">
        <v>196</v>
      </c>
      <c r="K82" s="32" t="s">
        <v>195</v>
      </c>
      <c r="L82" s="33" t="s">
        <v>196</v>
      </c>
      <c r="M82" s="32" t="s">
        <v>195</v>
      </c>
      <c r="N82" s="33" t="s">
        <v>196</v>
      </c>
      <c r="O82" s="32" t="s">
        <v>195</v>
      </c>
      <c r="P82" s="33" t="s">
        <v>196</v>
      </c>
      <c r="Q82" s="32" t="s">
        <v>195</v>
      </c>
      <c r="R82" s="33" t="s">
        <v>196</v>
      </c>
      <c r="S82" s="32" t="s">
        <v>195</v>
      </c>
      <c r="T82" s="33" t="s">
        <v>196</v>
      </c>
      <c r="U82" s="32" t="s">
        <v>195</v>
      </c>
      <c r="V82" s="33" t="s">
        <v>196</v>
      </c>
      <c r="W82" s="32" t="s">
        <v>195</v>
      </c>
      <c r="X82" s="33" t="s">
        <v>196</v>
      </c>
      <c r="Y82" s="73" t="s">
        <v>195</v>
      </c>
      <c r="Z82" s="74" t="s">
        <v>196</v>
      </c>
    </row>
    <row r="83" spans="1:26" x14ac:dyDescent="0.25">
      <c r="A83" s="13"/>
      <c r="B83" s="34" t="str">
        <f>LookupValues!$B$5</f>
        <v>Lowland beech/yew woodland</v>
      </c>
      <c r="C83" s="35">
        <f>VegFieldResults!C76</f>
        <v>301.24510760809994</v>
      </c>
      <c r="D83" s="85">
        <f>VegFieldResults!AW76</f>
        <v>41.514209346094063</v>
      </c>
      <c r="E83" s="35">
        <f>VegFieldResults!D76</f>
        <v>604.76225588600005</v>
      </c>
      <c r="F83" s="85">
        <f>VegFieldResults!AX76</f>
        <v>31.703064873720017</v>
      </c>
      <c r="G83" s="35">
        <f>VegFieldResults!E76</f>
        <v>695.49352307340007</v>
      </c>
      <c r="H83" s="85">
        <f>VegFieldResults!AY76</f>
        <v>31.878661295741697</v>
      </c>
      <c r="I83" s="35">
        <f>VegFieldResults!F76</f>
        <v>694.33840313140013</v>
      </c>
      <c r="J83" s="85">
        <f>VegFieldResults!AZ76</f>
        <v>41.524689442117968</v>
      </c>
      <c r="K83" s="35">
        <f>VegFieldResults!G76</f>
        <v>1331.541299948</v>
      </c>
      <c r="L83" s="85">
        <f>VegFieldResults!BA76</f>
        <v>32.380593993431269</v>
      </c>
      <c r="M83" s="35">
        <f>VegFieldResults!H76</f>
        <v>475.4895861434</v>
      </c>
      <c r="N83" s="85">
        <f>VegFieldResults!BB76</f>
        <v>50.944477748650357</v>
      </c>
      <c r="O83" s="35">
        <f>VegFieldResults!I76</f>
        <v>1083.5754129036998</v>
      </c>
      <c r="P83" s="85">
        <f>VegFieldResults!BC76</f>
        <v>37.770466360636284</v>
      </c>
      <c r="Q83" s="35">
        <f>VegFieldResults!J76</f>
        <v>742.90396451310005</v>
      </c>
      <c r="R83" s="85">
        <f>VegFieldResults!BD76</f>
        <v>40.306442284755761</v>
      </c>
      <c r="S83" s="35">
        <f>VegFieldResults!K76</f>
        <v>153.84831552190002</v>
      </c>
      <c r="T83" s="85">
        <f>VegFieldResults!BE76</f>
        <v>47.475703362953197</v>
      </c>
      <c r="U83" s="35">
        <f>VegFieldResults!L76</f>
        <v>182.19169679299998</v>
      </c>
      <c r="V83" s="85">
        <f>VegFieldResults!BF76</f>
        <v>54.743420981111917</v>
      </c>
      <c r="W83" s="35">
        <f>VegFieldResults!M76</f>
        <v>159.010165086</v>
      </c>
      <c r="X83" s="85">
        <f>VegFieldResults!BG76</f>
        <v>52.563423716049797</v>
      </c>
      <c r="Y83" s="80">
        <f>SUM(C83,E83,G83,I83,K83,M83,O83,Q83,S83,U83,W83)</f>
        <v>6424.3997306079991</v>
      </c>
      <c r="Z83" s="87">
        <f>IF(Y83=0,0,SQRT(SUM((C83*D83)^2,(E83*F83)^2,(G83*H83)^2,(I83*J83)^2,(K83*L83)^2,(M83*N83)^2,(O83*P83)^2,(Q83*R83)^2,(S83*T83)^2,(U83*V83)^2,(W83*X83)^2))/Y83)</f>
        <v>13.103831908215184</v>
      </c>
    </row>
    <row r="84" spans="1:26" x14ac:dyDescent="0.25">
      <c r="A84" s="13"/>
      <c r="B84" s="34" t="str">
        <f>LookupValues!$B$6</f>
        <v>Lowland Mixed Deciduous Woodland</v>
      </c>
      <c r="C84" s="35">
        <f>VegFieldResults!C77</f>
        <v>2193.3490000590996</v>
      </c>
      <c r="D84" s="85">
        <f>VegFieldResults!AW77</f>
        <v>22.368520957758474</v>
      </c>
      <c r="E84" s="35">
        <f>VegFieldResults!D77</f>
        <v>5977.5517707499012</v>
      </c>
      <c r="F84" s="85">
        <f>VegFieldResults!AX77</f>
        <v>15.005509212755157</v>
      </c>
      <c r="G84" s="35">
        <f>VegFieldResults!E77</f>
        <v>5825.2418700317003</v>
      </c>
      <c r="H84" s="85">
        <f>VegFieldResults!AY77</f>
        <v>12.859899627511993</v>
      </c>
      <c r="I84" s="35">
        <f>VegFieldResults!F77</f>
        <v>5730.7829178401989</v>
      </c>
      <c r="J84" s="85">
        <f>VegFieldResults!AZ77</f>
        <v>13.778435105535042</v>
      </c>
      <c r="K84" s="35">
        <f>VegFieldResults!G77</f>
        <v>8420.303557074998</v>
      </c>
      <c r="L84" s="85">
        <f>VegFieldResults!BA77</f>
        <v>11.205377202899454</v>
      </c>
      <c r="M84" s="35">
        <f>VegFieldResults!H77</f>
        <v>7939.9584544899999</v>
      </c>
      <c r="N84" s="85">
        <f>VegFieldResults!BB77</f>
        <v>11.696119485974448</v>
      </c>
      <c r="O84" s="35">
        <f>VegFieldResults!I77</f>
        <v>8425.839031383799</v>
      </c>
      <c r="P84" s="85">
        <f>VegFieldResults!BC77</f>
        <v>11.924884314004769</v>
      </c>
      <c r="Q84" s="35">
        <f>VegFieldResults!J77</f>
        <v>9492.244404406998</v>
      </c>
      <c r="R84" s="85">
        <f>VegFieldResults!BD77</f>
        <v>11.019130385407774</v>
      </c>
      <c r="S84" s="35">
        <f>VegFieldResults!K77</f>
        <v>9953.2814406117013</v>
      </c>
      <c r="T84" s="85">
        <f>VegFieldResults!BE77</f>
        <v>10.687012867974175</v>
      </c>
      <c r="U84" s="35">
        <f>VegFieldResults!L77</f>
        <v>7986.0312554789989</v>
      </c>
      <c r="V84" s="85">
        <f>VegFieldResults!BF77</f>
        <v>11.756242714352009</v>
      </c>
      <c r="W84" s="35">
        <f>VegFieldResults!M77</f>
        <v>7266.6305240456013</v>
      </c>
      <c r="X84" s="85">
        <f>VegFieldResults!BG77</f>
        <v>12.227293244355907</v>
      </c>
      <c r="Y84" s="80">
        <f t="shared" ref="Y84:Y94" si="6">SUM(C84,E84,G84,I84,K84,M84,O84,Q84,S84,U84,W84)</f>
        <v>79211.21422617299</v>
      </c>
      <c r="Z84" s="87">
        <f t="shared" ref="Z84:Z94" si="7">IF(Y84=0,0,SQRT(SUM((C84*D84)^2,(E84*F84)^2,(G84*H84)^2,(I84*J84)^2,(K84*L84)^2,(M84*N84)^2,(O84*P84)^2,(Q84*R84)^2,(S84*T84)^2,(U84*V84)^2,(W84*X84)^2))/Y84)</f>
        <v>3.7638235553659634</v>
      </c>
    </row>
    <row r="85" spans="1:26" x14ac:dyDescent="0.25">
      <c r="A85" s="13"/>
      <c r="B85" s="34" t="str">
        <f>LookupValues!$B$7</f>
        <v>Native pine woodlands</v>
      </c>
      <c r="C85" s="35">
        <f>VegFieldResults!C78</f>
        <v>0</v>
      </c>
      <c r="D85" s="85">
        <f>VegFieldResults!AW78</f>
        <v>0</v>
      </c>
      <c r="E85" s="35">
        <f>VegFieldResults!D78</f>
        <v>0</v>
      </c>
      <c r="F85" s="85">
        <f>VegFieldResults!AX78</f>
        <v>0</v>
      </c>
      <c r="G85" s="35">
        <f>VegFieldResults!E78</f>
        <v>0</v>
      </c>
      <c r="H85" s="85">
        <f>VegFieldResults!AY78</f>
        <v>0</v>
      </c>
      <c r="I85" s="35">
        <f>VegFieldResults!F78</f>
        <v>0</v>
      </c>
      <c r="J85" s="85">
        <f>VegFieldResults!AZ78</f>
        <v>0</v>
      </c>
      <c r="K85" s="35">
        <f>VegFieldResults!G78</f>
        <v>0</v>
      </c>
      <c r="L85" s="85">
        <f>VegFieldResults!BA78</f>
        <v>0</v>
      </c>
      <c r="M85" s="35">
        <f>VegFieldResults!H78</f>
        <v>0</v>
      </c>
      <c r="N85" s="85">
        <f>VegFieldResults!BB78</f>
        <v>0</v>
      </c>
      <c r="O85" s="35">
        <f>VegFieldResults!I78</f>
        <v>0</v>
      </c>
      <c r="P85" s="85">
        <f>VegFieldResults!BC78</f>
        <v>0</v>
      </c>
      <c r="Q85" s="35">
        <f>VegFieldResults!J78</f>
        <v>0</v>
      </c>
      <c r="R85" s="85">
        <f>VegFieldResults!BD78</f>
        <v>0</v>
      </c>
      <c r="S85" s="35">
        <f>VegFieldResults!K78</f>
        <v>0</v>
      </c>
      <c r="T85" s="85">
        <f>VegFieldResults!BE78</f>
        <v>0</v>
      </c>
      <c r="U85" s="35">
        <f>VegFieldResults!L78</f>
        <v>0</v>
      </c>
      <c r="V85" s="85">
        <f>VegFieldResults!BF78</f>
        <v>0</v>
      </c>
      <c r="W85" s="35">
        <f>VegFieldResults!M78</f>
        <v>0</v>
      </c>
      <c r="X85" s="85">
        <f>VegFieldResults!BG78</f>
        <v>0</v>
      </c>
      <c r="Y85" s="80">
        <f t="shared" si="6"/>
        <v>0</v>
      </c>
      <c r="Z85" s="87">
        <f t="shared" si="7"/>
        <v>0</v>
      </c>
    </row>
    <row r="86" spans="1:26" x14ac:dyDescent="0.25">
      <c r="A86" s="13"/>
      <c r="B86" s="34" t="str">
        <f>LookupValues!$B$8</f>
        <v>Non-HAP native pinewood</v>
      </c>
      <c r="C86" s="35">
        <f>VegFieldResults!C79</f>
        <v>0</v>
      </c>
      <c r="D86" s="85">
        <f>VegFieldResults!AW79</f>
        <v>0</v>
      </c>
      <c r="E86" s="35">
        <f>VegFieldResults!D79</f>
        <v>0</v>
      </c>
      <c r="F86" s="85">
        <f>VegFieldResults!AX79</f>
        <v>0</v>
      </c>
      <c r="G86" s="35">
        <f>VegFieldResults!E79</f>
        <v>0</v>
      </c>
      <c r="H86" s="85">
        <f>VegFieldResults!AY79</f>
        <v>0</v>
      </c>
      <c r="I86" s="35">
        <f>VegFieldResults!F79</f>
        <v>0</v>
      </c>
      <c r="J86" s="85">
        <f>VegFieldResults!AZ79</f>
        <v>0</v>
      </c>
      <c r="K86" s="35">
        <f>VegFieldResults!G79</f>
        <v>0</v>
      </c>
      <c r="L86" s="85">
        <f>VegFieldResults!BA79</f>
        <v>0</v>
      </c>
      <c r="M86" s="35">
        <f>VegFieldResults!H79</f>
        <v>0</v>
      </c>
      <c r="N86" s="85">
        <f>VegFieldResults!BB79</f>
        <v>0</v>
      </c>
      <c r="O86" s="35">
        <f>VegFieldResults!I79</f>
        <v>0</v>
      </c>
      <c r="P86" s="85">
        <f>VegFieldResults!BC79</f>
        <v>0</v>
      </c>
      <c r="Q86" s="35">
        <f>VegFieldResults!J79</f>
        <v>0</v>
      </c>
      <c r="R86" s="85">
        <f>VegFieldResults!BD79</f>
        <v>0</v>
      </c>
      <c r="S86" s="35">
        <f>VegFieldResults!K79</f>
        <v>0</v>
      </c>
      <c r="T86" s="85">
        <f>VegFieldResults!BE79</f>
        <v>0</v>
      </c>
      <c r="U86" s="35">
        <f>VegFieldResults!L79</f>
        <v>0</v>
      </c>
      <c r="V86" s="85">
        <f>VegFieldResults!BF79</f>
        <v>0</v>
      </c>
      <c r="W86" s="35">
        <f>VegFieldResults!M79</f>
        <v>0</v>
      </c>
      <c r="X86" s="85">
        <f>VegFieldResults!BG79</f>
        <v>0</v>
      </c>
      <c r="Y86" s="80">
        <f t="shared" si="6"/>
        <v>0</v>
      </c>
      <c r="Z86" s="87">
        <f t="shared" si="7"/>
        <v>0</v>
      </c>
    </row>
    <row r="87" spans="1:26" ht="30" customHeight="1" x14ac:dyDescent="0.25">
      <c r="A87" s="13"/>
      <c r="B87" s="89" t="str">
        <f>LookupValues!$B$9</f>
        <v>Upland birchwoods (Scot); birch dominated upland oakwoods (Eng, Wal)</v>
      </c>
      <c r="C87" s="35">
        <f>VegFieldResults!C80</f>
        <v>164.48366121000001</v>
      </c>
      <c r="D87" s="85">
        <f>VegFieldResults!AW80</f>
        <v>117.14757295473387</v>
      </c>
      <c r="E87" s="35">
        <f>VegFieldResults!D80</f>
        <v>23.695363261000001</v>
      </c>
      <c r="F87" s="85">
        <f>VegFieldResults!AX80</f>
        <v>116.32636605954899</v>
      </c>
      <c r="G87" s="35">
        <f>VegFieldResults!E80</f>
        <v>172.26039904999999</v>
      </c>
      <c r="H87" s="85">
        <f>VegFieldResults!AY80</f>
        <v>65.883807078943391</v>
      </c>
      <c r="I87" s="35">
        <f>VegFieldResults!F80</f>
        <v>261.60229720399997</v>
      </c>
      <c r="J87" s="85">
        <f>VegFieldResults!AZ80</f>
        <v>44.352578235036404</v>
      </c>
      <c r="K87" s="35">
        <f>VegFieldResults!G80</f>
        <v>136.00930082389999</v>
      </c>
      <c r="L87" s="85">
        <f>VegFieldResults!BA80</f>
        <v>76.855904077183212</v>
      </c>
      <c r="M87" s="35">
        <f>VegFieldResults!H80</f>
        <v>301.38716316579996</v>
      </c>
      <c r="N87" s="85">
        <f>VegFieldResults!BB80</f>
        <v>58.281150809784435</v>
      </c>
      <c r="O87" s="35">
        <f>VegFieldResults!I80</f>
        <v>0</v>
      </c>
      <c r="P87" s="85">
        <f>VegFieldResults!BC80</f>
        <v>0</v>
      </c>
      <c r="Q87" s="35">
        <f>VegFieldResults!J80</f>
        <v>61.2164359641</v>
      </c>
      <c r="R87" s="85">
        <f>VegFieldResults!BD80</f>
        <v>70.000840389653817</v>
      </c>
      <c r="S87" s="35">
        <f>VegFieldResults!K80</f>
        <v>348.63034660709997</v>
      </c>
      <c r="T87" s="85">
        <f>VegFieldResults!BE80</f>
        <v>61.023041423719228</v>
      </c>
      <c r="U87" s="35">
        <f>VegFieldResults!L80</f>
        <v>267.39372249209998</v>
      </c>
      <c r="V87" s="85">
        <f>VegFieldResults!BF80</f>
        <v>50.080084503081203</v>
      </c>
      <c r="W87" s="35">
        <f>VegFieldResults!M80</f>
        <v>484.32348957599999</v>
      </c>
      <c r="X87" s="85">
        <f>VegFieldResults!BG80</f>
        <v>50.372542068775111</v>
      </c>
      <c r="Y87" s="80">
        <f t="shared" si="6"/>
        <v>2221.002179354</v>
      </c>
      <c r="Z87" s="87">
        <f t="shared" si="7"/>
        <v>21.619368434355483</v>
      </c>
    </row>
    <row r="88" spans="1:26" x14ac:dyDescent="0.25">
      <c r="A88" s="13"/>
      <c r="B88" s="34" t="str">
        <f>LookupValues!$B$10</f>
        <v>Upland mixed ashwoods</v>
      </c>
      <c r="C88" s="35">
        <f>VegFieldResults!C81</f>
        <v>338.30503544989995</v>
      </c>
      <c r="D88" s="85">
        <f>VegFieldResults!AW81</f>
        <v>58.818678808995074</v>
      </c>
      <c r="E88" s="35">
        <f>VegFieldResults!D81</f>
        <v>520.52128926550006</v>
      </c>
      <c r="F88" s="85">
        <f>VegFieldResults!AX81</f>
        <v>45.69571172448935</v>
      </c>
      <c r="G88" s="35">
        <f>VegFieldResults!E81</f>
        <v>898.47877274169991</v>
      </c>
      <c r="H88" s="85">
        <f>VegFieldResults!AY81</f>
        <v>39.83517578371616</v>
      </c>
      <c r="I88" s="35">
        <f>VegFieldResults!F81</f>
        <v>616.69323354839992</v>
      </c>
      <c r="J88" s="85">
        <f>VegFieldResults!AZ81</f>
        <v>38.002892658880924</v>
      </c>
      <c r="K88" s="35">
        <f>VegFieldResults!G81</f>
        <v>845.97497816810005</v>
      </c>
      <c r="L88" s="85">
        <f>VegFieldResults!BA81</f>
        <v>44.039017348856483</v>
      </c>
      <c r="M88" s="35">
        <f>VegFieldResults!H81</f>
        <v>988.63017319200003</v>
      </c>
      <c r="N88" s="85">
        <f>VegFieldResults!BB81</f>
        <v>33.188006559924553</v>
      </c>
      <c r="O88" s="35">
        <f>VegFieldResults!I81</f>
        <v>947.63043558000004</v>
      </c>
      <c r="P88" s="85">
        <f>VegFieldResults!BC81</f>
        <v>33.238492835289435</v>
      </c>
      <c r="Q88" s="35">
        <f>VegFieldResults!J81</f>
        <v>748.66102806499998</v>
      </c>
      <c r="R88" s="85">
        <f>VegFieldResults!BD81</f>
        <v>38.409043573143343</v>
      </c>
      <c r="S88" s="35">
        <f>VegFieldResults!K81</f>
        <v>274.6767263484</v>
      </c>
      <c r="T88" s="85">
        <f>VegFieldResults!BE81</f>
        <v>48.672140389388353</v>
      </c>
      <c r="U88" s="35">
        <f>VegFieldResults!L81</f>
        <v>426.79498957499999</v>
      </c>
      <c r="V88" s="85">
        <f>VegFieldResults!BF81</f>
        <v>44.999664207392264</v>
      </c>
      <c r="W88" s="35">
        <f>VegFieldResults!M81</f>
        <v>537.94335654240001</v>
      </c>
      <c r="X88" s="85">
        <f>VegFieldResults!BG81</f>
        <v>52.658404694466697</v>
      </c>
      <c r="Y88" s="80">
        <f t="shared" si="6"/>
        <v>7144.3100184763998</v>
      </c>
      <c r="Z88" s="87">
        <f t="shared" si="7"/>
        <v>12.848066712868516</v>
      </c>
    </row>
    <row r="89" spans="1:26" x14ac:dyDescent="0.25">
      <c r="A89" s="13"/>
      <c r="B89" s="34" t="str">
        <f>LookupValues!$B$11</f>
        <v>Upland oakwood</v>
      </c>
      <c r="C89" s="35">
        <f>VegFieldResults!C82</f>
        <v>1368.1659861055998</v>
      </c>
      <c r="D89" s="85">
        <f>VegFieldResults!AW82</f>
        <v>29.96118045179006</v>
      </c>
      <c r="E89" s="35">
        <f>VegFieldResults!D82</f>
        <v>1980.2646549209999</v>
      </c>
      <c r="F89" s="85">
        <f>VegFieldResults!AX82</f>
        <v>25.934303664038694</v>
      </c>
      <c r="G89" s="35">
        <f>VegFieldResults!E82</f>
        <v>1842.489839927</v>
      </c>
      <c r="H89" s="85">
        <f>VegFieldResults!AY82</f>
        <v>26.771642883856764</v>
      </c>
      <c r="I89" s="35">
        <f>VegFieldResults!F82</f>
        <v>1517.9678384937999</v>
      </c>
      <c r="J89" s="85">
        <f>VegFieldResults!AZ82</f>
        <v>30.96047350006603</v>
      </c>
      <c r="K89" s="35">
        <f>VegFieldResults!G82</f>
        <v>2897.4536269199998</v>
      </c>
      <c r="L89" s="85">
        <f>VegFieldResults!BA82</f>
        <v>21.564030950087531</v>
      </c>
      <c r="M89" s="35">
        <f>VegFieldResults!H82</f>
        <v>3058.8339296240001</v>
      </c>
      <c r="N89" s="85">
        <f>VegFieldResults!BB82</f>
        <v>19.877158397094181</v>
      </c>
      <c r="O89" s="35">
        <f>VegFieldResults!I82</f>
        <v>3058.305569781</v>
      </c>
      <c r="P89" s="85">
        <f>VegFieldResults!BC82</f>
        <v>19.979729113718641</v>
      </c>
      <c r="Q89" s="35">
        <f>VegFieldResults!J82</f>
        <v>2067.7725076471002</v>
      </c>
      <c r="R89" s="85">
        <f>VegFieldResults!BD82</f>
        <v>21.460087024482451</v>
      </c>
      <c r="S89" s="35">
        <f>VegFieldResults!K82</f>
        <v>2833.1195655019997</v>
      </c>
      <c r="T89" s="85">
        <f>VegFieldResults!BE82</f>
        <v>19.973036455898328</v>
      </c>
      <c r="U89" s="35">
        <f>VegFieldResults!L82</f>
        <v>2904.4595773617998</v>
      </c>
      <c r="V89" s="85">
        <f>VegFieldResults!BF82</f>
        <v>21.461364779126008</v>
      </c>
      <c r="W89" s="35">
        <f>VegFieldResults!M82</f>
        <v>2596.9369409319997</v>
      </c>
      <c r="X89" s="85">
        <f>VegFieldResults!BG82</f>
        <v>23.494037345776828</v>
      </c>
      <c r="Y89" s="80">
        <f t="shared" si="6"/>
        <v>26125.770037215298</v>
      </c>
      <c r="Z89" s="87">
        <f t="shared" si="7"/>
        <v>6.9609452909329272</v>
      </c>
    </row>
    <row r="90" spans="1:26" x14ac:dyDescent="0.25">
      <c r="A90" s="13"/>
      <c r="B90" s="34" t="str">
        <f>LookupValues!$B$12</f>
        <v>Wet woodland</v>
      </c>
      <c r="C90" s="35">
        <f>VegFieldResults!C83</f>
        <v>635.00319069800003</v>
      </c>
      <c r="D90" s="85">
        <f>VegFieldResults!AW83</f>
        <v>40.027350316666407</v>
      </c>
      <c r="E90" s="35">
        <f>VegFieldResults!D83</f>
        <v>1716.8456851380001</v>
      </c>
      <c r="F90" s="85">
        <f>VegFieldResults!AX83</f>
        <v>23.892092489313342</v>
      </c>
      <c r="G90" s="35">
        <f>VegFieldResults!E83</f>
        <v>1549.2156632791</v>
      </c>
      <c r="H90" s="85">
        <f>VegFieldResults!AY83</f>
        <v>36.784081930848643</v>
      </c>
      <c r="I90" s="35">
        <f>VegFieldResults!F83</f>
        <v>2169.1761621240003</v>
      </c>
      <c r="J90" s="85">
        <f>VegFieldResults!AZ83</f>
        <v>23.050461401078252</v>
      </c>
      <c r="K90" s="35">
        <f>VegFieldResults!G83</f>
        <v>1872.8132933971001</v>
      </c>
      <c r="L90" s="85">
        <f>VegFieldResults!BA83</f>
        <v>27.191898765178934</v>
      </c>
      <c r="M90" s="35">
        <f>VegFieldResults!H83</f>
        <v>3425.4374103950008</v>
      </c>
      <c r="N90" s="85">
        <f>VegFieldResults!BB83</f>
        <v>18.80030764686801</v>
      </c>
      <c r="O90" s="35">
        <f>VegFieldResults!I83</f>
        <v>3864.5422250969996</v>
      </c>
      <c r="P90" s="85">
        <f>VegFieldResults!BC83</f>
        <v>16.037234282947516</v>
      </c>
      <c r="Q90" s="35">
        <f>VegFieldResults!J83</f>
        <v>3325.9020086569999</v>
      </c>
      <c r="R90" s="85">
        <f>VegFieldResults!BD83</f>
        <v>16.12802970588222</v>
      </c>
      <c r="S90" s="35">
        <f>VegFieldResults!K83</f>
        <v>3737.0132044650004</v>
      </c>
      <c r="T90" s="85">
        <f>VegFieldResults!BE83</f>
        <v>16.628470467812676</v>
      </c>
      <c r="U90" s="35">
        <f>VegFieldResults!L83</f>
        <v>2704.3977425985995</v>
      </c>
      <c r="V90" s="85">
        <f>VegFieldResults!BF83</f>
        <v>22.691319281502164</v>
      </c>
      <c r="W90" s="35">
        <f>VegFieldResults!M83</f>
        <v>3174.6197112871</v>
      </c>
      <c r="X90" s="85">
        <f>VegFieldResults!BG83</f>
        <v>18.306752206423457</v>
      </c>
      <c r="Y90" s="80">
        <f t="shared" si="6"/>
        <v>28174.966297135907</v>
      </c>
      <c r="Z90" s="87">
        <f t="shared" si="7"/>
        <v>6.4024419594828776</v>
      </c>
    </row>
    <row r="91" spans="1:26" x14ac:dyDescent="0.25">
      <c r="A91" s="13"/>
      <c r="B91" s="34" t="str">
        <f>LookupValues!$B$13</f>
        <v>Wood Pasture &amp; Parkland</v>
      </c>
      <c r="C91" s="35">
        <f>VegFieldResults!C84</f>
        <v>10.598740236999999</v>
      </c>
      <c r="D91" s="85">
        <f>VegFieldResults!AW84</f>
        <v>84.081013419138912</v>
      </c>
      <c r="E91" s="35">
        <f>VegFieldResults!D84</f>
        <v>163.963068789</v>
      </c>
      <c r="F91" s="85">
        <f>VegFieldResults!AX84</f>
        <v>72.162633118311277</v>
      </c>
      <c r="G91" s="35">
        <f>VegFieldResults!E84</f>
        <v>0</v>
      </c>
      <c r="H91" s="85">
        <f>VegFieldResults!AY84</f>
        <v>0</v>
      </c>
      <c r="I91" s="35">
        <f>VegFieldResults!F84</f>
        <v>12.3573478881</v>
      </c>
      <c r="J91" s="85">
        <f>VegFieldResults!AZ84</f>
        <v>70.802533903761741</v>
      </c>
      <c r="K91" s="35">
        <f>VegFieldResults!G84</f>
        <v>135.22581686999999</v>
      </c>
      <c r="L91" s="85">
        <f>VegFieldResults!BA84</f>
        <v>98.796919220768004</v>
      </c>
      <c r="M91" s="35">
        <f>VegFieldResults!H84</f>
        <v>0</v>
      </c>
      <c r="N91" s="85">
        <f>VegFieldResults!BB84</f>
        <v>0</v>
      </c>
      <c r="O91" s="35">
        <f>VegFieldResults!I84</f>
        <v>0</v>
      </c>
      <c r="P91" s="85">
        <f>VegFieldResults!BC84</f>
        <v>0</v>
      </c>
      <c r="Q91" s="35">
        <f>VegFieldResults!J84</f>
        <v>0</v>
      </c>
      <c r="R91" s="85">
        <f>VegFieldResults!BD84</f>
        <v>0</v>
      </c>
      <c r="S91" s="35">
        <f>VegFieldResults!K84</f>
        <v>0</v>
      </c>
      <c r="T91" s="85">
        <f>VegFieldResults!BE84</f>
        <v>0</v>
      </c>
      <c r="U91" s="35">
        <f>VegFieldResults!L84</f>
        <v>0</v>
      </c>
      <c r="V91" s="85">
        <f>VegFieldResults!BF84</f>
        <v>0</v>
      </c>
      <c r="W91" s="35">
        <f>VegFieldResults!M84</f>
        <v>163.78139668330002</v>
      </c>
      <c r="X91" s="85">
        <f>VegFieldResults!BG84</f>
        <v>116.91123057689947</v>
      </c>
      <c r="Y91" s="80">
        <f t="shared" si="6"/>
        <v>485.92637046740003</v>
      </c>
      <c r="Z91" s="87">
        <f t="shared" si="7"/>
        <v>53.927227207773065</v>
      </c>
    </row>
    <row r="92" spans="1:26" x14ac:dyDescent="0.25">
      <c r="A92" s="13"/>
      <c r="B92" s="34" t="str">
        <f>LookupValues!$B$14</f>
        <v>Broadleaf habitat NOT classified as priority</v>
      </c>
      <c r="C92" s="35">
        <f>VegFieldResults!C85</f>
        <v>314.51039923510001</v>
      </c>
      <c r="D92" s="85">
        <f>VegFieldResults!AW85</f>
        <v>37.401656087805762</v>
      </c>
      <c r="E92" s="35">
        <f>VegFieldResults!D85</f>
        <v>901.91151852350015</v>
      </c>
      <c r="F92" s="85">
        <f>VegFieldResults!AX85</f>
        <v>30.884842195930307</v>
      </c>
      <c r="G92" s="35">
        <f>VegFieldResults!E85</f>
        <v>506.95216231389998</v>
      </c>
      <c r="H92" s="85">
        <f>VegFieldResults!AY85</f>
        <v>38.195245976936157</v>
      </c>
      <c r="I92" s="35">
        <f>VegFieldResults!F85</f>
        <v>945.34346725849991</v>
      </c>
      <c r="J92" s="85">
        <f>VegFieldResults!AZ85</f>
        <v>34.997041476764089</v>
      </c>
      <c r="K92" s="35">
        <f>VegFieldResults!G85</f>
        <v>423.44101196309998</v>
      </c>
      <c r="L92" s="85">
        <f>VegFieldResults!BA85</f>
        <v>39.409877040635642</v>
      </c>
      <c r="M92" s="35">
        <f>VegFieldResults!H85</f>
        <v>1406.8602453660001</v>
      </c>
      <c r="N92" s="85">
        <f>VegFieldResults!BB85</f>
        <v>24.044822639110233</v>
      </c>
      <c r="O92" s="35">
        <f>VegFieldResults!I85</f>
        <v>1065.8210722716997</v>
      </c>
      <c r="P92" s="85">
        <f>VegFieldResults!BC85</f>
        <v>27.35527964923202</v>
      </c>
      <c r="Q92" s="35">
        <f>VegFieldResults!J85</f>
        <v>1376.0908304305001</v>
      </c>
      <c r="R92" s="85">
        <f>VegFieldResults!BD85</f>
        <v>23.608937991760339</v>
      </c>
      <c r="S92" s="35">
        <f>VegFieldResults!K85</f>
        <v>2011.3379436002999</v>
      </c>
      <c r="T92" s="85">
        <f>VegFieldResults!BE85</f>
        <v>22.973281767547853</v>
      </c>
      <c r="U92" s="35">
        <f>VegFieldResults!L85</f>
        <v>1589.9521105097999</v>
      </c>
      <c r="V92" s="85">
        <f>VegFieldResults!BF85</f>
        <v>24.493160925491697</v>
      </c>
      <c r="W92" s="35">
        <f>VegFieldResults!M85</f>
        <v>1681.5152491554002</v>
      </c>
      <c r="X92" s="85">
        <f>VegFieldResults!BG85</f>
        <v>26.375336576266953</v>
      </c>
      <c r="Y92" s="80">
        <f t="shared" si="6"/>
        <v>12223.736010627799</v>
      </c>
      <c r="Z92" s="87">
        <f t="shared" si="7"/>
        <v>8.708134537683053</v>
      </c>
    </row>
    <row r="93" spans="1:26" x14ac:dyDescent="0.25">
      <c r="A93" s="13"/>
      <c r="B93" s="34" t="str">
        <f>LookupValues!$B$15</f>
        <v>Non-native coniferous woodland</v>
      </c>
      <c r="C93" s="35">
        <f>VegFieldResults!C86</f>
        <v>26834.991646840299</v>
      </c>
      <c r="D93" s="85">
        <f>VegFieldResults!AW86</f>
        <v>6.4286284921184587</v>
      </c>
      <c r="E93" s="35">
        <f>VegFieldResults!D86</f>
        <v>30207.859630930805</v>
      </c>
      <c r="F93" s="85">
        <f>VegFieldResults!AX86</f>
        <v>5.9701984324941542</v>
      </c>
      <c r="G93" s="35">
        <f>VegFieldResults!E86</f>
        <v>18960.970567469998</v>
      </c>
      <c r="H93" s="85">
        <f>VegFieldResults!AY86</f>
        <v>7.4910220294449559</v>
      </c>
      <c r="I93" s="35">
        <f>VegFieldResults!F86</f>
        <v>12043.602260021002</v>
      </c>
      <c r="J93" s="85">
        <f>VegFieldResults!AZ86</f>
        <v>9.5147171682763982</v>
      </c>
      <c r="K93" s="35">
        <f>VegFieldResults!G86</f>
        <v>10779.873903230502</v>
      </c>
      <c r="L93" s="85">
        <f>VegFieldResults!BA86</f>
        <v>9.8709068409100773</v>
      </c>
      <c r="M93" s="35">
        <f>VegFieldResults!H86</f>
        <v>10664.6274658123</v>
      </c>
      <c r="N93" s="85">
        <f>VegFieldResults!BB86</f>
        <v>9.0923223861009674</v>
      </c>
      <c r="O93" s="35">
        <f>VegFieldResults!I86</f>
        <v>7709.649669329001</v>
      </c>
      <c r="P93" s="85">
        <f>VegFieldResults!BC86</f>
        <v>10.230912070441677</v>
      </c>
      <c r="Q93" s="35">
        <f>VegFieldResults!J86</f>
        <v>8804.5004263420014</v>
      </c>
      <c r="R93" s="85">
        <f>VegFieldResults!BD86</f>
        <v>10.110180649656924</v>
      </c>
      <c r="S93" s="35">
        <f>VegFieldResults!K86</f>
        <v>8332.8901084441986</v>
      </c>
      <c r="T93" s="85">
        <f>VegFieldResults!BE86</f>
        <v>10.684465392226837</v>
      </c>
      <c r="U93" s="35">
        <f>VegFieldResults!L86</f>
        <v>5203.1799073560996</v>
      </c>
      <c r="V93" s="85">
        <f>VegFieldResults!BF86</f>
        <v>13.612522448183704</v>
      </c>
      <c r="W93" s="35">
        <f>VegFieldResults!M86</f>
        <v>5649.8888321917993</v>
      </c>
      <c r="X93" s="85">
        <f>VegFieldResults!BG86</f>
        <v>11.958713533172515</v>
      </c>
      <c r="Y93" s="80">
        <f t="shared" si="6"/>
        <v>145192.03441796798</v>
      </c>
      <c r="Z93" s="87">
        <f t="shared" si="7"/>
        <v>2.6493776395963242</v>
      </c>
    </row>
    <row r="94" spans="1:26" x14ac:dyDescent="0.25">
      <c r="A94" s="13"/>
      <c r="B94" s="37" t="str">
        <f>LookupValues!$B$16</f>
        <v>Transition or felled</v>
      </c>
      <c r="C94" s="35">
        <f>VegFieldResults!C87</f>
        <v>1751.2175100539</v>
      </c>
      <c r="D94" s="85">
        <f>VegFieldResults!AW87</f>
        <v>13.244878931899505</v>
      </c>
      <c r="E94" s="35">
        <f>VegFieldResults!D87</f>
        <v>698.37631001490001</v>
      </c>
      <c r="F94" s="85">
        <f>VegFieldResults!AX87</f>
        <v>27.566661422271586</v>
      </c>
      <c r="G94" s="35">
        <f>VegFieldResults!E87</f>
        <v>409.22837337960004</v>
      </c>
      <c r="H94" s="85">
        <f>VegFieldResults!AY87</f>
        <v>49.309440223382246</v>
      </c>
      <c r="I94" s="35">
        <f>VegFieldResults!F87</f>
        <v>245.91329704</v>
      </c>
      <c r="J94" s="85">
        <f>VegFieldResults!AZ87</f>
        <v>80.32056141041322</v>
      </c>
      <c r="K94" s="35">
        <f>VegFieldResults!G87</f>
        <v>266.196381734</v>
      </c>
      <c r="L94" s="85">
        <f>VegFieldResults!BA87</f>
        <v>46.07891351191055</v>
      </c>
      <c r="M94" s="35">
        <f>VegFieldResults!H87</f>
        <v>649.03214650200005</v>
      </c>
      <c r="N94" s="85">
        <f>VegFieldResults!BB87</f>
        <v>42.17852817162597</v>
      </c>
      <c r="O94" s="35">
        <f>VegFieldResults!I87</f>
        <v>378.42922524299996</v>
      </c>
      <c r="P94" s="85">
        <f>VegFieldResults!BC87</f>
        <v>42.490970958893769</v>
      </c>
      <c r="Q94" s="35">
        <f>VegFieldResults!J87</f>
        <v>229.21893446269999</v>
      </c>
      <c r="R94" s="85">
        <f>VegFieldResults!BD87</f>
        <v>79.957074366081201</v>
      </c>
      <c r="S94" s="35">
        <f>VegFieldResults!K87</f>
        <v>308.54852970130003</v>
      </c>
      <c r="T94" s="85">
        <f>VegFieldResults!BE87</f>
        <v>39.802441248186298</v>
      </c>
      <c r="U94" s="35">
        <f>VegFieldResults!L87</f>
        <v>217.00960221700001</v>
      </c>
      <c r="V94" s="85">
        <f>VegFieldResults!BF87</f>
        <v>42.521070526140264</v>
      </c>
      <c r="W94" s="35">
        <f>VegFieldResults!M87</f>
        <v>474.62201180769995</v>
      </c>
      <c r="X94" s="85">
        <f>VegFieldResults!BG87</f>
        <v>28.233739502865053</v>
      </c>
      <c r="Y94" s="80">
        <f t="shared" si="6"/>
        <v>5627.7923221561005</v>
      </c>
      <c r="Z94" s="87">
        <f t="shared" si="7"/>
        <v>10.684761806423804</v>
      </c>
    </row>
    <row r="95" spans="1:26" x14ac:dyDescent="0.25">
      <c r="A95" s="13"/>
      <c r="B95" s="84" t="s">
        <v>194</v>
      </c>
      <c r="C95" s="82">
        <f>SUM(C83:C94)</f>
        <v>33911.870277497001</v>
      </c>
      <c r="D95" s="86">
        <f>IF(C95=0,0,SQRT(SUM((C83*D83)^2,(C84*D84)^2,(C85*D85)^2,(C86*D86)^2,(C87*D87)^2,(C88*D88)^2,(C89*D89)^2,(C90*D90)^2,(C91*D91)^2,(C92*D92)^2,(C93*D93)^2,(C94*D94)^2))/C95)</f>
        <v>5.6023481732521097</v>
      </c>
      <c r="E95" s="82">
        <f>SUM(E83:E94)</f>
        <v>42795.751547479609</v>
      </c>
      <c r="F95" s="86">
        <f>IF(E95=0,0,SQRT(SUM((E83*F83)^2,(E84*F84)^2,(E85*F85)^2,(E86*F86)^2,(E87*F87)^2,(E88*F88)^2,(E89*F89)^2,(E90*F90)^2,(E91*F91)^2,(E92*F92)^2,(E93*F93)^2,(E94*F94)^2))/E95)</f>
        <v>5.0721581723128963</v>
      </c>
      <c r="G95" s="82">
        <f>SUM(G83:G94)</f>
        <v>30860.3311712664</v>
      </c>
      <c r="H95" s="86">
        <f>IF(G95=0,0,SQRT(SUM((G83*H83)^2,(G84*H84)^2,(G85*H85)^2,(G86*H86)^2,(G87*H87)^2,(G88*H88)^2,(G89*H89)^2,(G90*H90)^2,(G91*H91)^2,(G92*H92)^2,(G93*H93)^2,(G94*H94)^2))/G95)</f>
        <v>5.9882128462709803</v>
      </c>
      <c r="I95" s="82">
        <f>SUM(I83:I94)</f>
        <v>24237.777224549402</v>
      </c>
      <c r="J95" s="86">
        <f>IF(I95=0,0,SQRT(SUM((I83*J83)^2,(I84*J84)^2,(I85*J85)^2,(I86*J86)^2,(I87*J87)^2,(I88*J88)^2,(I89*J89)^2,(I90*J90)^2,(I91*J91)^2,(I92*J92)^2,(I93*J93)^2,(I94*J94)^2))/I95)</f>
        <v>6.7888365994883326</v>
      </c>
      <c r="K95" s="82">
        <f>SUM(K83:K94)</f>
        <v>27108.833170129699</v>
      </c>
      <c r="L95" s="86">
        <f>IF(K95=0,0,SQRT(SUM((K83*L83)^2,(K84*L84)^2,(K85*L85)^2,(K86*L86)^2,(K87*L87)^2,(K88*L88)^2,(K89*L89)^2,(K90*L90)^2,(K91*L91)^2,(K92*L92)^2,(K93*L93)^2,(K94*L94)^2))/K95)</f>
        <v>6.4618691147029024</v>
      </c>
      <c r="M95" s="82">
        <f>SUM(M83:M94)</f>
        <v>28910.256574690502</v>
      </c>
      <c r="N95" s="86">
        <f>IF(M95=0,0,SQRT(SUM((M83*N83)^2,(M84*N84)^2,(M85*N85)^2,(M86*N86)^2,(M87*N87)^2,(M88*N88)^2,(M89*N89)^2,(M90*N90)^2,(M91*N91)^2,(M92*N92)^2,(M93*N93)^2,(M94*N94)^2))/M95)</f>
        <v>5.964736731919607</v>
      </c>
      <c r="O95" s="82">
        <f>SUM(O83:O94)</f>
        <v>26533.792641589196</v>
      </c>
      <c r="P95" s="86">
        <f>IF(O95=0,0,SQRT(SUM((O83*P83)^2,(O84*P84)^2,(O85*P85)^2,(O86*P86)^2,(O87*P87)^2,(O88*P88)^2,(O89*P89)^2,(O90*P90)^2,(O91*P91)^2,(O92*P92)^2,(O93*P93)^2,(O94*P94)^2))/O95)</f>
        <v>6.2688486972335085</v>
      </c>
      <c r="Q95" s="82">
        <f>SUM(Q83:Q94)</f>
        <v>26848.5105404885</v>
      </c>
      <c r="R95" s="86">
        <f>IF(Q95=0,0,SQRT(SUM((Q83*R83)^2,(Q84*R84)^2,(Q85*R85)^2,(Q86*R86)^2,(Q87*R87)^2,(Q88*R88)^2,(Q89*R89)^2,(Q90*R90)^2,(Q91*R91)^2,(Q92*R92)^2,(Q93*R93)^2,(Q94*R94)^2))/Q95)</f>
        <v>6.1024032391910659</v>
      </c>
      <c r="S95" s="82">
        <f>SUM(S83:S94)</f>
        <v>27953.346180801906</v>
      </c>
      <c r="T95" s="86">
        <f>IF(S95=0,0,SQRT(SUM((S83*T83)^2,(S84*T84)^2,(S85*T85)^2,(S86*T86)^2,(S87*T87)^2,(S88*T88)^2,(S89*T89)^2,(S90*T90)^2,(S91*T91)^2,(S92*T92)^2,(S93*T93)^2,(S94*T94)^2))/S95)</f>
        <v>6.1209530778854129</v>
      </c>
      <c r="U95" s="82">
        <f>SUM(U83:U94)</f>
        <v>21481.410604382396</v>
      </c>
      <c r="V95" s="86">
        <f>IF(U95=0,0,SQRT(SUM((U83*V83)^2,(U84*V84)^2,(U85*V85)^2,(U86*V86)^2,(U87*V87)^2,(U88*V88)^2,(U89*V89)^2,(U90*V90)^2,(U91*V91)^2,(U92*V92)^2,(U93*V93)^2,(U94*V94)^2))/U95)</f>
        <v>7.1713860579562052</v>
      </c>
      <c r="W95" s="82">
        <f>SUM(W83:W94)</f>
        <v>22189.271677307297</v>
      </c>
      <c r="X95" s="86">
        <f>IF(W95=0,0,SQRT(SUM((W83*X83)^2,(W84*X84)^2,(W85*X85)^2,(W86*X86)^2,(W87*X87)^2,(W88*X88)^2,(W89*X89)^2,(W90*X90)^2,(W91*X91)^2,(W92*X92)^2,(W93*X93)^2,(W94*X94)^2))/W95)</f>
        <v>6.914549347465722</v>
      </c>
      <c r="Y95" s="82">
        <f>SUM(Y83:Y94)</f>
        <v>312831.15161018184</v>
      </c>
      <c r="Z95" s="86">
        <f>IF(Y95=0,0,SQRT(SUM((Y83*Z83)^2,(Y84*Z84)^2,(Y85*Z85)^2,(Y86*Z86)^2,(Y87*Z87)^2,(Y88*Z88)^2,(Y89*Z89)^2,(Y90*Z90)^2,(Y91*Z91)^2,(Y92*Z92)^2,(Y93*Z93)^2,(Y94*Z94)^2))/Y95)</f>
        <v>1.8527121588644777</v>
      </c>
    </row>
    <row r="96" spans="1:26" x14ac:dyDescent="0.25">
      <c r="A96" s="13"/>
      <c r="B96" s="56"/>
      <c r="C96" s="57"/>
      <c r="D96" s="58"/>
      <c r="E96" s="57"/>
      <c r="F96" s="88"/>
      <c r="G96" s="57"/>
      <c r="H96" s="88"/>
      <c r="I96" s="57"/>
      <c r="J96" s="58"/>
      <c r="K96" s="57"/>
      <c r="L96" s="58"/>
      <c r="M96" s="57"/>
      <c r="N96" s="58"/>
      <c r="O96" s="57"/>
      <c r="P96" s="58"/>
      <c r="Q96" s="57"/>
      <c r="R96" s="58"/>
      <c r="S96" s="57"/>
      <c r="T96" s="58"/>
      <c r="U96" s="57"/>
      <c r="V96" s="58"/>
      <c r="W96" s="57"/>
      <c r="X96" s="58"/>
      <c r="Y96" s="58"/>
      <c r="Z96" s="58"/>
    </row>
    <row r="97" spans="1:26" x14ac:dyDescent="0.25">
      <c r="A97" s="13"/>
      <c r="B97" s="56"/>
      <c r="C97" s="57"/>
      <c r="D97" s="58"/>
      <c r="E97" s="57"/>
      <c r="F97" s="58"/>
      <c r="G97" s="57"/>
      <c r="H97" s="58"/>
      <c r="I97" s="57"/>
      <c r="J97" s="58"/>
      <c r="K97" s="57"/>
      <c r="L97" s="58"/>
      <c r="M97" s="57"/>
      <c r="N97" s="58"/>
      <c r="O97" s="57"/>
      <c r="P97" s="58"/>
      <c r="Q97" s="57"/>
      <c r="R97" s="58"/>
      <c r="S97" s="57"/>
      <c r="T97" s="58"/>
      <c r="U97" s="57"/>
      <c r="V97" s="58"/>
      <c r="W97" s="57"/>
      <c r="X97" s="58"/>
      <c r="Y97" s="58"/>
      <c r="Z97" s="58"/>
    </row>
    <row r="98" spans="1:26" x14ac:dyDescent="0.25">
      <c r="A98" s="19"/>
      <c r="B98" s="56"/>
      <c r="C98" s="57"/>
      <c r="D98" s="58"/>
      <c r="E98" s="57"/>
      <c r="F98" s="58"/>
      <c r="G98" s="57"/>
      <c r="H98" s="58"/>
      <c r="I98" s="57"/>
      <c r="J98" s="58"/>
      <c r="K98" s="57"/>
      <c r="L98" s="58"/>
      <c r="M98" s="57"/>
      <c r="N98" s="58"/>
      <c r="O98" s="57"/>
      <c r="P98" s="58"/>
      <c r="Q98" s="57"/>
      <c r="R98" s="58"/>
      <c r="S98" s="57"/>
      <c r="T98" s="58"/>
      <c r="U98" s="57"/>
      <c r="V98" s="58"/>
      <c r="W98" s="57"/>
      <c r="X98" s="58"/>
      <c r="Y98" s="58"/>
      <c r="Z98" s="58"/>
    </row>
    <row r="99" spans="1:26" x14ac:dyDescent="0.25">
      <c r="A99" s="13"/>
      <c r="B99" s="56"/>
      <c r="C99" s="57"/>
      <c r="D99" s="58"/>
      <c r="E99" s="57"/>
      <c r="F99" s="58"/>
      <c r="G99" s="57"/>
      <c r="H99" s="58"/>
      <c r="I99" s="57"/>
      <c r="J99" s="58"/>
      <c r="K99" s="57"/>
      <c r="L99" s="58"/>
      <c r="M99" s="57"/>
      <c r="N99" s="58"/>
      <c r="O99" s="57"/>
      <c r="P99" s="58"/>
      <c r="Q99" s="57"/>
      <c r="R99" s="58"/>
      <c r="S99" s="57"/>
      <c r="T99" s="58"/>
      <c r="U99" s="57"/>
      <c r="V99" s="58"/>
      <c r="W99" s="57"/>
      <c r="X99" s="58"/>
      <c r="Y99" s="58"/>
      <c r="Z99" s="58"/>
    </row>
    <row r="100" spans="1:26" x14ac:dyDescent="0.25">
      <c r="A100" s="13"/>
      <c r="B100" s="56"/>
      <c r="C100" s="57"/>
      <c r="D100" s="58"/>
      <c r="E100" s="57"/>
      <c r="F100" s="58"/>
      <c r="G100" s="57"/>
      <c r="H100" s="58"/>
      <c r="I100" s="57"/>
      <c r="J100" s="58"/>
      <c r="K100" s="57"/>
      <c r="L100" s="58"/>
      <c r="M100" s="57"/>
      <c r="N100" s="58"/>
      <c r="O100" s="57"/>
      <c r="P100" s="58"/>
      <c r="Q100" s="57"/>
      <c r="R100" s="58"/>
      <c r="S100" s="57"/>
      <c r="T100" s="58"/>
      <c r="U100" s="57"/>
      <c r="V100" s="58"/>
      <c r="W100" s="57"/>
      <c r="X100" s="58"/>
      <c r="Y100" s="58"/>
      <c r="Z100" s="58"/>
    </row>
    <row r="101" spans="1:26" x14ac:dyDescent="0.25">
      <c r="A101" s="29"/>
      <c r="B101" s="56"/>
      <c r="C101" s="57"/>
      <c r="D101" s="58"/>
      <c r="E101" s="57"/>
      <c r="F101" s="58"/>
      <c r="G101" s="57"/>
      <c r="H101" s="58"/>
      <c r="I101" s="57"/>
      <c r="J101" s="58"/>
      <c r="K101" s="57"/>
      <c r="L101" s="58"/>
      <c r="M101" s="57"/>
      <c r="N101" s="58"/>
      <c r="O101" s="57"/>
      <c r="P101" s="58"/>
      <c r="Q101" s="57"/>
      <c r="R101" s="58"/>
      <c r="S101" s="57"/>
      <c r="T101" s="58"/>
      <c r="U101" s="57"/>
      <c r="V101" s="58"/>
      <c r="W101" s="57"/>
      <c r="X101" s="58"/>
      <c r="Y101" s="58"/>
      <c r="Z101" s="58"/>
    </row>
    <row r="103" spans="1:26" x14ac:dyDescent="0.25">
      <c r="B103" s="13" t="s">
        <v>419</v>
      </c>
      <c r="C103" s="13" t="str">
        <f>VegFieldResults!$B$2</f>
        <v>Vegetation Field</v>
      </c>
    </row>
    <row r="104" spans="1:26" x14ac:dyDescent="0.25">
      <c r="A104" s="13"/>
      <c r="B104" s="13"/>
    </row>
    <row r="106" spans="1:26" x14ac:dyDescent="0.25">
      <c r="A106" s="13" t="s">
        <v>142</v>
      </c>
      <c r="B106" s="101" t="str">
        <f>$B$2</f>
        <v>Habitat Type</v>
      </c>
      <c r="C106" s="105" t="str">
        <f>$AC$7</f>
        <v>No Field layer</v>
      </c>
      <c r="D106" s="101"/>
      <c r="E106" s="105" t="str">
        <f>$AC$8</f>
        <v>&gt; 0 and ≤ 10 %</v>
      </c>
      <c r="F106" s="101"/>
      <c r="G106" s="105" t="str">
        <f>$AC$9</f>
        <v>&gt; 10 and ≤ 20 %</v>
      </c>
      <c r="H106" s="101"/>
      <c r="I106" s="105" t="str">
        <f>$AC$10</f>
        <v>&gt; 20 and ≤ 30 %</v>
      </c>
      <c r="J106" s="101"/>
      <c r="K106" s="105" t="str">
        <f>$AC$11</f>
        <v>&gt; 30 and ≤ 40 %</v>
      </c>
      <c r="L106" s="101"/>
      <c r="M106" s="105" t="str">
        <f>$AC$12</f>
        <v>&gt; 40 and ≤ 50 %</v>
      </c>
      <c r="N106" s="101"/>
      <c r="O106" s="105" t="str">
        <f>$AC$13</f>
        <v>&gt; 50 and ≤ 60 %</v>
      </c>
      <c r="P106" s="101"/>
      <c r="Q106" s="105" t="str">
        <f>$AC$14</f>
        <v>&gt; 60 and ≤ 70 %</v>
      </c>
      <c r="R106" s="101"/>
      <c r="S106" s="105" t="str">
        <f>$AC$15</f>
        <v>&gt; 70 and ≤ 80 %</v>
      </c>
      <c r="T106" s="101"/>
      <c r="U106" s="105" t="str">
        <f>$AC$16</f>
        <v>&gt; 80 and ≤ 90 %</v>
      </c>
      <c r="V106" s="101"/>
      <c r="W106" s="103" t="str">
        <f>$AC$17</f>
        <v>&gt; 90 %</v>
      </c>
      <c r="X106" s="104"/>
      <c r="Y106" s="111" t="s">
        <v>194</v>
      </c>
      <c r="Z106" s="112"/>
    </row>
    <row r="107" spans="1:26" ht="25.5" x14ac:dyDescent="0.25">
      <c r="A107" s="13"/>
      <c r="B107" s="102"/>
      <c r="C107" s="32" t="s">
        <v>195</v>
      </c>
      <c r="D107" s="33" t="s">
        <v>196</v>
      </c>
      <c r="E107" s="32" t="s">
        <v>195</v>
      </c>
      <c r="F107" s="33" t="s">
        <v>196</v>
      </c>
      <c r="G107" s="32" t="s">
        <v>195</v>
      </c>
      <c r="H107" s="33" t="s">
        <v>196</v>
      </c>
      <c r="I107" s="32" t="s">
        <v>195</v>
      </c>
      <c r="J107" s="33" t="s">
        <v>196</v>
      </c>
      <c r="K107" s="32" t="s">
        <v>195</v>
      </c>
      <c r="L107" s="33" t="s">
        <v>196</v>
      </c>
      <c r="M107" s="32" t="s">
        <v>195</v>
      </c>
      <c r="N107" s="33" t="s">
        <v>196</v>
      </c>
      <c r="O107" s="32" t="s">
        <v>195</v>
      </c>
      <c r="P107" s="33" t="s">
        <v>196</v>
      </c>
      <c r="Q107" s="32" t="s">
        <v>195</v>
      </c>
      <c r="R107" s="33" t="s">
        <v>196</v>
      </c>
      <c r="S107" s="32" t="s">
        <v>195</v>
      </c>
      <c r="T107" s="33" t="s">
        <v>196</v>
      </c>
      <c r="U107" s="32" t="s">
        <v>195</v>
      </c>
      <c r="V107" s="33" t="s">
        <v>196</v>
      </c>
      <c r="W107" s="32" t="s">
        <v>195</v>
      </c>
      <c r="X107" s="33" t="s">
        <v>196</v>
      </c>
      <c r="Y107" s="73" t="s">
        <v>195</v>
      </c>
      <c r="Z107" s="74" t="s">
        <v>196</v>
      </c>
    </row>
    <row r="108" spans="1:26" x14ac:dyDescent="0.25">
      <c r="A108" s="13"/>
      <c r="B108" s="34" t="str">
        <f>LookupValues!$B$5</f>
        <v>Lowland beech/yew woodland</v>
      </c>
      <c r="C108" s="35">
        <f>VegFieldResults!C99</f>
        <v>891.58644483859996</v>
      </c>
      <c r="D108" s="85">
        <f>VegFieldResults!AW99</f>
        <v>37.48239789763678</v>
      </c>
      <c r="E108" s="35">
        <f>VegFieldResults!D99</f>
        <v>525.74813904699988</v>
      </c>
      <c r="F108" s="85">
        <f>VegFieldResults!AX99</f>
        <v>46.849310066933135</v>
      </c>
      <c r="G108" s="35">
        <f>VegFieldResults!E99</f>
        <v>227.78005082000001</v>
      </c>
      <c r="H108" s="85">
        <f>VegFieldResults!AY99</f>
        <v>92.91539718627017</v>
      </c>
      <c r="I108" s="35">
        <f>VegFieldResults!F99</f>
        <v>97.665833142799997</v>
      </c>
      <c r="J108" s="85">
        <f>VegFieldResults!AZ99</f>
        <v>92.87900197562665</v>
      </c>
      <c r="K108" s="35">
        <f>VegFieldResults!G99</f>
        <v>247.86232113440002</v>
      </c>
      <c r="L108" s="85">
        <f>VegFieldResults!BA99</f>
        <v>71.548565476186241</v>
      </c>
      <c r="M108" s="35">
        <f>VegFieldResults!H99</f>
        <v>326.66215811899997</v>
      </c>
      <c r="N108" s="85">
        <f>VegFieldResults!BB99</f>
        <v>51.689464457477307</v>
      </c>
      <c r="O108" s="35">
        <f>VegFieldResults!I99</f>
        <v>0</v>
      </c>
      <c r="P108" s="85">
        <f>VegFieldResults!BC99</f>
        <v>0</v>
      </c>
      <c r="Q108" s="35">
        <f>VegFieldResults!J99</f>
        <v>0</v>
      </c>
      <c r="R108" s="85">
        <f>VegFieldResults!BD99</f>
        <v>0</v>
      </c>
      <c r="S108" s="35">
        <f>VegFieldResults!K99</f>
        <v>249.47246165769999</v>
      </c>
      <c r="T108" s="85">
        <f>VegFieldResults!BE99</f>
        <v>60.851194633601857</v>
      </c>
      <c r="U108" s="35">
        <f>VegFieldResults!L99</f>
        <v>143.3675622474</v>
      </c>
      <c r="V108" s="85">
        <f>VegFieldResults!BF99</f>
        <v>120.84018155769878</v>
      </c>
      <c r="W108" s="35">
        <f>VegFieldResults!M99</f>
        <v>270.1708351556</v>
      </c>
      <c r="X108" s="85">
        <f>VegFieldResults!BG99</f>
        <v>80.898476527619394</v>
      </c>
      <c r="Y108" s="80">
        <f>SUM(C108,E108,G108,I108,K108,M108,O108,Q108,S108,U108,W108)</f>
        <v>2980.3158061624999</v>
      </c>
      <c r="Z108" s="87">
        <f>IF(Y108=0,0,SQRT(SUM((C108*D108)^2,(E108*F108)^2,(G108*H108)^2,(I108*J108)^2,(K108*L108)^2,(M108*N108)^2,(O108*P108)^2,(Q108*R108)^2,(S108*T108)^2,(U108*V108)^2,(W108*X108)^2))/Y108)</f>
        <v>20.85076626386947</v>
      </c>
    </row>
    <row r="109" spans="1:26" x14ac:dyDescent="0.25">
      <c r="A109" s="13"/>
      <c r="B109" s="34" t="str">
        <f>LookupValues!$B$6</f>
        <v>Lowland Mixed Deciduous Woodland</v>
      </c>
      <c r="C109" s="35">
        <f>VegFieldResults!C100</f>
        <v>4508.2001598221996</v>
      </c>
      <c r="D109" s="85">
        <f>VegFieldResults!AW100</f>
        <v>17.918782913675908</v>
      </c>
      <c r="E109" s="35">
        <f>VegFieldResults!D100</f>
        <v>2895.1799384156002</v>
      </c>
      <c r="F109" s="85">
        <f>VegFieldResults!AX100</f>
        <v>21.322863676515045</v>
      </c>
      <c r="G109" s="35">
        <f>VegFieldResults!E100</f>
        <v>1824.0088376355</v>
      </c>
      <c r="H109" s="85">
        <f>VegFieldResults!AY100</f>
        <v>25.694247667698011</v>
      </c>
      <c r="I109" s="35">
        <f>VegFieldResults!F100</f>
        <v>3169.197256507</v>
      </c>
      <c r="J109" s="85">
        <f>VegFieldResults!AZ100</f>
        <v>19.166552799772717</v>
      </c>
      <c r="K109" s="35">
        <f>VegFieldResults!G100</f>
        <v>4702.9164516400006</v>
      </c>
      <c r="L109" s="85">
        <f>VegFieldResults!BA100</f>
        <v>16.119728498999372</v>
      </c>
      <c r="M109" s="35">
        <f>VegFieldResults!H100</f>
        <v>3117.5999778543005</v>
      </c>
      <c r="N109" s="85">
        <f>VegFieldResults!BB100</f>
        <v>19.893140002599317</v>
      </c>
      <c r="O109" s="35">
        <f>VegFieldResults!I100</f>
        <v>3757.0087886858996</v>
      </c>
      <c r="P109" s="85">
        <f>VegFieldResults!BC100</f>
        <v>17.158589756564588</v>
      </c>
      <c r="Q109" s="35">
        <f>VegFieldResults!J100</f>
        <v>3215.1635983269994</v>
      </c>
      <c r="R109" s="85">
        <f>VegFieldResults!BD100</f>
        <v>20.108637515060568</v>
      </c>
      <c r="S109" s="35">
        <f>VegFieldResults!K100</f>
        <v>7201.2903709829998</v>
      </c>
      <c r="T109" s="85">
        <f>VegFieldResults!BE100</f>
        <v>17.659813822791289</v>
      </c>
      <c r="U109" s="35">
        <f>VegFieldResults!L100</f>
        <v>4453.5462212169996</v>
      </c>
      <c r="V109" s="85">
        <f>VegFieldResults!BF100</f>
        <v>16.000334430284163</v>
      </c>
      <c r="W109" s="35">
        <f>VegFieldResults!M100</f>
        <v>6733.8275707774992</v>
      </c>
      <c r="X109" s="85">
        <f>VegFieldResults!BG100</f>
        <v>22.806420700285756</v>
      </c>
      <c r="Y109" s="80">
        <f t="shared" ref="Y109:Y119" si="8">SUM(C109,E109,G109,I109,K109,M109,O109,Q109,S109,U109,W109)</f>
        <v>45577.939171865</v>
      </c>
      <c r="Z109" s="87">
        <f t="shared" ref="Z109:Z119" si="9">IF(Y109=0,0,SQRT(SUM((C109*D109)^2,(E109*F109)^2,(G109*H109)^2,(I109*J109)^2,(K109*L109)^2,(M109*N109)^2,(O109*P109)^2,(Q109*R109)^2,(S109*T109)^2,(U109*V109)^2,(W109*X109)^2))/Y109)</f>
        <v>6.1663133318170162</v>
      </c>
    </row>
    <row r="110" spans="1:26" x14ac:dyDescent="0.25">
      <c r="A110" s="13"/>
      <c r="B110" s="34" t="str">
        <f>LookupValues!$B$7</f>
        <v>Native pine woodlands</v>
      </c>
      <c r="C110" s="35">
        <f>VegFieldResults!C101</f>
        <v>0</v>
      </c>
      <c r="D110" s="85">
        <f>VegFieldResults!AW101</f>
        <v>0</v>
      </c>
      <c r="E110" s="35">
        <f>VegFieldResults!D101</f>
        <v>0</v>
      </c>
      <c r="F110" s="85">
        <f>VegFieldResults!AX101</f>
        <v>0</v>
      </c>
      <c r="G110" s="35">
        <f>VegFieldResults!E101</f>
        <v>0</v>
      </c>
      <c r="H110" s="85">
        <f>VegFieldResults!AY101</f>
        <v>0</v>
      </c>
      <c r="I110" s="35">
        <f>VegFieldResults!F101</f>
        <v>0</v>
      </c>
      <c r="J110" s="85">
        <f>VegFieldResults!AZ101</f>
        <v>0</v>
      </c>
      <c r="K110" s="35">
        <f>VegFieldResults!G101</f>
        <v>0</v>
      </c>
      <c r="L110" s="85">
        <f>VegFieldResults!BA101</f>
        <v>0</v>
      </c>
      <c r="M110" s="35">
        <f>VegFieldResults!H101</f>
        <v>0</v>
      </c>
      <c r="N110" s="85">
        <f>VegFieldResults!BB101</f>
        <v>0</v>
      </c>
      <c r="O110" s="35">
        <f>VegFieldResults!I101</f>
        <v>0</v>
      </c>
      <c r="P110" s="85">
        <f>VegFieldResults!BC101</f>
        <v>0</v>
      </c>
      <c r="Q110" s="35">
        <f>VegFieldResults!J101</f>
        <v>0</v>
      </c>
      <c r="R110" s="85">
        <f>VegFieldResults!BD101</f>
        <v>0</v>
      </c>
      <c r="S110" s="35">
        <f>VegFieldResults!K101</f>
        <v>0</v>
      </c>
      <c r="T110" s="85">
        <f>VegFieldResults!BE101</f>
        <v>0</v>
      </c>
      <c r="U110" s="35">
        <f>VegFieldResults!L101</f>
        <v>0</v>
      </c>
      <c r="V110" s="85">
        <f>VegFieldResults!BF101</f>
        <v>0</v>
      </c>
      <c r="W110" s="35">
        <f>VegFieldResults!M101</f>
        <v>0</v>
      </c>
      <c r="X110" s="85">
        <f>VegFieldResults!BG101</f>
        <v>0</v>
      </c>
      <c r="Y110" s="80">
        <f t="shared" si="8"/>
        <v>0</v>
      </c>
      <c r="Z110" s="87">
        <f t="shared" si="9"/>
        <v>0</v>
      </c>
    </row>
    <row r="111" spans="1:26" x14ac:dyDescent="0.25">
      <c r="A111" s="13"/>
      <c r="B111" s="34" t="str">
        <f>LookupValues!$B$8</f>
        <v>Non-HAP native pinewood</v>
      </c>
      <c r="C111" s="35">
        <f>VegFieldResults!C102</f>
        <v>0</v>
      </c>
      <c r="D111" s="85">
        <f>VegFieldResults!AW102</f>
        <v>0</v>
      </c>
      <c r="E111" s="35">
        <f>VegFieldResults!D102</f>
        <v>0</v>
      </c>
      <c r="F111" s="85">
        <f>VegFieldResults!AX102</f>
        <v>0</v>
      </c>
      <c r="G111" s="35">
        <f>VegFieldResults!E102</f>
        <v>0</v>
      </c>
      <c r="H111" s="85">
        <f>VegFieldResults!AY102</f>
        <v>0</v>
      </c>
      <c r="I111" s="35">
        <f>VegFieldResults!F102</f>
        <v>0</v>
      </c>
      <c r="J111" s="85">
        <f>VegFieldResults!AZ102</f>
        <v>0</v>
      </c>
      <c r="K111" s="35">
        <f>VegFieldResults!G102</f>
        <v>0</v>
      </c>
      <c r="L111" s="85">
        <f>VegFieldResults!BA102</f>
        <v>0</v>
      </c>
      <c r="M111" s="35">
        <f>VegFieldResults!H102</f>
        <v>0</v>
      </c>
      <c r="N111" s="85">
        <f>VegFieldResults!BB102</f>
        <v>0</v>
      </c>
      <c r="O111" s="35">
        <f>VegFieldResults!I102</f>
        <v>0</v>
      </c>
      <c r="P111" s="85">
        <f>VegFieldResults!BC102</f>
        <v>0</v>
      </c>
      <c r="Q111" s="35">
        <f>VegFieldResults!J102</f>
        <v>0</v>
      </c>
      <c r="R111" s="85">
        <f>VegFieldResults!BD102</f>
        <v>0</v>
      </c>
      <c r="S111" s="35">
        <f>VegFieldResults!K102</f>
        <v>0</v>
      </c>
      <c r="T111" s="85">
        <f>VegFieldResults!BE102</f>
        <v>0</v>
      </c>
      <c r="U111" s="35">
        <f>VegFieldResults!L102</f>
        <v>0</v>
      </c>
      <c r="V111" s="85">
        <f>VegFieldResults!BF102</f>
        <v>0</v>
      </c>
      <c r="W111" s="35">
        <f>VegFieldResults!M102</f>
        <v>0</v>
      </c>
      <c r="X111" s="85">
        <f>VegFieldResults!BG102</f>
        <v>0</v>
      </c>
      <c r="Y111" s="80">
        <f t="shared" si="8"/>
        <v>0</v>
      </c>
      <c r="Z111" s="87">
        <f t="shared" si="9"/>
        <v>0</v>
      </c>
    </row>
    <row r="112" spans="1:26" ht="30" customHeight="1" x14ac:dyDescent="0.25">
      <c r="A112" s="13"/>
      <c r="B112" s="89" t="str">
        <f>LookupValues!$B$9</f>
        <v>Upland birchwoods (Scot); birch dominated upland oakwoods (Eng, Wal)</v>
      </c>
      <c r="C112" s="35">
        <f>VegFieldResults!C103</f>
        <v>759.45880714489999</v>
      </c>
      <c r="D112" s="85">
        <f>VegFieldResults!AW103</f>
        <v>40.791620375003887</v>
      </c>
      <c r="E112" s="35">
        <f>VegFieldResults!D103</f>
        <v>48.771742441499995</v>
      </c>
      <c r="F112" s="85">
        <f>VegFieldResults!AX103</f>
        <v>83.75468331120166</v>
      </c>
      <c r="G112" s="35">
        <f>VegFieldResults!E103</f>
        <v>0</v>
      </c>
      <c r="H112" s="85">
        <f>VegFieldResults!AY103</f>
        <v>0</v>
      </c>
      <c r="I112" s="35">
        <f>VegFieldResults!F103</f>
        <v>85.762641369200011</v>
      </c>
      <c r="J112" s="85">
        <f>VegFieldResults!AZ103</f>
        <v>45.809134518738738</v>
      </c>
      <c r="K112" s="35">
        <f>VegFieldResults!G103</f>
        <v>560.46216791900008</v>
      </c>
      <c r="L112" s="85">
        <f>VegFieldResults!BA103</f>
        <v>61.506540896617182</v>
      </c>
      <c r="M112" s="35">
        <f>VegFieldResults!H103</f>
        <v>114.74084006999999</v>
      </c>
      <c r="N112" s="85">
        <f>VegFieldResults!BB103</f>
        <v>85.569370298448419</v>
      </c>
      <c r="O112" s="35">
        <f>VegFieldResults!I103</f>
        <v>372.25602806999996</v>
      </c>
      <c r="P112" s="85">
        <f>VegFieldResults!BC103</f>
        <v>67.13344980637298</v>
      </c>
      <c r="Q112" s="35">
        <f>VegFieldResults!J103</f>
        <v>640.19513188999997</v>
      </c>
      <c r="R112" s="85">
        <f>VegFieldResults!BD103</f>
        <v>64.602054671446666</v>
      </c>
      <c r="S112" s="35">
        <f>VegFieldResults!K103</f>
        <v>209.1532125601</v>
      </c>
      <c r="T112" s="85">
        <f>VegFieldResults!BE103</f>
        <v>56.243391658812861</v>
      </c>
      <c r="U112" s="35">
        <f>VegFieldResults!L103</f>
        <v>770.07516486539998</v>
      </c>
      <c r="V112" s="85">
        <f>VegFieldResults!BF103</f>
        <v>55.619905595951195</v>
      </c>
      <c r="W112" s="35">
        <f>VegFieldResults!M103</f>
        <v>442.70715492260007</v>
      </c>
      <c r="X112" s="85">
        <f>VegFieldResults!BG103</f>
        <v>42.774962957056943</v>
      </c>
      <c r="Y112" s="80">
        <f t="shared" si="8"/>
        <v>4003.5828912527004</v>
      </c>
      <c r="Z112" s="87">
        <f t="shared" si="9"/>
        <v>20.812698732033045</v>
      </c>
    </row>
    <row r="113" spans="1:26" x14ac:dyDescent="0.25">
      <c r="A113" s="13"/>
      <c r="B113" s="34" t="str">
        <f>LookupValues!$B$10</f>
        <v>Upland mixed ashwoods</v>
      </c>
      <c r="C113" s="35">
        <f>VegFieldResults!C104</f>
        <v>163.76326516340004</v>
      </c>
      <c r="D113" s="85">
        <f>VegFieldResults!AW104</f>
        <v>88.086890436608613</v>
      </c>
      <c r="E113" s="35">
        <f>VegFieldResults!D104</f>
        <v>367.25514198100001</v>
      </c>
      <c r="F113" s="85">
        <f>VegFieldResults!AX104</f>
        <v>61.178257465563036</v>
      </c>
      <c r="G113" s="35">
        <f>VegFieldResults!E104</f>
        <v>307.68370377650001</v>
      </c>
      <c r="H113" s="85">
        <f>VegFieldResults!AY104</f>
        <v>59.510910072151283</v>
      </c>
      <c r="I113" s="35">
        <f>VegFieldResults!F104</f>
        <v>620.2291013654999</v>
      </c>
      <c r="J113" s="85">
        <f>VegFieldResults!AZ104</f>
        <v>47.589089412255149</v>
      </c>
      <c r="K113" s="35">
        <f>VegFieldResults!G104</f>
        <v>210.38730711920002</v>
      </c>
      <c r="L113" s="85">
        <f>VegFieldResults!BA104</f>
        <v>67.229272656665572</v>
      </c>
      <c r="M113" s="35">
        <f>VegFieldResults!H104</f>
        <v>606.23900418000005</v>
      </c>
      <c r="N113" s="85">
        <f>VegFieldResults!BB104</f>
        <v>48.014964325890119</v>
      </c>
      <c r="O113" s="35">
        <f>VegFieldResults!I104</f>
        <v>271.04169199</v>
      </c>
      <c r="P113" s="85">
        <f>VegFieldResults!BC104</f>
        <v>43.365388611228795</v>
      </c>
      <c r="Q113" s="35">
        <f>VegFieldResults!J104</f>
        <v>252.62419642200001</v>
      </c>
      <c r="R113" s="85">
        <f>VegFieldResults!BD104</f>
        <v>53.929728526411949</v>
      </c>
      <c r="S113" s="35">
        <f>VegFieldResults!K104</f>
        <v>359.61029496059996</v>
      </c>
      <c r="T113" s="85">
        <f>VegFieldResults!BE104</f>
        <v>57.240589409757504</v>
      </c>
      <c r="U113" s="35">
        <f>VegFieldResults!L104</f>
        <v>739.62935953540011</v>
      </c>
      <c r="V113" s="85">
        <f>VegFieldResults!BF104</f>
        <v>45.199016442777243</v>
      </c>
      <c r="W113" s="35">
        <f>VegFieldResults!M104</f>
        <v>1202.3295799269999</v>
      </c>
      <c r="X113" s="85">
        <f>VegFieldResults!BG104</f>
        <v>34.818584168485678</v>
      </c>
      <c r="Y113" s="80">
        <f t="shared" si="8"/>
        <v>5100.7926464205993</v>
      </c>
      <c r="Z113" s="87">
        <f t="shared" si="9"/>
        <v>15.908142945730065</v>
      </c>
    </row>
    <row r="114" spans="1:26" x14ac:dyDescent="0.25">
      <c r="A114" s="13"/>
      <c r="B114" s="34" t="str">
        <f>LookupValues!$B$11</f>
        <v>Upland oakwood</v>
      </c>
      <c r="C114" s="35">
        <f>VegFieldResults!C105</f>
        <v>835.01282428640013</v>
      </c>
      <c r="D114" s="85">
        <f>VegFieldResults!AW105</f>
        <v>41.537497622406569</v>
      </c>
      <c r="E114" s="35">
        <f>VegFieldResults!D105</f>
        <v>365.01648103499997</v>
      </c>
      <c r="F114" s="85">
        <f>VegFieldResults!AX105</f>
        <v>64.308996550944428</v>
      </c>
      <c r="G114" s="35">
        <f>VegFieldResults!E105</f>
        <v>442.25805137269998</v>
      </c>
      <c r="H114" s="85">
        <f>VegFieldResults!AY105</f>
        <v>57.742850757060907</v>
      </c>
      <c r="I114" s="35">
        <f>VegFieldResults!F105</f>
        <v>928.74599490850005</v>
      </c>
      <c r="J114" s="85">
        <f>VegFieldResults!AZ105</f>
        <v>40.193452543225099</v>
      </c>
      <c r="K114" s="35">
        <f>VegFieldResults!G105</f>
        <v>685.90757811500009</v>
      </c>
      <c r="L114" s="85">
        <f>VegFieldResults!BA105</f>
        <v>34.543381364809342</v>
      </c>
      <c r="M114" s="35">
        <f>VegFieldResults!H105</f>
        <v>1085.0012895241</v>
      </c>
      <c r="N114" s="85">
        <f>VegFieldResults!BB105</f>
        <v>34.10709011417736</v>
      </c>
      <c r="O114" s="35">
        <f>VegFieldResults!I105</f>
        <v>478.8325458013</v>
      </c>
      <c r="P114" s="85">
        <f>VegFieldResults!BC105</f>
        <v>44.787368569646794</v>
      </c>
      <c r="Q114" s="35">
        <f>VegFieldResults!J105</f>
        <v>1182.4322461263</v>
      </c>
      <c r="R114" s="85">
        <f>VegFieldResults!BD105</f>
        <v>32.977171041232928</v>
      </c>
      <c r="S114" s="35">
        <f>VegFieldResults!K105</f>
        <v>1074.3878646423</v>
      </c>
      <c r="T114" s="85">
        <f>VegFieldResults!BE105</f>
        <v>35.14529835393261</v>
      </c>
      <c r="U114" s="35">
        <f>VegFieldResults!L105</f>
        <v>1445.6778514442999</v>
      </c>
      <c r="V114" s="85">
        <f>VegFieldResults!BF105</f>
        <v>29.477468110674241</v>
      </c>
      <c r="W114" s="35">
        <f>VegFieldResults!M105</f>
        <v>827.7991016287001</v>
      </c>
      <c r="X114" s="85">
        <f>VegFieldResults!BG105</f>
        <v>40.530370944344618</v>
      </c>
      <c r="Y114" s="80">
        <f t="shared" si="8"/>
        <v>9351.0718288846001</v>
      </c>
      <c r="Z114" s="87">
        <f t="shared" si="9"/>
        <v>11.752853517468617</v>
      </c>
    </row>
    <row r="115" spans="1:26" x14ac:dyDescent="0.25">
      <c r="A115" s="13"/>
      <c r="B115" s="34" t="str">
        <f>LookupValues!$B$12</f>
        <v>Wet woodland</v>
      </c>
      <c r="C115" s="35">
        <f>VegFieldResults!C106</f>
        <v>670.58343307429993</v>
      </c>
      <c r="D115" s="85">
        <f>VegFieldResults!AW106</f>
        <v>47.537795154855495</v>
      </c>
      <c r="E115" s="35">
        <f>VegFieldResults!D106</f>
        <v>111.68261893190001</v>
      </c>
      <c r="F115" s="85">
        <f>VegFieldResults!AX106</f>
        <v>64.891280941422494</v>
      </c>
      <c r="G115" s="35">
        <f>VegFieldResults!E106</f>
        <v>279.23721137699999</v>
      </c>
      <c r="H115" s="85">
        <f>VegFieldResults!AY106</f>
        <v>41.444314169107734</v>
      </c>
      <c r="I115" s="35">
        <f>VegFieldResults!F106</f>
        <v>519.22157185660001</v>
      </c>
      <c r="J115" s="85">
        <f>VegFieldResults!AZ106</f>
        <v>40.952350825609223</v>
      </c>
      <c r="K115" s="35">
        <f>VegFieldResults!G106</f>
        <v>229.26230973200001</v>
      </c>
      <c r="L115" s="85">
        <f>VegFieldResults!BA106</f>
        <v>43.813218223735632</v>
      </c>
      <c r="M115" s="35">
        <f>VegFieldResults!H106</f>
        <v>973.69029895990002</v>
      </c>
      <c r="N115" s="85">
        <f>VegFieldResults!BB106</f>
        <v>33.714407606658881</v>
      </c>
      <c r="O115" s="35">
        <f>VegFieldResults!I106</f>
        <v>921.44035734039994</v>
      </c>
      <c r="P115" s="85">
        <f>VegFieldResults!BC106</f>
        <v>40.316737181437098</v>
      </c>
      <c r="Q115" s="35">
        <f>VegFieldResults!J106</f>
        <v>1006.1448983099</v>
      </c>
      <c r="R115" s="85">
        <f>VegFieldResults!BD106</f>
        <v>32.161127299262994</v>
      </c>
      <c r="S115" s="35">
        <f>VegFieldResults!K106</f>
        <v>807.31984580829999</v>
      </c>
      <c r="T115" s="85">
        <f>VegFieldResults!BE106</f>
        <v>38.922689203363078</v>
      </c>
      <c r="U115" s="35">
        <f>VegFieldResults!L106</f>
        <v>676.66435672190005</v>
      </c>
      <c r="V115" s="85">
        <f>VegFieldResults!BF106</f>
        <v>42.439904247713891</v>
      </c>
      <c r="W115" s="35">
        <f>VegFieldResults!M106</f>
        <v>1886.140727191</v>
      </c>
      <c r="X115" s="85">
        <f>VegFieldResults!BG106</f>
        <v>26.352719360401576</v>
      </c>
      <c r="Y115" s="80">
        <f t="shared" si="8"/>
        <v>8081.3876293031999</v>
      </c>
      <c r="Z115" s="87">
        <f t="shared" si="9"/>
        <v>12.088175857229542</v>
      </c>
    </row>
    <row r="116" spans="1:26" x14ac:dyDescent="0.25">
      <c r="A116" s="13"/>
      <c r="B116" s="34" t="str">
        <f>LookupValues!$B$13</f>
        <v>Wood Pasture &amp; Parkland</v>
      </c>
      <c r="C116" s="35">
        <f>VegFieldResults!C107</f>
        <v>0</v>
      </c>
      <c r="D116" s="85">
        <f>VegFieldResults!AW107</f>
        <v>0</v>
      </c>
      <c r="E116" s="35">
        <f>VegFieldResults!D107</f>
        <v>0</v>
      </c>
      <c r="F116" s="85">
        <f>VegFieldResults!AX107</f>
        <v>0</v>
      </c>
      <c r="G116" s="35">
        <f>VegFieldResults!E107</f>
        <v>0</v>
      </c>
      <c r="H116" s="85">
        <f>VegFieldResults!AY107</f>
        <v>0</v>
      </c>
      <c r="I116" s="35">
        <f>VegFieldResults!F107</f>
        <v>0</v>
      </c>
      <c r="J116" s="85">
        <f>VegFieldResults!AZ107</f>
        <v>0</v>
      </c>
      <c r="K116" s="35">
        <f>VegFieldResults!G107</f>
        <v>0</v>
      </c>
      <c r="L116" s="85">
        <f>VegFieldResults!BA107</f>
        <v>0</v>
      </c>
      <c r="M116" s="35">
        <f>VegFieldResults!H107</f>
        <v>0</v>
      </c>
      <c r="N116" s="85">
        <f>VegFieldResults!BB107</f>
        <v>0</v>
      </c>
      <c r="O116" s="35">
        <f>VegFieldResults!I107</f>
        <v>232.84393151</v>
      </c>
      <c r="P116" s="85">
        <f>VegFieldResults!BC107</f>
        <v>92.91539397631918</v>
      </c>
      <c r="Q116" s="35">
        <f>VegFieldResults!J107</f>
        <v>31.507759234000002</v>
      </c>
      <c r="R116" s="85">
        <f>VegFieldResults!BD107</f>
        <v>92.91539526056043</v>
      </c>
      <c r="S116" s="35">
        <f>VegFieldResults!K107</f>
        <v>0</v>
      </c>
      <c r="T116" s="85">
        <f>VegFieldResults!BE107</f>
        <v>0</v>
      </c>
      <c r="U116" s="35">
        <f>VegFieldResults!L107</f>
        <v>0</v>
      </c>
      <c r="V116" s="85">
        <f>VegFieldResults!BF107</f>
        <v>0</v>
      </c>
      <c r="W116" s="35">
        <f>VegFieldResults!M107</f>
        <v>0</v>
      </c>
      <c r="X116" s="85">
        <f>VegFieldResults!BG107</f>
        <v>0</v>
      </c>
      <c r="Y116" s="80">
        <f t="shared" si="8"/>
        <v>264.351690744</v>
      </c>
      <c r="Z116" s="87">
        <f t="shared" si="9"/>
        <v>82.586803996248307</v>
      </c>
    </row>
    <row r="117" spans="1:26" x14ac:dyDescent="0.25">
      <c r="A117" s="13"/>
      <c r="B117" s="34" t="str">
        <f>LookupValues!$B$14</f>
        <v>Broadleaf habitat NOT classified as priority</v>
      </c>
      <c r="C117" s="35">
        <f>VegFieldResults!C108</f>
        <v>870.54069868889997</v>
      </c>
      <c r="D117" s="85">
        <f>VegFieldResults!AW108</f>
        <v>38.748032166210592</v>
      </c>
      <c r="E117" s="35">
        <f>VegFieldResults!D108</f>
        <v>752.17442301299991</v>
      </c>
      <c r="F117" s="85">
        <f>VegFieldResults!AX108</f>
        <v>43.472144993176471</v>
      </c>
      <c r="G117" s="35">
        <f>VegFieldResults!E108</f>
        <v>455.80454743299998</v>
      </c>
      <c r="H117" s="85">
        <f>VegFieldResults!AY108</f>
        <v>42.015238997482271</v>
      </c>
      <c r="I117" s="35">
        <f>VegFieldResults!F108</f>
        <v>549.6128443714</v>
      </c>
      <c r="J117" s="85">
        <f>VegFieldResults!AZ108</f>
        <v>38.168504401965734</v>
      </c>
      <c r="K117" s="35">
        <f>VegFieldResults!G108</f>
        <v>85.542126314699999</v>
      </c>
      <c r="L117" s="85">
        <f>VegFieldResults!BA108</f>
        <v>85.512354346852234</v>
      </c>
      <c r="M117" s="35">
        <f>VegFieldResults!H108</f>
        <v>84.814674153200002</v>
      </c>
      <c r="N117" s="85">
        <f>VegFieldResults!BB108</f>
        <v>35.09647609895152</v>
      </c>
      <c r="O117" s="35">
        <f>VegFieldResults!I108</f>
        <v>352.63170328149999</v>
      </c>
      <c r="P117" s="85">
        <f>VegFieldResults!BC108</f>
        <v>65.726073865079726</v>
      </c>
      <c r="Q117" s="35">
        <f>VegFieldResults!J108</f>
        <v>379.77068627609998</v>
      </c>
      <c r="R117" s="85">
        <f>VegFieldResults!BD108</f>
        <v>57.029815417557174</v>
      </c>
      <c r="S117" s="35">
        <f>VegFieldResults!K108</f>
        <v>271.91976381899997</v>
      </c>
      <c r="T117" s="85">
        <f>VegFieldResults!BE108</f>
        <v>72.153444832415445</v>
      </c>
      <c r="U117" s="35">
        <f>VegFieldResults!L108</f>
        <v>189.71501849589998</v>
      </c>
      <c r="V117" s="85">
        <f>VegFieldResults!BF108</f>
        <v>47.392465332296325</v>
      </c>
      <c r="W117" s="35">
        <f>VegFieldResults!M108</f>
        <v>363.05404508999999</v>
      </c>
      <c r="X117" s="85">
        <f>VegFieldResults!BG108</f>
        <v>32.912925755115104</v>
      </c>
      <c r="Y117" s="80">
        <f t="shared" si="8"/>
        <v>4355.5805309367006</v>
      </c>
      <c r="Z117" s="87">
        <f t="shared" si="9"/>
        <v>15.724930415153672</v>
      </c>
    </row>
    <row r="118" spans="1:26" x14ac:dyDescent="0.25">
      <c r="A118" s="13"/>
      <c r="B118" s="34" t="str">
        <f>LookupValues!$B$15</f>
        <v>Non-native coniferous woodland</v>
      </c>
      <c r="C118" s="35">
        <f>VegFieldResults!C109</f>
        <v>10119.022464665299</v>
      </c>
      <c r="D118" s="85">
        <f>VegFieldResults!AW109</f>
        <v>11.313320324186895</v>
      </c>
      <c r="E118" s="35">
        <f>VegFieldResults!D109</f>
        <v>7186.7863741809997</v>
      </c>
      <c r="F118" s="85">
        <f>VegFieldResults!AX109</f>
        <v>13.769342157142315</v>
      </c>
      <c r="G118" s="35">
        <f>VegFieldResults!E109</f>
        <v>3747.6853813842995</v>
      </c>
      <c r="H118" s="85">
        <f>VegFieldResults!AY109</f>
        <v>19.258403451381255</v>
      </c>
      <c r="I118" s="35">
        <f>VegFieldResults!F109</f>
        <v>2106.2008687289999</v>
      </c>
      <c r="J118" s="85">
        <f>VegFieldResults!AZ109</f>
        <v>22.854249863677595</v>
      </c>
      <c r="K118" s="35">
        <f>VegFieldResults!G109</f>
        <v>1341.8919480899001</v>
      </c>
      <c r="L118" s="85">
        <f>VegFieldResults!BA109</f>
        <v>26.156618608026783</v>
      </c>
      <c r="M118" s="35">
        <f>VegFieldResults!H109</f>
        <v>1406.7888043483999</v>
      </c>
      <c r="N118" s="85">
        <f>VegFieldResults!BB109</f>
        <v>28.333117020494822</v>
      </c>
      <c r="O118" s="35">
        <f>VegFieldResults!I109</f>
        <v>1967.9588978115999</v>
      </c>
      <c r="P118" s="85">
        <f>VegFieldResults!BC109</f>
        <v>24.735404294662555</v>
      </c>
      <c r="Q118" s="35">
        <f>VegFieldResults!J109</f>
        <v>1971.61907737</v>
      </c>
      <c r="R118" s="85">
        <f>VegFieldResults!BD109</f>
        <v>21.937935493158239</v>
      </c>
      <c r="S118" s="35">
        <f>VegFieldResults!K109</f>
        <v>1487.6749018599999</v>
      </c>
      <c r="T118" s="85">
        <f>VegFieldResults!BE109</f>
        <v>24.495786051188169</v>
      </c>
      <c r="U118" s="35">
        <f>VegFieldResults!L109</f>
        <v>3395.0641933659999</v>
      </c>
      <c r="V118" s="85">
        <f>VegFieldResults!BF109</f>
        <v>19.644394344452177</v>
      </c>
      <c r="W118" s="35">
        <f>VegFieldResults!M109</f>
        <v>4354.2144193279</v>
      </c>
      <c r="X118" s="85">
        <f>VegFieldResults!BG109</f>
        <v>16.758526933099436</v>
      </c>
      <c r="Y118" s="80">
        <f t="shared" si="8"/>
        <v>39084.9073311334</v>
      </c>
      <c r="Z118" s="87">
        <f t="shared" si="9"/>
        <v>5.6395876056393268</v>
      </c>
    </row>
    <row r="119" spans="1:26" x14ac:dyDescent="0.25">
      <c r="A119" s="13"/>
      <c r="B119" s="37" t="str">
        <f>LookupValues!$B$16</f>
        <v>Transition or felled</v>
      </c>
      <c r="C119" s="35">
        <f>VegFieldResults!C110</f>
        <v>1543.7094071188001</v>
      </c>
      <c r="D119" s="85">
        <f>VegFieldResults!AW110</f>
        <v>28.445457037951648</v>
      </c>
      <c r="E119" s="35">
        <f>VegFieldResults!D110</f>
        <v>0</v>
      </c>
      <c r="F119" s="85">
        <f>VegFieldResults!AX110</f>
        <v>0</v>
      </c>
      <c r="G119" s="35">
        <f>VegFieldResults!E110</f>
        <v>8.6513214034000008</v>
      </c>
      <c r="H119" s="85">
        <f>VegFieldResults!AY110</f>
        <v>92.915394325431905</v>
      </c>
      <c r="I119" s="35">
        <f>VegFieldResults!F110</f>
        <v>309.60913304230002</v>
      </c>
      <c r="J119" s="85">
        <f>VegFieldResults!AZ110</f>
        <v>70.448327264993097</v>
      </c>
      <c r="K119" s="35">
        <f>VegFieldResults!G110</f>
        <v>136.9385947392</v>
      </c>
      <c r="L119" s="85">
        <f>VegFieldResults!BA110</f>
        <v>65.815305842581623</v>
      </c>
      <c r="M119" s="35">
        <f>VegFieldResults!H110</f>
        <v>105.1123867883</v>
      </c>
      <c r="N119" s="85">
        <f>VegFieldResults!BB110</f>
        <v>46.053993812677824</v>
      </c>
      <c r="O119" s="35">
        <f>VegFieldResults!I110</f>
        <v>60.547532804700005</v>
      </c>
      <c r="P119" s="85">
        <f>VegFieldResults!BC110</f>
        <v>92.890403945867931</v>
      </c>
      <c r="Q119" s="35">
        <f>VegFieldResults!J110</f>
        <v>0</v>
      </c>
      <c r="R119" s="85">
        <f>VegFieldResults!BD110</f>
        <v>0</v>
      </c>
      <c r="S119" s="35">
        <f>VegFieldResults!K110</f>
        <v>218.03508529000001</v>
      </c>
      <c r="T119" s="85">
        <f>VegFieldResults!BE110</f>
        <v>65.538816057726009</v>
      </c>
      <c r="U119" s="35">
        <f>VegFieldResults!L110</f>
        <v>218.14762848800001</v>
      </c>
      <c r="V119" s="85">
        <f>VegFieldResults!BF110</f>
        <v>50.731519885646911</v>
      </c>
      <c r="W119" s="35">
        <f>VegFieldResults!M110</f>
        <v>7.5841757240999996</v>
      </c>
      <c r="X119" s="85">
        <f>VegFieldResults!BG110</f>
        <v>92.915394853604212</v>
      </c>
      <c r="Y119" s="80">
        <f t="shared" si="8"/>
        <v>2608.3352653988004</v>
      </c>
      <c r="Z119" s="87">
        <f t="shared" si="9"/>
        <v>20.532019249792796</v>
      </c>
    </row>
    <row r="120" spans="1:26" x14ac:dyDescent="0.25">
      <c r="A120" s="13"/>
      <c r="B120" s="84" t="s">
        <v>194</v>
      </c>
      <c r="C120" s="82">
        <f>SUM(C108:C119)</f>
        <v>20361.8775048028</v>
      </c>
      <c r="D120" s="86">
        <f>IF(C120=0,0,SQRT(SUM((C108*D108)^2,(C109*D109)^2,(C110*D110)^2,(C111*D111)^2,(C112*D112)^2,(C113*D113)^2,(C114*D114)^2,(C115*D115)^2,(C116*D116)^2,(C117*D117)^2,(C118*D118)^2,(C119*D119)^2))/C120)</f>
        <v>8.0998301812689935</v>
      </c>
      <c r="E120" s="82">
        <f>SUM(E108:E119)</f>
        <v>12252.614859046</v>
      </c>
      <c r="F120" s="86">
        <f>IF(E120=0,0,SQRT(SUM((E108*F108)^2,(E109*F109)^2,(E110*F110)^2,(E111*F111)^2,(E112*F112)^2,(E113*F113)^2,(E114*F114)^2,(E115*F115)^2,(E116*F116)^2,(E117*F117)^2,(E118*F118)^2,(E119*F119)^2))/E120)</f>
        <v>10.453284996526541</v>
      </c>
      <c r="G120" s="82">
        <f>SUM(G108:G119)</f>
        <v>7293.1091052024003</v>
      </c>
      <c r="H120" s="86">
        <f>IF(G120=0,0,SQRT(SUM((G108*H108)^2,(G109*H109)^2,(G110*H110)^2,(G111*H111)^2,(G112*H112)^2,(G113*H113)^2,(G114*H114)^2,(G115*H115)^2,(G116*H116)^2,(G117*H117)^2,(G118*H118)^2,(G119*H119)^2))/G120)</f>
        <v>13.25300047532728</v>
      </c>
      <c r="I120" s="82">
        <f>SUM(I108:I119)</f>
        <v>8386.2452452922989</v>
      </c>
      <c r="J120" s="86">
        <f>IF(I120=0,0,SQRT(SUM((I108*J108)^2,(I109*J109)^2,(I110*J110)^2,(I111*J111)^2,(I112*J112)^2,(I113*J113)^2,(I114*J114)^2,(I115*J115)^2,(I116*J116)^2,(I117*J117)^2,(I118*J118)^2,(I119*J119)^2))/I120)</f>
        <v>11.766473051833223</v>
      </c>
      <c r="K120" s="82">
        <f>SUM(K108:K119)</f>
        <v>8201.1708048034016</v>
      </c>
      <c r="L120" s="86">
        <f>IF(K120=0,0,SQRT(SUM((K108*L108)^2,(K109*L109)^2,(K110*L110)^2,(K111*L111)^2,(K112*L112)^2,(K113*L113)^2,(K114*L114)^2,(K115*L115)^2,(K116*L116)^2,(K117*L117)^2,(K118*L118)^2,(K119*L119)^2))/K120)</f>
        <v>11.871483983994501</v>
      </c>
      <c r="M120" s="82">
        <f>SUM(M108:M119)</f>
        <v>7820.6494339972005</v>
      </c>
      <c r="N120" s="86">
        <f>IF(M120=0,0,SQRT(SUM((M108*N108)^2,(M109*N109)^2,(M110*N110)^2,(M111*N111)^2,(M112*N112)^2,(M113*N113)^2,(M114*N114)^2,(M115*N115)^2,(M116*N116)^2,(M117*N117)^2,(M118*N118)^2,(M119*N119)^2))/M120)</f>
        <v>12.22665533904056</v>
      </c>
      <c r="O120" s="82">
        <f>SUM(O108:O119)</f>
        <v>8414.5614772953995</v>
      </c>
      <c r="P120" s="86">
        <f>IF(O120=0,0,SQRT(SUM((O108*P108)^2,(O109*P109)^2,(O110*P110)^2,(O111*P111)^2,(O112*P112)^2,(O113*P113)^2,(O114*P114)^2,(O115*P115)^2,(O116*P116)^2,(O117*P117)^2,(O118*P118)^2,(O119*P119)^2))/O120)</f>
        <v>11.981728947807786</v>
      </c>
      <c r="Q120" s="82">
        <f>SUM(Q108:Q119)</f>
        <v>8679.4575939552997</v>
      </c>
      <c r="R120" s="86">
        <f>IF(Q120=0,0,SQRT(SUM((Q108*R108)^2,(Q109*R109)^2,(Q110*R110)^2,(Q111*R111)^2,(Q112*R112)^2,(Q113*R113)^2,(Q114*R114)^2,(Q115*R115)^2,(Q116*R116)^2,(Q117*R117)^2,(Q118*R118)^2,(Q119*R119)^2))/Q120)</f>
        <v>12.079467258679264</v>
      </c>
      <c r="S120" s="82">
        <f>SUM(S108:S119)</f>
        <v>11878.863801580999</v>
      </c>
      <c r="T120" s="86">
        <f>IF(S120=0,0,SQRT(SUM((S108*T108)^2,(S109*T109)^2,(S110*T110)^2,(S111*T111)^2,(S112*T112)^2,(S113*T113)^2,(S114*T114)^2,(S115*T115)^2,(S116*T116)^2,(S117*T117)^2,(S118*T118)^2,(S119*T119)^2))/S120)</f>
        <v>12.284963722089968</v>
      </c>
      <c r="U120" s="82">
        <f>SUM(U108:U119)</f>
        <v>12031.887356381299</v>
      </c>
      <c r="V120" s="86">
        <f>IF(U120=0,0,SQRT(SUM((U108*V108)^2,(U109*V109)^2,(U110*V110)^2,(U111*V111)^2,(U112*V112)^2,(U113*V113)^2,(U114*V114)^2,(U115*V115)^2,(U116*V116)^2,(U117*V117)^2,(U118*V118)^2,(U119*V119)^2))/U120)</f>
        <v>10.388111715736313</v>
      </c>
      <c r="W120" s="82">
        <f>SUM(W108:W119)</f>
        <v>16087.8276097444</v>
      </c>
      <c r="X120" s="86">
        <f>IF(W120=0,0,SQRT(SUM((W108*X108)^2,(W109*X109)^2,(W110*X110)^2,(W111*X111)^2,(W112*X112)^2,(W113*X113)^2,(W114*X114)^2,(W115*X115)^2,(W116*X116)^2,(W117*X117)^2,(W118*X118)^2,(W119*X119)^2))/W120)</f>
        <v>11.668343734159404</v>
      </c>
      <c r="Y120" s="82">
        <f>SUM(Y108:Y119)</f>
        <v>121408.2647921015</v>
      </c>
      <c r="Z120" s="86">
        <f>IF(Y120=0,0,SQRT(SUM((Y108*Z108)^2,(Y109*Z109)^2,(Y110*Z110)^2,(Y111*Z111)^2,(Y112*Z112)^2,(Y113*Z113)^2,(Y114*Z114)^2,(Y115*Z115)^2,(Y116*Z116)^2,(Y117*Z117)^2,(Y118*Z118)^2,(Y119*Z119)^2))/Y120)</f>
        <v>3.441909092989587</v>
      </c>
    </row>
    <row r="121" spans="1:26" x14ac:dyDescent="0.25">
      <c r="A121" s="13"/>
      <c r="B121" s="56"/>
      <c r="C121" s="57"/>
      <c r="D121" s="58"/>
      <c r="E121" s="57"/>
      <c r="F121" s="88"/>
      <c r="G121" s="57"/>
      <c r="H121" s="88"/>
      <c r="I121" s="57"/>
      <c r="J121" s="58"/>
      <c r="K121" s="57"/>
      <c r="L121" s="58"/>
      <c r="M121" s="57"/>
      <c r="N121" s="58"/>
      <c r="O121" s="57"/>
      <c r="P121" s="58"/>
      <c r="Q121" s="57"/>
      <c r="R121" s="58"/>
      <c r="S121" s="57"/>
      <c r="T121" s="58"/>
      <c r="U121" s="57"/>
      <c r="V121" s="58"/>
      <c r="W121" s="57"/>
      <c r="X121" s="58"/>
      <c r="Y121" s="58"/>
      <c r="Z121" s="58"/>
    </row>
    <row r="122" spans="1:26" x14ac:dyDescent="0.25">
      <c r="A122" s="13"/>
      <c r="B122" s="56"/>
      <c r="C122" s="57"/>
      <c r="D122" s="58"/>
      <c r="E122" s="57"/>
      <c r="F122" s="58"/>
      <c r="G122" s="57"/>
      <c r="H122" s="58"/>
      <c r="I122" s="57"/>
      <c r="J122" s="58"/>
      <c r="K122" s="57"/>
      <c r="L122" s="58"/>
      <c r="M122" s="57"/>
      <c r="N122" s="58"/>
      <c r="O122" s="57"/>
      <c r="P122" s="58"/>
      <c r="Q122" s="57"/>
      <c r="R122" s="58"/>
      <c r="S122" s="57"/>
      <c r="T122" s="58"/>
      <c r="U122" s="57"/>
      <c r="V122" s="58"/>
      <c r="W122" s="57"/>
      <c r="X122" s="58"/>
      <c r="Y122" s="58"/>
      <c r="Z122" s="58"/>
    </row>
    <row r="123" spans="1:26" x14ac:dyDescent="0.25">
      <c r="A123" s="19"/>
      <c r="B123" s="56"/>
      <c r="C123" s="57"/>
      <c r="D123" s="58"/>
      <c r="E123" s="57"/>
      <c r="F123" s="58"/>
      <c r="G123" s="57"/>
      <c r="H123" s="58"/>
      <c r="I123" s="57"/>
      <c r="J123" s="58"/>
      <c r="K123" s="57"/>
      <c r="L123" s="58"/>
      <c r="M123" s="57"/>
      <c r="N123" s="58"/>
      <c r="O123" s="57"/>
      <c r="P123" s="58"/>
      <c r="Q123" s="57"/>
      <c r="R123" s="58"/>
      <c r="S123" s="57"/>
      <c r="T123" s="58"/>
      <c r="U123" s="57"/>
      <c r="V123" s="58"/>
      <c r="W123" s="57"/>
      <c r="X123" s="58"/>
      <c r="Y123" s="58"/>
      <c r="Z123" s="58"/>
    </row>
    <row r="124" spans="1:26" x14ac:dyDescent="0.25">
      <c r="A124" s="13"/>
      <c r="B124" s="56"/>
      <c r="C124" s="57"/>
      <c r="D124" s="58"/>
      <c r="E124" s="57"/>
      <c r="F124" s="58"/>
      <c r="G124" s="57"/>
      <c r="H124" s="58"/>
      <c r="I124" s="57"/>
      <c r="J124" s="58"/>
      <c r="K124" s="57"/>
      <c r="L124" s="58"/>
      <c r="M124" s="57"/>
      <c r="N124" s="58"/>
      <c r="O124" s="57"/>
      <c r="P124" s="58"/>
      <c r="Q124" s="57"/>
      <c r="R124" s="58"/>
      <c r="S124" s="57"/>
      <c r="T124" s="58"/>
      <c r="U124" s="57"/>
      <c r="V124" s="58"/>
      <c r="W124" s="57"/>
      <c r="X124" s="58"/>
      <c r="Y124" s="58"/>
      <c r="Z124" s="58"/>
    </row>
    <row r="125" spans="1:26" x14ac:dyDescent="0.25">
      <c r="A125" s="13"/>
      <c r="B125" s="56"/>
      <c r="C125" s="57"/>
      <c r="D125" s="58"/>
      <c r="E125" s="57"/>
      <c r="F125" s="58"/>
      <c r="G125" s="57"/>
      <c r="H125" s="58"/>
      <c r="I125" s="57"/>
      <c r="J125" s="58"/>
      <c r="K125" s="57"/>
      <c r="L125" s="58"/>
      <c r="M125" s="57"/>
      <c r="N125" s="58"/>
      <c r="O125" s="57"/>
      <c r="P125" s="58"/>
      <c r="Q125" s="57"/>
      <c r="R125" s="58"/>
      <c r="S125" s="57"/>
      <c r="T125" s="58"/>
      <c r="U125" s="57"/>
      <c r="V125" s="58"/>
      <c r="W125" s="57"/>
      <c r="X125" s="58"/>
      <c r="Y125" s="58"/>
      <c r="Z125" s="58"/>
    </row>
    <row r="126" spans="1:26" x14ac:dyDescent="0.25">
      <c r="A126" s="29"/>
      <c r="B126" s="56"/>
      <c r="C126" s="57"/>
      <c r="D126" s="58"/>
      <c r="E126" s="57"/>
      <c r="F126" s="58"/>
      <c r="G126" s="57"/>
      <c r="H126" s="58"/>
      <c r="I126" s="57"/>
      <c r="J126" s="58"/>
      <c r="K126" s="57"/>
      <c r="L126" s="58"/>
      <c r="M126" s="57"/>
      <c r="N126" s="58"/>
      <c r="O126" s="57"/>
      <c r="P126" s="58"/>
      <c r="Q126" s="57"/>
      <c r="R126" s="58"/>
      <c r="S126" s="57"/>
      <c r="T126" s="58"/>
      <c r="U126" s="57"/>
      <c r="V126" s="58"/>
      <c r="W126" s="57"/>
      <c r="X126" s="58"/>
      <c r="Y126" s="58"/>
      <c r="Z126" s="58"/>
    </row>
    <row r="128" spans="1:26" x14ac:dyDescent="0.25">
      <c r="B128" s="13" t="s">
        <v>419</v>
      </c>
      <c r="C128" s="13" t="str">
        <f>VegFieldResults!$B$2</f>
        <v>Vegetation Field</v>
      </c>
    </row>
    <row r="129" spans="1:26" x14ac:dyDescent="0.25">
      <c r="A129" s="13"/>
      <c r="B129" s="13"/>
    </row>
    <row r="131" spans="1:26" x14ac:dyDescent="0.25">
      <c r="A131" s="13" t="s">
        <v>140</v>
      </c>
      <c r="B131" s="101" t="str">
        <f>$B$2</f>
        <v>Habitat Type</v>
      </c>
      <c r="C131" s="105" t="str">
        <f>$AC$7</f>
        <v>No Field layer</v>
      </c>
      <c r="D131" s="101"/>
      <c r="E131" s="105" t="str">
        <f>$AC$8</f>
        <v>&gt; 0 and ≤ 10 %</v>
      </c>
      <c r="F131" s="101"/>
      <c r="G131" s="105" t="str">
        <f>$AC$9</f>
        <v>&gt; 10 and ≤ 20 %</v>
      </c>
      <c r="H131" s="101"/>
      <c r="I131" s="105" t="str">
        <f>$AC$10</f>
        <v>&gt; 20 and ≤ 30 %</v>
      </c>
      <c r="J131" s="101"/>
      <c r="K131" s="105" t="str">
        <f>$AC$11</f>
        <v>&gt; 30 and ≤ 40 %</v>
      </c>
      <c r="L131" s="101"/>
      <c r="M131" s="105" t="str">
        <f>$AC$12</f>
        <v>&gt; 40 and ≤ 50 %</v>
      </c>
      <c r="N131" s="101"/>
      <c r="O131" s="105" t="str">
        <f>$AC$13</f>
        <v>&gt; 50 and ≤ 60 %</v>
      </c>
      <c r="P131" s="101"/>
      <c r="Q131" s="105" t="str">
        <f>$AC$14</f>
        <v>&gt; 60 and ≤ 70 %</v>
      </c>
      <c r="R131" s="101"/>
      <c r="S131" s="105" t="str">
        <f>$AC$15</f>
        <v>&gt; 70 and ≤ 80 %</v>
      </c>
      <c r="T131" s="101"/>
      <c r="U131" s="105" t="str">
        <f>$AC$16</f>
        <v>&gt; 80 and ≤ 90 %</v>
      </c>
      <c r="V131" s="101"/>
      <c r="W131" s="103" t="str">
        <f>$AC$17</f>
        <v>&gt; 90 %</v>
      </c>
      <c r="X131" s="104"/>
      <c r="Y131" s="111" t="s">
        <v>194</v>
      </c>
      <c r="Z131" s="112"/>
    </row>
    <row r="132" spans="1:26" ht="25.5" x14ac:dyDescent="0.25">
      <c r="A132" s="13"/>
      <c r="B132" s="102"/>
      <c r="C132" s="32" t="s">
        <v>195</v>
      </c>
      <c r="D132" s="33" t="s">
        <v>196</v>
      </c>
      <c r="E132" s="32" t="s">
        <v>195</v>
      </c>
      <c r="F132" s="33" t="s">
        <v>196</v>
      </c>
      <c r="G132" s="32" t="s">
        <v>195</v>
      </c>
      <c r="H132" s="33" t="s">
        <v>196</v>
      </c>
      <c r="I132" s="32" t="s">
        <v>195</v>
      </c>
      <c r="J132" s="33" t="s">
        <v>196</v>
      </c>
      <c r="K132" s="32" t="s">
        <v>195</v>
      </c>
      <c r="L132" s="33" t="s">
        <v>196</v>
      </c>
      <c r="M132" s="32" t="s">
        <v>195</v>
      </c>
      <c r="N132" s="33" t="s">
        <v>196</v>
      </c>
      <c r="O132" s="32" t="s">
        <v>195</v>
      </c>
      <c r="P132" s="33" t="s">
        <v>196</v>
      </c>
      <c r="Q132" s="32" t="s">
        <v>195</v>
      </c>
      <c r="R132" s="33" t="s">
        <v>196</v>
      </c>
      <c r="S132" s="32" t="s">
        <v>195</v>
      </c>
      <c r="T132" s="33" t="s">
        <v>196</v>
      </c>
      <c r="U132" s="32" t="s">
        <v>195</v>
      </c>
      <c r="V132" s="33" t="s">
        <v>196</v>
      </c>
      <c r="W132" s="32" t="s">
        <v>195</v>
      </c>
      <c r="X132" s="33" t="s">
        <v>196</v>
      </c>
      <c r="Y132" s="73" t="s">
        <v>195</v>
      </c>
      <c r="Z132" s="74" t="s">
        <v>196</v>
      </c>
    </row>
    <row r="133" spans="1:26" x14ac:dyDescent="0.25">
      <c r="A133" s="13"/>
      <c r="B133" s="34" t="str">
        <f>LookupValues!$B$5</f>
        <v>Lowland beech/yew woodland</v>
      </c>
      <c r="C133" s="35">
        <f>VegFieldResults!C122</f>
        <v>7.7293298153999999</v>
      </c>
      <c r="D133" s="85">
        <f>VegFieldResults!AW122</f>
        <v>142.41266622286247</v>
      </c>
      <c r="E133" s="35">
        <f>VegFieldResults!D122</f>
        <v>231.74484654899999</v>
      </c>
      <c r="F133" s="85">
        <f>VegFieldResults!AX122</f>
        <v>67.616624766279003</v>
      </c>
      <c r="G133" s="35">
        <f>VegFieldResults!E122</f>
        <v>80.633552878100005</v>
      </c>
      <c r="H133" s="85">
        <f>VegFieldResults!AY122</f>
        <v>63.147988649202865</v>
      </c>
      <c r="I133" s="35">
        <f>VegFieldResults!F122</f>
        <v>159.70223488999997</v>
      </c>
      <c r="J133" s="85">
        <f>VegFieldResults!AZ122</f>
        <v>49.588707044973084</v>
      </c>
      <c r="K133" s="35">
        <f>VegFieldResults!G122</f>
        <v>386.4278519092</v>
      </c>
      <c r="L133" s="85">
        <f>VegFieldResults!BA122</f>
        <v>59.84074353799663</v>
      </c>
      <c r="M133" s="35">
        <f>VegFieldResults!H122</f>
        <v>109.3325285941</v>
      </c>
      <c r="N133" s="85">
        <f>VegFieldResults!BB122</f>
        <v>64.805730535115572</v>
      </c>
      <c r="O133" s="35">
        <f>VegFieldResults!I122</f>
        <v>51.164059918</v>
      </c>
      <c r="P133" s="85">
        <f>VegFieldResults!BC122</f>
        <v>112.38187799324852</v>
      </c>
      <c r="Q133" s="35">
        <f>VegFieldResults!J122</f>
        <v>0</v>
      </c>
      <c r="R133" s="85">
        <f>VegFieldResults!BD122</f>
        <v>0</v>
      </c>
      <c r="S133" s="35">
        <f>VegFieldResults!K122</f>
        <v>12.394707194</v>
      </c>
      <c r="T133" s="85">
        <f>VegFieldResults!BE122</f>
        <v>112.38187916533902</v>
      </c>
      <c r="U133" s="35">
        <f>VegFieldResults!L122</f>
        <v>215.3288978965</v>
      </c>
      <c r="V133" s="85">
        <f>VegFieldResults!BF122</f>
        <v>62.746451904060734</v>
      </c>
      <c r="W133" s="35">
        <f>VegFieldResults!M122</f>
        <v>154.60578913520001</v>
      </c>
      <c r="X133" s="85">
        <f>VegFieldResults!BG122</f>
        <v>86.532788635665028</v>
      </c>
      <c r="Y133" s="80">
        <f>SUM(C133,E133,G133,I133,K133,M133,O133,Q133,S133,U133,W133)</f>
        <v>1409.0637987794998</v>
      </c>
      <c r="Z133" s="87">
        <f>IF(Y133=0,0,SQRT(SUM((C133*D133)^2,(E133*F133)^2,(G133*H133)^2,(I133*J133)^2,(K133*L133)^2,(M133*N133)^2,(O133*P133)^2,(Q133*R133)^2,(S133*T133)^2,(U133*V133)^2,(W133*X133)^2))/Y133)</f>
        <v>25.753693675958001</v>
      </c>
    </row>
    <row r="134" spans="1:26" x14ac:dyDescent="0.25">
      <c r="A134" s="13"/>
      <c r="B134" s="34" t="str">
        <f>LookupValues!$B$6</f>
        <v>Lowland Mixed Deciduous Woodland</v>
      </c>
      <c r="C134" s="35">
        <f>VegFieldResults!C123</f>
        <v>1012.039324327</v>
      </c>
      <c r="D134" s="85">
        <f>VegFieldResults!AW123</f>
        <v>36.792839915813218</v>
      </c>
      <c r="E134" s="35">
        <f>VegFieldResults!D123</f>
        <v>2010.6136817175</v>
      </c>
      <c r="F134" s="85">
        <f>VegFieldResults!AX123</f>
        <v>24.106225864898256</v>
      </c>
      <c r="G134" s="35">
        <f>VegFieldResults!E123</f>
        <v>1499.3371902164001</v>
      </c>
      <c r="H134" s="85">
        <f>VegFieldResults!AY123</f>
        <v>31.196616573090679</v>
      </c>
      <c r="I134" s="35">
        <f>VegFieldResults!F123</f>
        <v>1749.8714956700001</v>
      </c>
      <c r="J134" s="85">
        <f>VegFieldResults!AZ123</f>
        <v>29.208461189769004</v>
      </c>
      <c r="K134" s="35">
        <f>VegFieldResults!G123</f>
        <v>1937.1635862269998</v>
      </c>
      <c r="L134" s="85">
        <f>VegFieldResults!BA123</f>
        <v>24.668187610634135</v>
      </c>
      <c r="M134" s="35">
        <f>VegFieldResults!H123</f>
        <v>1157.3366735029999</v>
      </c>
      <c r="N134" s="85">
        <f>VegFieldResults!BB123</f>
        <v>32.715882741405686</v>
      </c>
      <c r="O134" s="35">
        <f>VegFieldResults!I123</f>
        <v>1528.4335138179999</v>
      </c>
      <c r="P134" s="85">
        <f>VegFieldResults!BC123</f>
        <v>29.361613721472121</v>
      </c>
      <c r="Q134" s="35">
        <f>VegFieldResults!J123</f>
        <v>2372.6817942016</v>
      </c>
      <c r="R134" s="85">
        <f>VegFieldResults!BD123</f>
        <v>23.991352877192387</v>
      </c>
      <c r="S134" s="35">
        <f>VegFieldResults!K123</f>
        <v>1865.56277258</v>
      </c>
      <c r="T134" s="85">
        <f>VegFieldResults!BE123</f>
        <v>26.852947087195933</v>
      </c>
      <c r="U134" s="35">
        <f>VegFieldResults!L123</f>
        <v>2847.1593593477</v>
      </c>
      <c r="V134" s="85">
        <f>VegFieldResults!BF123</f>
        <v>20.324903123405154</v>
      </c>
      <c r="W134" s="35">
        <f>VegFieldResults!M123</f>
        <v>5513.6935821090001</v>
      </c>
      <c r="X134" s="85">
        <f>VegFieldResults!BG123</f>
        <v>23.78125387455988</v>
      </c>
      <c r="Y134" s="80">
        <f t="shared" ref="Y134:Y144" si="10">SUM(C134,E134,G134,I134,K134,M134,O134,Q134,S134,U134,W134)</f>
        <v>23493.8929737172</v>
      </c>
      <c r="Z134" s="87">
        <f t="shared" ref="Z134:Z144" si="11">IF(Y134=0,0,SQRT(SUM((C134*D134)^2,(E134*F134)^2,(G134*H134)^2,(I134*J134)^2,(K134*L134)^2,(M134*N134)^2,(O134*P134)^2,(Q134*R134)^2,(S134*T134)^2,(U134*V134)^2,(W134*X134)^2))/Y134)</f>
        <v>8.5721020184227577</v>
      </c>
    </row>
    <row r="135" spans="1:26" x14ac:dyDescent="0.25">
      <c r="A135" s="13"/>
      <c r="B135" s="34" t="str">
        <f>LookupValues!$B$7</f>
        <v>Native pine woodlands</v>
      </c>
      <c r="C135" s="35">
        <f>VegFieldResults!C124</f>
        <v>0</v>
      </c>
      <c r="D135" s="85">
        <f>VegFieldResults!AW124</f>
        <v>0</v>
      </c>
      <c r="E135" s="35">
        <f>VegFieldResults!D124</f>
        <v>0</v>
      </c>
      <c r="F135" s="85">
        <f>VegFieldResults!AX124</f>
        <v>0</v>
      </c>
      <c r="G135" s="35">
        <f>VegFieldResults!E124</f>
        <v>0</v>
      </c>
      <c r="H135" s="85">
        <f>VegFieldResults!AY124</f>
        <v>0</v>
      </c>
      <c r="I135" s="35">
        <f>VegFieldResults!F124</f>
        <v>0</v>
      </c>
      <c r="J135" s="85">
        <f>VegFieldResults!AZ124</f>
        <v>0</v>
      </c>
      <c r="K135" s="35">
        <f>VegFieldResults!G124</f>
        <v>0</v>
      </c>
      <c r="L135" s="85">
        <f>VegFieldResults!BA124</f>
        <v>0</v>
      </c>
      <c r="M135" s="35">
        <f>VegFieldResults!H124</f>
        <v>0</v>
      </c>
      <c r="N135" s="85">
        <f>VegFieldResults!BB124</f>
        <v>0</v>
      </c>
      <c r="O135" s="35">
        <f>VegFieldResults!I124</f>
        <v>0</v>
      </c>
      <c r="P135" s="85">
        <f>VegFieldResults!BC124</f>
        <v>0</v>
      </c>
      <c r="Q135" s="35">
        <f>VegFieldResults!J124</f>
        <v>0</v>
      </c>
      <c r="R135" s="85">
        <f>VegFieldResults!BD124</f>
        <v>0</v>
      </c>
      <c r="S135" s="35">
        <f>VegFieldResults!K124</f>
        <v>0</v>
      </c>
      <c r="T135" s="85">
        <f>VegFieldResults!BE124</f>
        <v>0</v>
      </c>
      <c r="U135" s="35">
        <f>VegFieldResults!L124</f>
        <v>0</v>
      </c>
      <c r="V135" s="85">
        <f>VegFieldResults!BF124</f>
        <v>0</v>
      </c>
      <c r="W135" s="35">
        <f>VegFieldResults!M124</f>
        <v>0</v>
      </c>
      <c r="X135" s="85">
        <f>VegFieldResults!BG124</f>
        <v>0</v>
      </c>
      <c r="Y135" s="80">
        <f t="shared" si="10"/>
        <v>0</v>
      </c>
      <c r="Z135" s="87">
        <f t="shared" si="11"/>
        <v>0</v>
      </c>
    </row>
    <row r="136" spans="1:26" x14ac:dyDescent="0.25">
      <c r="A136" s="13"/>
      <c r="B136" s="34" t="str">
        <f>LookupValues!$B$8</f>
        <v>Non-HAP native pinewood</v>
      </c>
      <c r="C136" s="35">
        <f>VegFieldResults!C125</f>
        <v>0</v>
      </c>
      <c r="D136" s="85">
        <f>VegFieldResults!AW125</f>
        <v>0</v>
      </c>
      <c r="E136" s="35">
        <f>VegFieldResults!D125</f>
        <v>0</v>
      </c>
      <c r="F136" s="85">
        <f>VegFieldResults!AX125</f>
        <v>0</v>
      </c>
      <c r="G136" s="35">
        <f>VegFieldResults!E125</f>
        <v>0</v>
      </c>
      <c r="H136" s="85">
        <f>VegFieldResults!AY125</f>
        <v>0</v>
      </c>
      <c r="I136" s="35">
        <f>VegFieldResults!F125</f>
        <v>0</v>
      </c>
      <c r="J136" s="85">
        <f>VegFieldResults!AZ125</f>
        <v>0</v>
      </c>
      <c r="K136" s="35">
        <f>VegFieldResults!G125</f>
        <v>0</v>
      </c>
      <c r="L136" s="85">
        <f>VegFieldResults!BA125</f>
        <v>0</v>
      </c>
      <c r="M136" s="35">
        <f>VegFieldResults!H125</f>
        <v>0</v>
      </c>
      <c r="N136" s="85">
        <f>VegFieldResults!BB125</f>
        <v>0</v>
      </c>
      <c r="O136" s="35">
        <f>VegFieldResults!I125</f>
        <v>0</v>
      </c>
      <c r="P136" s="85">
        <f>VegFieldResults!BC125</f>
        <v>0</v>
      </c>
      <c r="Q136" s="35">
        <f>VegFieldResults!J125</f>
        <v>0</v>
      </c>
      <c r="R136" s="85">
        <f>VegFieldResults!BD125</f>
        <v>0</v>
      </c>
      <c r="S136" s="35">
        <f>VegFieldResults!K125</f>
        <v>0</v>
      </c>
      <c r="T136" s="85">
        <f>VegFieldResults!BE125</f>
        <v>0</v>
      </c>
      <c r="U136" s="35">
        <f>VegFieldResults!L125</f>
        <v>0</v>
      </c>
      <c r="V136" s="85">
        <f>VegFieldResults!BF125</f>
        <v>0</v>
      </c>
      <c r="W136" s="35">
        <f>VegFieldResults!M125</f>
        <v>0</v>
      </c>
      <c r="X136" s="85">
        <f>VegFieldResults!BG125</f>
        <v>0</v>
      </c>
      <c r="Y136" s="80">
        <f t="shared" si="10"/>
        <v>0</v>
      </c>
      <c r="Z136" s="87">
        <f t="shared" si="11"/>
        <v>0</v>
      </c>
    </row>
    <row r="137" spans="1:26" ht="30" customHeight="1" x14ac:dyDescent="0.25">
      <c r="A137" s="13"/>
      <c r="B137" s="89" t="str">
        <f>LookupValues!$B$9</f>
        <v>Upland birchwoods (Scot); birch dominated upland oakwoods (Eng, Wal)</v>
      </c>
      <c r="C137" s="35">
        <f>VegFieldResults!C126</f>
        <v>48.410988616000004</v>
      </c>
      <c r="D137" s="85">
        <f>VegFieldResults!AW126</f>
        <v>120.45683801039577</v>
      </c>
      <c r="E137" s="35">
        <f>VegFieldResults!D126</f>
        <v>435.74389580049996</v>
      </c>
      <c r="F137" s="85">
        <f>VegFieldResults!AX126</f>
        <v>64.736466935257326</v>
      </c>
      <c r="G137" s="35">
        <f>VegFieldResults!E126</f>
        <v>165.293639195</v>
      </c>
      <c r="H137" s="85">
        <f>VegFieldResults!AY126</f>
        <v>77.195952982859779</v>
      </c>
      <c r="I137" s="35">
        <f>VegFieldResults!F126</f>
        <v>0</v>
      </c>
      <c r="J137" s="85">
        <f>VegFieldResults!AZ126</f>
        <v>0</v>
      </c>
      <c r="K137" s="35">
        <f>VegFieldResults!G126</f>
        <v>22.958057232000002</v>
      </c>
      <c r="L137" s="85">
        <f>VegFieldResults!BA126</f>
        <v>58.741930822594078</v>
      </c>
      <c r="M137" s="35">
        <f>VegFieldResults!H126</f>
        <v>41.7080912224</v>
      </c>
      <c r="N137" s="85">
        <f>VegFieldResults!BB126</f>
        <v>75.182567738298232</v>
      </c>
      <c r="O137" s="35">
        <f>VegFieldResults!I126</f>
        <v>435.97246210779991</v>
      </c>
      <c r="P137" s="85">
        <f>VegFieldResults!BC126</f>
        <v>35.928462693701007</v>
      </c>
      <c r="Q137" s="35">
        <f>VegFieldResults!J126</f>
        <v>384.01433531499998</v>
      </c>
      <c r="R137" s="85">
        <f>VegFieldResults!BD126</f>
        <v>56.965982944825328</v>
      </c>
      <c r="S137" s="35">
        <f>VegFieldResults!K126</f>
        <v>659.29521508929997</v>
      </c>
      <c r="T137" s="85">
        <f>VegFieldResults!BE126</f>
        <v>37.155449067354617</v>
      </c>
      <c r="U137" s="35">
        <f>VegFieldResults!L126</f>
        <v>481.17012468550001</v>
      </c>
      <c r="V137" s="85">
        <f>VegFieldResults!BF126</f>
        <v>48.158418378411504</v>
      </c>
      <c r="W137" s="35">
        <f>VegFieldResults!M126</f>
        <v>953.04175502169994</v>
      </c>
      <c r="X137" s="85">
        <f>VegFieldResults!BG126</f>
        <v>32.499289984242729</v>
      </c>
      <c r="Y137" s="80">
        <f t="shared" si="10"/>
        <v>3627.6085642851995</v>
      </c>
      <c r="Z137" s="87">
        <f t="shared" si="11"/>
        <v>17.047679230230433</v>
      </c>
    </row>
    <row r="138" spans="1:26" x14ac:dyDescent="0.25">
      <c r="A138" s="13"/>
      <c r="B138" s="34" t="str">
        <f>LookupValues!$B$10</f>
        <v>Upland mixed ashwoods</v>
      </c>
      <c r="C138" s="35">
        <f>VegFieldResults!C127</f>
        <v>0</v>
      </c>
      <c r="D138" s="85">
        <f>VegFieldResults!AW127</f>
        <v>0</v>
      </c>
      <c r="E138" s="35">
        <f>VegFieldResults!D127</f>
        <v>345.41073718199999</v>
      </c>
      <c r="F138" s="85">
        <f>VegFieldResults!AX127</f>
        <v>66.210005714575189</v>
      </c>
      <c r="G138" s="35">
        <f>VegFieldResults!E127</f>
        <v>100.58039864690001</v>
      </c>
      <c r="H138" s="85">
        <f>VegFieldResults!AY127</f>
        <v>69.496001302066958</v>
      </c>
      <c r="I138" s="35">
        <f>VegFieldResults!F127</f>
        <v>740.54124346499998</v>
      </c>
      <c r="J138" s="85">
        <f>VegFieldResults!AZ127</f>
        <v>43.504895726801834</v>
      </c>
      <c r="K138" s="35">
        <f>VegFieldResults!G127</f>
        <v>425.94901116419999</v>
      </c>
      <c r="L138" s="85">
        <f>VegFieldResults!BA127</f>
        <v>51.421601807818718</v>
      </c>
      <c r="M138" s="35">
        <f>VegFieldResults!H127</f>
        <v>446.14029743340001</v>
      </c>
      <c r="N138" s="85">
        <f>VegFieldResults!BB127</f>
        <v>56.360345622772591</v>
      </c>
      <c r="O138" s="35">
        <f>VegFieldResults!I127</f>
        <v>808.56418230769998</v>
      </c>
      <c r="P138" s="85">
        <f>VegFieldResults!BC127</f>
        <v>44.73449742650012</v>
      </c>
      <c r="Q138" s="35">
        <f>VegFieldResults!J127</f>
        <v>293.22174784289996</v>
      </c>
      <c r="R138" s="85">
        <f>VegFieldResults!BD127</f>
        <v>53.702697442600567</v>
      </c>
      <c r="S138" s="35">
        <f>VegFieldResults!K127</f>
        <v>782.66461786600007</v>
      </c>
      <c r="T138" s="85">
        <f>VegFieldResults!BE127</f>
        <v>54.696656178204748</v>
      </c>
      <c r="U138" s="35">
        <f>VegFieldResults!L127</f>
        <v>282.71014375380003</v>
      </c>
      <c r="V138" s="85">
        <f>VegFieldResults!BF127</f>
        <v>65.811451603488166</v>
      </c>
      <c r="W138" s="35">
        <f>VegFieldResults!M127</f>
        <v>739.5470066769999</v>
      </c>
      <c r="X138" s="85">
        <f>VegFieldResults!BG127</f>
        <v>57.093181306799465</v>
      </c>
      <c r="Y138" s="80">
        <f t="shared" si="10"/>
        <v>4965.3293863389008</v>
      </c>
      <c r="Z138" s="87">
        <f t="shared" si="11"/>
        <v>18.281300683709059</v>
      </c>
    </row>
    <row r="139" spans="1:26" x14ac:dyDescent="0.25">
      <c r="A139" s="13"/>
      <c r="B139" s="34" t="str">
        <f>LookupValues!$B$11</f>
        <v>Upland oakwood</v>
      </c>
      <c r="C139" s="35">
        <f>VegFieldResults!C128</f>
        <v>0</v>
      </c>
      <c r="D139" s="85">
        <f>VegFieldResults!AW128</f>
        <v>0</v>
      </c>
      <c r="E139" s="35">
        <f>VegFieldResults!D128</f>
        <v>0</v>
      </c>
      <c r="F139" s="85">
        <f>VegFieldResults!AX128</f>
        <v>0</v>
      </c>
      <c r="G139" s="35">
        <f>VegFieldResults!E128</f>
        <v>205.24693119399998</v>
      </c>
      <c r="H139" s="85">
        <f>VegFieldResults!AY128</f>
        <v>59.515436841312727</v>
      </c>
      <c r="I139" s="35">
        <f>VegFieldResults!F128</f>
        <v>202.5132914568</v>
      </c>
      <c r="J139" s="85">
        <f>VegFieldResults!AZ128</f>
        <v>93.336640244130237</v>
      </c>
      <c r="K139" s="35">
        <f>VegFieldResults!G128</f>
        <v>17.767900129000001</v>
      </c>
      <c r="L139" s="85">
        <f>VegFieldResults!BA128</f>
        <v>112.52817526942601</v>
      </c>
      <c r="M139" s="35">
        <f>VegFieldResults!H128</f>
        <v>181.43939527109998</v>
      </c>
      <c r="N139" s="85">
        <f>VegFieldResults!BB128</f>
        <v>83.275151827113163</v>
      </c>
      <c r="O139" s="35">
        <f>VegFieldResults!I128</f>
        <v>0</v>
      </c>
      <c r="P139" s="85">
        <f>VegFieldResults!BC128</f>
        <v>0</v>
      </c>
      <c r="Q139" s="35">
        <f>VegFieldResults!J128</f>
        <v>0</v>
      </c>
      <c r="R139" s="85">
        <f>VegFieldResults!BD128</f>
        <v>0</v>
      </c>
      <c r="S139" s="35">
        <f>VegFieldResults!K128</f>
        <v>113.55567641</v>
      </c>
      <c r="T139" s="85">
        <f>VegFieldResults!BE128</f>
        <v>93.499042432755445</v>
      </c>
      <c r="U139" s="35">
        <f>VegFieldResults!L128</f>
        <v>426.23440701000004</v>
      </c>
      <c r="V139" s="85">
        <f>VegFieldResults!BF128</f>
        <v>59.755044430690091</v>
      </c>
      <c r="W139" s="35">
        <f>VegFieldResults!M128</f>
        <v>366.29277052199996</v>
      </c>
      <c r="X139" s="85">
        <f>VegFieldResults!BG128</f>
        <v>69.212258222857827</v>
      </c>
      <c r="Y139" s="80">
        <f t="shared" si="10"/>
        <v>1513.0503719929</v>
      </c>
      <c r="Z139" s="87">
        <f t="shared" si="11"/>
        <v>30.595091533195657</v>
      </c>
    </row>
    <row r="140" spans="1:26" x14ac:dyDescent="0.25">
      <c r="A140" s="13"/>
      <c r="B140" s="34" t="str">
        <f>LookupValues!$B$12</f>
        <v>Wet woodland</v>
      </c>
      <c r="C140" s="35">
        <f>VegFieldResults!C129</f>
        <v>74.463992920999999</v>
      </c>
      <c r="D140" s="85">
        <f>VegFieldResults!AW129</f>
        <v>42.817047722904945</v>
      </c>
      <c r="E140" s="35">
        <f>VegFieldResults!D129</f>
        <v>682.03759597600003</v>
      </c>
      <c r="F140" s="85">
        <f>VegFieldResults!AX129</f>
        <v>39.391645345521439</v>
      </c>
      <c r="G140" s="35">
        <f>VegFieldResults!E129</f>
        <v>465.11891337000003</v>
      </c>
      <c r="H140" s="85">
        <f>VegFieldResults!AY129</f>
        <v>43.708658853703511</v>
      </c>
      <c r="I140" s="35">
        <f>VegFieldResults!F129</f>
        <v>201.97247828369999</v>
      </c>
      <c r="J140" s="85">
        <f>VegFieldResults!AZ129</f>
        <v>64.225368375601406</v>
      </c>
      <c r="K140" s="35">
        <f>VegFieldResults!G129</f>
        <v>154.73341961450001</v>
      </c>
      <c r="L140" s="85">
        <f>VegFieldResults!BA129</f>
        <v>65.054898351505216</v>
      </c>
      <c r="M140" s="35">
        <f>VegFieldResults!H129</f>
        <v>376.7372890149</v>
      </c>
      <c r="N140" s="85">
        <f>VegFieldResults!BB129</f>
        <v>37.937049418285859</v>
      </c>
      <c r="O140" s="35">
        <f>VegFieldResults!I129</f>
        <v>375.899535485</v>
      </c>
      <c r="P140" s="85">
        <f>VegFieldResults!BC129</f>
        <v>57.18137296795868</v>
      </c>
      <c r="Q140" s="35">
        <f>VegFieldResults!J129</f>
        <v>812.70414354060006</v>
      </c>
      <c r="R140" s="85">
        <f>VegFieldResults!BD129</f>
        <v>42.209353953330286</v>
      </c>
      <c r="S140" s="35">
        <f>VegFieldResults!K129</f>
        <v>487.89133832870004</v>
      </c>
      <c r="T140" s="85">
        <f>VegFieldResults!BE129</f>
        <v>45.059310399452499</v>
      </c>
      <c r="U140" s="35">
        <f>VegFieldResults!L129</f>
        <v>611.39287957699992</v>
      </c>
      <c r="V140" s="85">
        <f>VegFieldResults!BF129</f>
        <v>38.572000432668226</v>
      </c>
      <c r="W140" s="35">
        <f>VegFieldResults!M129</f>
        <v>765.22849421559999</v>
      </c>
      <c r="X140" s="85">
        <f>VegFieldResults!BG129</f>
        <v>28.566444316163267</v>
      </c>
      <c r="Y140" s="80">
        <f t="shared" si="10"/>
        <v>5008.1800803269998</v>
      </c>
      <c r="Z140" s="87">
        <f t="shared" si="11"/>
        <v>13.797975916880478</v>
      </c>
    </row>
    <row r="141" spans="1:26" x14ac:dyDescent="0.25">
      <c r="A141" s="13"/>
      <c r="B141" s="34" t="str">
        <f>LookupValues!$B$13</f>
        <v>Wood Pasture &amp; Parkland</v>
      </c>
      <c r="C141" s="35">
        <f>VegFieldResults!C130</f>
        <v>0</v>
      </c>
      <c r="D141" s="85">
        <f>VegFieldResults!AW130</f>
        <v>0</v>
      </c>
      <c r="E141" s="35">
        <f>VegFieldResults!D130</f>
        <v>14.846853101400001</v>
      </c>
      <c r="F141" s="85">
        <f>VegFieldResults!AX130</f>
        <v>108.89561961960489</v>
      </c>
      <c r="G141" s="35">
        <f>VegFieldResults!E130</f>
        <v>0</v>
      </c>
      <c r="H141" s="85">
        <f>VegFieldResults!AY130</f>
        <v>0</v>
      </c>
      <c r="I141" s="35">
        <f>VegFieldResults!F130</f>
        <v>0</v>
      </c>
      <c r="J141" s="85">
        <f>VegFieldResults!AZ130</f>
        <v>0</v>
      </c>
      <c r="K141" s="35">
        <f>VegFieldResults!G130</f>
        <v>0</v>
      </c>
      <c r="L141" s="85">
        <f>VegFieldResults!BA130</f>
        <v>0</v>
      </c>
      <c r="M141" s="35">
        <f>VegFieldResults!H130</f>
        <v>0</v>
      </c>
      <c r="N141" s="85">
        <f>VegFieldResults!BB130</f>
        <v>0</v>
      </c>
      <c r="O141" s="35">
        <f>VegFieldResults!I130</f>
        <v>0</v>
      </c>
      <c r="P141" s="85">
        <f>VegFieldResults!BC130</f>
        <v>0</v>
      </c>
      <c r="Q141" s="35">
        <f>VegFieldResults!J130</f>
        <v>0</v>
      </c>
      <c r="R141" s="85">
        <f>VegFieldResults!BD130</f>
        <v>0</v>
      </c>
      <c r="S141" s="35">
        <f>VegFieldResults!K130</f>
        <v>0</v>
      </c>
      <c r="T141" s="85">
        <f>VegFieldResults!BE130</f>
        <v>0</v>
      </c>
      <c r="U141" s="35">
        <f>VegFieldResults!L130</f>
        <v>0</v>
      </c>
      <c r="V141" s="85">
        <f>VegFieldResults!BF130</f>
        <v>0</v>
      </c>
      <c r="W141" s="35">
        <f>VegFieldResults!M130</f>
        <v>0</v>
      </c>
      <c r="X141" s="85">
        <f>VegFieldResults!BG130</f>
        <v>0</v>
      </c>
      <c r="Y141" s="80">
        <f t="shared" si="10"/>
        <v>14.846853101400001</v>
      </c>
      <c r="Z141" s="87">
        <f t="shared" si="11"/>
        <v>108.89561961960489</v>
      </c>
    </row>
    <row r="142" spans="1:26" x14ac:dyDescent="0.25">
      <c r="A142" s="13"/>
      <c r="B142" s="34" t="str">
        <f>LookupValues!$B$14</f>
        <v>Broadleaf habitat NOT classified as priority</v>
      </c>
      <c r="C142" s="35">
        <f>VegFieldResults!C131</f>
        <v>339.72153205860002</v>
      </c>
      <c r="D142" s="85">
        <f>VegFieldResults!AW131</f>
        <v>73.067402422374244</v>
      </c>
      <c r="E142" s="35">
        <f>VegFieldResults!D131</f>
        <v>174.6982131801</v>
      </c>
      <c r="F142" s="85">
        <f>VegFieldResults!AX131</f>
        <v>48.934266372035964</v>
      </c>
      <c r="G142" s="35">
        <f>VegFieldResults!E131</f>
        <v>209.4504536115</v>
      </c>
      <c r="H142" s="85">
        <f>VegFieldResults!AY131</f>
        <v>55.727657943384834</v>
      </c>
      <c r="I142" s="35">
        <f>VegFieldResults!F131</f>
        <v>139.27521655999999</v>
      </c>
      <c r="J142" s="85">
        <f>VegFieldResults!AZ131</f>
        <v>112.38188045823443</v>
      </c>
      <c r="K142" s="35">
        <f>VegFieldResults!G131</f>
        <v>0.57718630059999998</v>
      </c>
      <c r="L142" s="85">
        <f>VegFieldResults!BA131</f>
        <v>64.948639886422015</v>
      </c>
      <c r="M142" s="35">
        <f>VegFieldResults!H131</f>
        <v>268.00845857820002</v>
      </c>
      <c r="N142" s="85">
        <f>VegFieldResults!BB131</f>
        <v>53.427275256017779</v>
      </c>
      <c r="O142" s="35">
        <f>VegFieldResults!I131</f>
        <v>91.673681673600001</v>
      </c>
      <c r="P142" s="85">
        <f>VegFieldResults!BC131</f>
        <v>40.079862976918164</v>
      </c>
      <c r="Q142" s="35">
        <f>VegFieldResults!J131</f>
        <v>202.67061718660003</v>
      </c>
      <c r="R142" s="85">
        <f>VegFieldResults!BD131</f>
        <v>100.75161357996573</v>
      </c>
      <c r="S142" s="35">
        <f>VegFieldResults!K131</f>
        <v>237.32028720879998</v>
      </c>
      <c r="T142" s="85">
        <f>VegFieldResults!BE131</f>
        <v>48.130563508235383</v>
      </c>
      <c r="U142" s="35">
        <f>VegFieldResults!L131</f>
        <v>223.92730195359997</v>
      </c>
      <c r="V142" s="85">
        <f>VegFieldResults!BF131</f>
        <v>46.939205480381929</v>
      </c>
      <c r="W142" s="35">
        <f>VegFieldResults!M131</f>
        <v>170.29724496239999</v>
      </c>
      <c r="X142" s="85">
        <f>VegFieldResults!BG131</f>
        <v>44.753800024106255</v>
      </c>
      <c r="Y142" s="80">
        <f t="shared" si="10"/>
        <v>2057.620193274</v>
      </c>
      <c r="Z142" s="87">
        <f t="shared" si="11"/>
        <v>21.761598964539285</v>
      </c>
    </row>
    <row r="143" spans="1:26" x14ac:dyDescent="0.25">
      <c r="A143" s="13"/>
      <c r="B143" s="34" t="str">
        <f>LookupValues!$B$15</f>
        <v>Non-native coniferous woodland</v>
      </c>
      <c r="C143" s="35">
        <f>VegFieldResults!C132</f>
        <v>13497.661963840897</v>
      </c>
      <c r="D143" s="85">
        <f>VegFieldResults!AW132</f>
        <v>11.086091952274032</v>
      </c>
      <c r="E143" s="35">
        <f>VegFieldResults!D132</f>
        <v>18732.732019807601</v>
      </c>
      <c r="F143" s="85">
        <f>VegFieldResults!AX132</f>
        <v>8.4141739642196747</v>
      </c>
      <c r="G143" s="35">
        <f>VegFieldResults!E132</f>
        <v>9548.2159389925</v>
      </c>
      <c r="H143" s="85">
        <f>VegFieldResults!AY132</f>
        <v>11.516283490250338</v>
      </c>
      <c r="I143" s="35">
        <f>VegFieldResults!F132</f>
        <v>3273.3676222013</v>
      </c>
      <c r="J143" s="85">
        <f>VegFieldResults!AZ132</f>
        <v>19.120869213323935</v>
      </c>
      <c r="K143" s="35">
        <f>VegFieldResults!G132</f>
        <v>3992.3278181553001</v>
      </c>
      <c r="L143" s="85">
        <f>VegFieldResults!BA132</f>
        <v>15.311762570621607</v>
      </c>
      <c r="M143" s="35">
        <f>VegFieldResults!H132</f>
        <v>3518.4565547883003</v>
      </c>
      <c r="N143" s="85">
        <f>VegFieldResults!BB132</f>
        <v>15.395150628433361</v>
      </c>
      <c r="O143" s="35">
        <f>VegFieldResults!I132</f>
        <v>3332.2746610741997</v>
      </c>
      <c r="P143" s="85">
        <f>VegFieldResults!BC132</f>
        <v>19.26735431056046</v>
      </c>
      <c r="Q143" s="35">
        <f>VegFieldResults!J132</f>
        <v>4026.3164740084003</v>
      </c>
      <c r="R143" s="85">
        <f>VegFieldResults!BD132</f>
        <v>14.910917665889661</v>
      </c>
      <c r="S143" s="35">
        <f>VegFieldResults!K132</f>
        <v>4200.913948978</v>
      </c>
      <c r="T143" s="85">
        <f>VegFieldResults!BE132</f>
        <v>16.53129073295743</v>
      </c>
      <c r="U143" s="35">
        <f>VegFieldResults!L132</f>
        <v>5116.5020696747997</v>
      </c>
      <c r="V143" s="85">
        <f>VegFieldResults!BF132</f>
        <v>14.688791344602944</v>
      </c>
      <c r="W143" s="35">
        <f>VegFieldResults!M132</f>
        <v>4656.6342371104993</v>
      </c>
      <c r="X143" s="85">
        <f>VegFieldResults!BG132</f>
        <v>15.372517435720511</v>
      </c>
      <c r="Y143" s="80">
        <f t="shared" si="10"/>
        <v>73895.403308631809</v>
      </c>
      <c r="Z143" s="87">
        <f t="shared" si="11"/>
        <v>4.1321500754197498</v>
      </c>
    </row>
    <row r="144" spans="1:26" x14ac:dyDescent="0.25">
      <c r="A144" s="13"/>
      <c r="B144" s="37" t="str">
        <f>LookupValues!$B$16</f>
        <v>Transition or felled</v>
      </c>
      <c r="C144" s="35">
        <f>VegFieldResults!C133</f>
        <v>671.66474332630003</v>
      </c>
      <c r="D144" s="85">
        <f>VegFieldResults!AW133</f>
        <v>30.715276709526833</v>
      </c>
      <c r="E144" s="35">
        <f>VegFieldResults!D133</f>
        <v>129.99747729800001</v>
      </c>
      <c r="F144" s="85">
        <f>VegFieldResults!AX133</f>
        <v>86.329390470533994</v>
      </c>
      <c r="G144" s="35">
        <f>VegFieldResults!E133</f>
        <v>0</v>
      </c>
      <c r="H144" s="85">
        <f>VegFieldResults!AY133</f>
        <v>0</v>
      </c>
      <c r="I144" s="35">
        <f>VegFieldResults!F133</f>
        <v>47.246955303999997</v>
      </c>
      <c r="J144" s="85">
        <f>VegFieldResults!AZ133</f>
        <v>192.74161728440316</v>
      </c>
      <c r="K144" s="35">
        <f>VegFieldResults!G133</f>
        <v>0</v>
      </c>
      <c r="L144" s="85">
        <f>VegFieldResults!BA133</f>
        <v>0</v>
      </c>
      <c r="M144" s="35">
        <f>VegFieldResults!H133</f>
        <v>0</v>
      </c>
      <c r="N144" s="85">
        <f>VegFieldResults!BB133</f>
        <v>0</v>
      </c>
      <c r="O144" s="35">
        <f>VegFieldResults!I133</f>
        <v>52.211267031999995</v>
      </c>
      <c r="P144" s="85">
        <f>VegFieldResults!BC133</f>
        <v>66.255914979136932</v>
      </c>
      <c r="Q144" s="35">
        <f>VegFieldResults!J133</f>
        <v>13.422256644599999</v>
      </c>
      <c r="R144" s="85">
        <f>VegFieldResults!BD133</f>
        <v>57.876574720990654</v>
      </c>
      <c r="S144" s="35">
        <f>VegFieldResults!K133</f>
        <v>230.21440780529997</v>
      </c>
      <c r="T144" s="85">
        <f>VegFieldResults!BE133</f>
        <v>92.241775937203798</v>
      </c>
      <c r="U144" s="35">
        <f>VegFieldResults!L133</f>
        <v>126.31528702049999</v>
      </c>
      <c r="V144" s="85">
        <f>VegFieldResults!BF133</f>
        <v>55.829494723299028</v>
      </c>
      <c r="W144" s="35">
        <f>VegFieldResults!M133</f>
        <v>247.15521069290003</v>
      </c>
      <c r="X144" s="85">
        <f>VegFieldResults!BG133</f>
        <v>50.643092362036391</v>
      </c>
      <c r="Y144" s="80">
        <f t="shared" si="10"/>
        <v>1518.2276051236001</v>
      </c>
      <c r="Z144" s="87">
        <f t="shared" si="11"/>
        <v>23.788566566497149</v>
      </c>
    </row>
    <row r="145" spans="1:26" x14ac:dyDescent="0.25">
      <c r="A145" s="13"/>
      <c r="B145" s="84" t="s">
        <v>194</v>
      </c>
      <c r="C145" s="82">
        <f>SUM(C133:C144)</f>
        <v>15651.691874905198</v>
      </c>
      <c r="D145" s="86">
        <f>IF(C145=0,0,SQRT(SUM((C133*D133)^2,(C134*D134)^2,(C135*D135)^2,(C136*D136)^2,(C137*D137)^2,(C138*D138)^2,(C139*D139)^2,(C140*D140)^2,(C141*D141)^2,(C142*D142)^2,(C143*D143)^2,(C144*D144)^2))/C145)</f>
        <v>10.074655888133558</v>
      </c>
      <c r="E145" s="82">
        <f>SUM(E133:E144)</f>
        <v>22757.825320612101</v>
      </c>
      <c r="F145" s="86">
        <f>IF(E145=0,0,SQRT(SUM((E133*F133)^2,(E134*F134)^2,(E135*F135)^2,(E136*F136)^2,(E137*F137)^2,(E138*F138)^2,(E139*F139)^2,(E140*F140)^2,(E141*F141)^2,(E142*F142)^2,(E143*F143)^2,(E144*F144)^2))/E145)</f>
        <v>7.5702362730764072</v>
      </c>
      <c r="G145" s="82">
        <f>SUM(G133:G144)</f>
        <v>12273.8770181044</v>
      </c>
      <c r="H145" s="86">
        <f>IF(G145=0,0,SQRT(SUM((G133*H133)^2,(G134*H134)^2,(G135*H135)^2,(G136*H136)^2,(G137*H137)^2,(G138*H138)^2,(G139*H139)^2,(G140*H140)^2,(G141*H141)^2,(G142*H142)^2,(G143*H143)^2,(G144*H144)^2))/G145)</f>
        <v>10.049851145075554</v>
      </c>
      <c r="I145" s="82">
        <f>SUM(I133:I144)</f>
        <v>6514.4905378308003</v>
      </c>
      <c r="J145" s="86">
        <f>IF(I145=0,0,SQRT(SUM((I133*J133)^2,(I134*J134)^2,(I135*J135)^2,(I136*J136)^2,(I137*J137)^2,(I138*J138)^2,(I139*J139)^2,(I140*J140)^2,(I141*J141)^2,(I142*J142)^2,(I143*J143)^2,(I144*J144)^2))/I145)</f>
        <v>14.138977600358215</v>
      </c>
      <c r="K145" s="82">
        <f>SUM(K133:K144)</f>
        <v>6937.9048307317998</v>
      </c>
      <c r="L145" s="86">
        <f>IF(K145=0,0,SQRT(SUM((K133*L133)^2,(K134*L134)^2,(K135*L135)^2,(K136*L136)^2,(K137*L137)^2,(K138*L138)^2,(K139*L139)^2,(K140*L140)^2,(K141*L141)^2,(K142*L142)^2,(K143*L143)^2,(K144*L144)^2))/K145)</f>
        <v>12.18093481581692</v>
      </c>
      <c r="M145" s="82">
        <f>SUM(M133:M144)</f>
        <v>6099.1592884054007</v>
      </c>
      <c r="N145" s="86">
        <f>IF(M145=0,0,SQRT(SUM((M133*N133)^2,(M134*N134)^2,(M135*N135)^2,(M136*N136)^2,(M137*N137)^2,(M138*N138)^2,(M139*N139)^2,(M140*N140)^2,(M141*N141)^2,(M142*N142)^2,(M143*N143)^2,(M144*N144)^2))/M145)</f>
        <v>12.375871559248697</v>
      </c>
      <c r="O145" s="82">
        <f>SUM(O133:O144)</f>
        <v>6676.1933634162997</v>
      </c>
      <c r="P145" s="86">
        <f>IF(O145=0,0,SQRT(SUM((O133*P133)^2,(O134*P134)^2,(O135*P135)^2,(O136*P136)^2,(O137*P137)^2,(O138*P138)^2,(O139*P139)^2,(O140*P140)^2,(O141*P141)^2,(O142*P142)^2,(O143*P143)^2,(O144*P144)^2))/O145)</f>
        <v>13.572255773767765</v>
      </c>
      <c r="Q145" s="82">
        <f>SUM(Q133:Q144)</f>
        <v>8105.0313687397002</v>
      </c>
      <c r="R145" s="86">
        <f>IF(Q145=0,0,SQRT(SUM((Q133*R133)^2,(Q134*R134)^2,(Q135*R135)^2,(Q136*R136)^2,(Q137*R137)^2,(Q138*R138)^2,(Q139*R139)^2,(Q140*R140)^2,(Q141*R141)^2,(Q142*R142)^2,(Q143*R143)^2,(Q144*R144)^2))/Q145)</f>
        <v>11.811975683079064</v>
      </c>
      <c r="S145" s="82">
        <f>SUM(S133:S144)</f>
        <v>8589.8129714601</v>
      </c>
      <c r="T145" s="86">
        <f>IF(S145=0,0,SQRT(SUM((S133*T133)^2,(S134*T134)^2,(S135*T135)^2,(S136*T136)^2,(S137*T137)^2,(S138*T138)^2,(S139*T139)^2,(S140*T140)^2,(S141*T141)^2,(S142*T142)^2,(S143*T143)^2,(S144*T144)^2))/S145)</f>
        <v>12.179068287571598</v>
      </c>
      <c r="U145" s="82">
        <f>SUM(U133:U144)</f>
        <v>10330.7404709194</v>
      </c>
      <c r="V145" s="86">
        <f>IF(U145=0,0,SQRT(SUM((U133*V133)^2,(U134*V134)^2,(U135*V135)^2,(U136*V136)^2,(U137*V137)^2,(U138*V138)^2,(U139*V139)^2,(U140*V140)^2,(U141*V141)^2,(U142*V142)^2,(U143*V143)^2,(U144*V144)^2))/U145)</f>
        <v>10.347833161263701</v>
      </c>
      <c r="W145" s="82">
        <f>SUM(W133:W144)</f>
        <v>13566.496090446299</v>
      </c>
      <c r="X145" s="86">
        <f>IF(W145=0,0,SQRT(SUM((W133*X133)^2,(W134*X134)^2,(W135*X135)^2,(W136*X136)^2,(W137*X137)^2,(W138*X138)^2,(W139*X139)^2,(W140*X140)^2,(W141*X141)^2,(W142*X142)^2,(W143*X143)^2,(W144*X144)^2))/W145)</f>
        <v>12.015991591440883</v>
      </c>
      <c r="Y145" s="82">
        <f>SUM(Y133:Y144)</f>
        <v>117503.2231355715</v>
      </c>
      <c r="Z145" s="86">
        <f>IF(Y145=0,0,SQRT(SUM((Y133*Z133)^2,(Y134*Z134)^2,(Y135*Z135)^2,(Y136*Z136)^2,(Y137*Z137)^2,(Y138*Z138)^2,(Y139*Z139)^2,(Y140*Z140)^2,(Y141*Z141)^2,(Y142*Z142)^2,(Y143*Z143)^2,(Y144*Z144)^2))/Y145)</f>
        <v>3.3764609393522211</v>
      </c>
    </row>
    <row r="146" spans="1:26" x14ac:dyDescent="0.25">
      <c r="A146" s="13"/>
      <c r="B146" s="56"/>
      <c r="C146" s="57"/>
      <c r="D146" s="58"/>
      <c r="E146" s="57"/>
      <c r="F146" s="88"/>
      <c r="G146" s="57"/>
      <c r="H146" s="88"/>
      <c r="I146" s="57"/>
      <c r="J146" s="58"/>
      <c r="K146" s="57"/>
      <c r="L146" s="58"/>
      <c r="M146" s="57"/>
      <c r="N146" s="58"/>
      <c r="O146" s="57"/>
      <c r="P146" s="58"/>
      <c r="Q146" s="57"/>
      <c r="R146" s="58"/>
      <c r="S146" s="57"/>
      <c r="T146" s="58"/>
      <c r="U146" s="57"/>
      <c r="V146" s="58"/>
      <c r="W146" s="57"/>
      <c r="X146" s="58"/>
      <c r="Y146" s="58"/>
      <c r="Z146" s="58"/>
    </row>
    <row r="147" spans="1:26" x14ac:dyDescent="0.25">
      <c r="A147" s="13"/>
      <c r="B147" s="56"/>
      <c r="C147" s="57"/>
      <c r="D147" s="58"/>
      <c r="E147" s="57"/>
      <c r="F147" s="58"/>
      <c r="G147" s="57"/>
      <c r="H147" s="58"/>
      <c r="I147" s="57"/>
      <c r="J147" s="58"/>
      <c r="K147" s="57"/>
      <c r="L147" s="58"/>
      <c r="M147" s="57"/>
      <c r="N147" s="58"/>
      <c r="O147" s="57"/>
      <c r="P147" s="58"/>
      <c r="Q147" s="57"/>
      <c r="R147" s="58"/>
      <c r="S147" s="57"/>
      <c r="T147" s="58"/>
      <c r="U147" s="57"/>
      <c r="V147" s="58"/>
      <c r="W147" s="57"/>
      <c r="X147" s="58"/>
      <c r="Y147" s="58"/>
      <c r="Z147" s="58"/>
    </row>
    <row r="148" spans="1:26" x14ac:dyDescent="0.25">
      <c r="A148" s="19"/>
      <c r="B148" s="56"/>
      <c r="C148" s="57"/>
      <c r="D148" s="58"/>
      <c r="E148" s="57"/>
      <c r="F148" s="58"/>
      <c r="G148" s="57"/>
      <c r="H148" s="58"/>
      <c r="I148" s="57"/>
      <c r="J148" s="58"/>
      <c r="K148" s="57"/>
      <c r="L148" s="58"/>
      <c r="M148" s="57"/>
      <c r="N148" s="58"/>
      <c r="O148" s="57"/>
      <c r="P148" s="58"/>
      <c r="Q148" s="57"/>
      <c r="R148" s="58"/>
      <c r="S148" s="57"/>
      <c r="T148" s="58"/>
      <c r="U148" s="57"/>
      <c r="V148" s="58"/>
      <c r="W148" s="57"/>
      <c r="X148" s="58"/>
      <c r="Y148" s="58"/>
      <c r="Z148" s="58"/>
    </row>
    <row r="149" spans="1:26" x14ac:dyDescent="0.25">
      <c r="A149" s="13"/>
      <c r="B149" s="56"/>
      <c r="C149" s="57"/>
      <c r="D149" s="58"/>
      <c r="E149" s="57"/>
      <c r="F149" s="58"/>
      <c r="G149" s="57"/>
      <c r="H149" s="58"/>
      <c r="I149" s="57"/>
      <c r="J149" s="58"/>
      <c r="K149" s="57"/>
      <c r="L149" s="58"/>
      <c r="M149" s="57"/>
      <c r="N149" s="58"/>
      <c r="O149" s="57"/>
      <c r="P149" s="58"/>
      <c r="Q149" s="57"/>
      <c r="R149" s="58"/>
      <c r="S149" s="57"/>
      <c r="T149" s="58"/>
      <c r="U149" s="57"/>
      <c r="V149" s="58"/>
      <c r="W149" s="57"/>
      <c r="X149" s="58"/>
      <c r="Y149" s="58"/>
      <c r="Z149" s="58"/>
    </row>
    <row r="150" spans="1:26" x14ac:dyDescent="0.25">
      <c r="A150" s="13"/>
      <c r="B150" s="56"/>
      <c r="C150" s="57"/>
      <c r="D150" s="58"/>
      <c r="E150" s="57"/>
      <c r="F150" s="58"/>
      <c r="G150" s="57"/>
      <c r="H150" s="58"/>
      <c r="I150" s="57"/>
      <c r="J150" s="58"/>
      <c r="K150" s="57"/>
      <c r="L150" s="58"/>
      <c r="M150" s="57"/>
      <c r="N150" s="58"/>
      <c r="O150" s="57"/>
      <c r="P150" s="58"/>
      <c r="Q150" s="57"/>
      <c r="R150" s="58"/>
      <c r="S150" s="57"/>
      <c r="T150" s="58"/>
      <c r="U150" s="57"/>
      <c r="V150" s="58"/>
      <c r="W150" s="57"/>
      <c r="X150" s="58"/>
      <c r="Y150" s="58"/>
      <c r="Z150" s="58"/>
    </row>
    <row r="151" spans="1:26" x14ac:dyDescent="0.25">
      <c r="A151" s="29"/>
      <c r="B151" s="56"/>
      <c r="C151" s="57"/>
      <c r="D151" s="58"/>
      <c r="E151" s="57"/>
      <c r="F151" s="58"/>
      <c r="G151" s="57"/>
      <c r="H151" s="58"/>
      <c r="I151" s="57"/>
      <c r="J151" s="58"/>
      <c r="K151" s="57"/>
      <c r="L151" s="58"/>
      <c r="M151" s="57"/>
      <c r="N151" s="58"/>
      <c r="O151" s="57"/>
      <c r="P151" s="58"/>
      <c r="Q151" s="57"/>
      <c r="R151" s="58"/>
      <c r="S151" s="57"/>
      <c r="T151" s="58"/>
      <c r="U151" s="57"/>
      <c r="V151" s="58"/>
      <c r="W151" s="57"/>
      <c r="X151" s="58"/>
      <c r="Y151" s="58"/>
      <c r="Z151" s="58"/>
    </row>
    <row r="153" spans="1:26" x14ac:dyDescent="0.25">
      <c r="B153" s="13" t="s">
        <v>419</v>
      </c>
      <c r="C153" s="13" t="str">
        <f>VegFieldResults!$B$2</f>
        <v>Vegetation Field</v>
      </c>
    </row>
    <row r="154" spans="1:26" x14ac:dyDescent="0.25">
      <c r="A154" s="13"/>
      <c r="B154" s="13"/>
    </row>
    <row r="156" spans="1:26" x14ac:dyDescent="0.25">
      <c r="A156" s="13" t="s">
        <v>421</v>
      </c>
      <c r="B156" s="101" t="str">
        <f>$B$2</f>
        <v>Habitat Type</v>
      </c>
      <c r="C156" s="105" t="str">
        <f>$AC$7</f>
        <v>No Field layer</v>
      </c>
      <c r="D156" s="101"/>
      <c r="E156" s="105" t="str">
        <f>$AC$8</f>
        <v>&gt; 0 and ≤ 10 %</v>
      </c>
      <c r="F156" s="101"/>
      <c r="G156" s="105" t="str">
        <f>$AC$9</f>
        <v>&gt; 10 and ≤ 20 %</v>
      </c>
      <c r="H156" s="101"/>
      <c r="I156" s="105" t="str">
        <f>$AC$10</f>
        <v>&gt; 20 and ≤ 30 %</v>
      </c>
      <c r="J156" s="101"/>
      <c r="K156" s="105" t="str">
        <f>$AC$11</f>
        <v>&gt; 30 and ≤ 40 %</v>
      </c>
      <c r="L156" s="101"/>
      <c r="M156" s="105" t="str">
        <f>$AC$12</f>
        <v>&gt; 40 and ≤ 50 %</v>
      </c>
      <c r="N156" s="101"/>
      <c r="O156" s="105" t="str">
        <f>$AC$13</f>
        <v>&gt; 50 and ≤ 60 %</v>
      </c>
      <c r="P156" s="101"/>
      <c r="Q156" s="105" t="str">
        <f>$AC$14</f>
        <v>&gt; 60 and ≤ 70 %</v>
      </c>
      <c r="R156" s="101"/>
      <c r="S156" s="105" t="str">
        <f>$AC$15</f>
        <v>&gt; 70 and ≤ 80 %</v>
      </c>
      <c r="T156" s="101"/>
      <c r="U156" s="105" t="str">
        <f>$AC$16</f>
        <v>&gt; 80 and ≤ 90 %</v>
      </c>
      <c r="V156" s="101"/>
      <c r="W156" s="103" t="str">
        <f>$AC$17</f>
        <v>&gt; 90 %</v>
      </c>
      <c r="X156" s="104"/>
      <c r="Y156" s="111" t="s">
        <v>194</v>
      </c>
      <c r="Z156" s="112"/>
    </row>
    <row r="157" spans="1:26" ht="25.5" x14ac:dyDescent="0.25">
      <c r="A157" s="13"/>
      <c r="B157" s="102"/>
      <c r="C157" s="32" t="s">
        <v>195</v>
      </c>
      <c r="D157" s="33" t="s">
        <v>196</v>
      </c>
      <c r="E157" s="32" t="s">
        <v>195</v>
      </c>
      <c r="F157" s="33" t="s">
        <v>196</v>
      </c>
      <c r="G157" s="32" t="s">
        <v>195</v>
      </c>
      <c r="H157" s="33" t="s">
        <v>196</v>
      </c>
      <c r="I157" s="32" t="s">
        <v>195</v>
      </c>
      <c r="J157" s="33" t="s">
        <v>196</v>
      </c>
      <c r="K157" s="32" t="s">
        <v>195</v>
      </c>
      <c r="L157" s="33" t="s">
        <v>196</v>
      </c>
      <c r="M157" s="32" t="s">
        <v>195</v>
      </c>
      <c r="N157" s="33" t="s">
        <v>196</v>
      </c>
      <c r="O157" s="32" t="s">
        <v>195</v>
      </c>
      <c r="P157" s="33" t="s">
        <v>196</v>
      </c>
      <c r="Q157" s="32" t="s">
        <v>195</v>
      </c>
      <c r="R157" s="33" t="s">
        <v>196</v>
      </c>
      <c r="S157" s="32" t="s">
        <v>195</v>
      </c>
      <c r="T157" s="33" t="s">
        <v>196</v>
      </c>
      <c r="U157" s="32" t="s">
        <v>195</v>
      </c>
      <c r="V157" s="33" t="s">
        <v>196</v>
      </c>
      <c r="W157" s="32" t="s">
        <v>195</v>
      </c>
      <c r="X157" s="33" t="s">
        <v>196</v>
      </c>
      <c r="Y157" s="73" t="s">
        <v>195</v>
      </c>
      <c r="Z157" s="74" t="s">
        <v>196</v>
      </c>
    </row>
    <row r="158" spans="1:26" x14ac:dyDescent="0.25">
      <c r="A158" s="13"/>
      <c r="B158" s="34" t="str">
        <f>LookupValues!$B$5</f>
        <v>Lowland beech/yew woodland</v>
      </c>
      <c r="C158" s="35">
        <f>VegFieldResults!C145</f>
        <v>672.8313365539999</v>
      </c>
      <c r="D158" s="85">
        <f>VegFieldResults!AW145</f>
        <v>31.886658421996366</v>
      </c>
      <c r="E158" s="35">
        <f>VegFieldResults!D145</f>
        <v>310.79889652580005</v>
      </c>
      <c r="F158" s="85">
        <f>VegFieldResults!AX145</f>
        <v>33.084706754885815</v>
      </c>
      <c r="G158" s="35">
        <f>VegFieldResults!E145</f>
        <v>496.17848464570005</v>
      </c>
      <c r="H158" s="85">
        <f>VegFieldResults!AY145</f>
        <v>30.754098694586073</v>
      </c>
      <c r="I158" s="35">
        <f>VegFieldResults!F145</f>
        <v>555.88392921529999</v>
      </c>
      <c r="J158" s="85">
        <f>VegFieldResults!AZ145</f>
        <v>38.182906993930231</v>
      </c>
      <c r="K158" s="35">
        <f>VegFieldResults!G145</f>
        <v>146.85510147100001</v>
      </c>
      <c r="L158" s="85">
        <f>VegFieldResults!BA145</f>
        <v>60.431343296553734</v>
      </c>
      <c r="M158" s="35">
        <f>VegFieldResults!H145</f>
        <v>377.15141398280002</v>
      </c>
      <c r="N158" s="85">
        <f>VegFieldResults!BB145</f>
        <v>43.507655115256377</v>
      </c>
      <c r="O158" s="35">
        <f>VegFieldResults!I145</f>
        <v>144.45574563</v>
      </c>
      <c r="P158" s="85">
        <f>VegFieldResults!BC145</f>
        <v>86.789885784689773</v>
      </c>
      <c r="Q158" s="35">
        <f>VegFieldResults!J145</f>
        <v>199.312178751</v>
      </c>
      <c r="R158" s="85">
        <f>VegFieldResults!BD145</f>
        <v>68.192468603339904</v>
      </c>
      <c r="S158" s="35">
        <f>VegFieldResults!K145</f>
        <v>42.953710260999998</v>
      </c>
      <c r="T158" s="85">
        <f>VegFieldResults!BE145</f>
        <v>86.566014486924914</v>
      </c>
      <c r="U158" s="35">
        <f>VegFieldResults!L145</f>
        <v>363.658069877</v>
      </c>
      <c r="V158" s="85">
        <f>VegFieldResults!BF145</f>
        <v>52.172406559604795</v>
      </c>
      <c r="W158" s="35">
        <f>VegFieldResults!M145</f>
        <v>370.01748329599997</v>
      </c>
      <c r="X158" s="85">
        <f>VegFieldResults!BG145</f>
        <v>51.180276229836394</v>
      </c>
      <c r="Y158" s="80">
        <f>SUM(C158,E158,G158,I158,K158,M158,O158,Q158,S158,U158,W158)</f>
        <v>3680.0963502096001</v>
      </c>
      <c r="Z158" s="87">
        <f>IF(Y158=0,0,SQRT(SUM((C158*D158)^2,(E158*F158)^2,(G158*H158)^2,(I158*J158)^2,(K158*L158)^2,(M158*N158)^2,(O158*P158)^2,(Q158*R158)^2,(S158*T158)^2,(U158*V158)^2,(W158*X158)^2))/Y158)</f>
        <v>14.045539918268727</v>
      </c>
    </row>
    <row r="159" spans="1:26" x14ac:dyDescent="0.25">
      <c r="A159" s="13"/>
      <c r="B159" s="34" t="str">
        <f>LookupValues!$B$6</f>
        <v>Lowland Mixed Deciduous Woodland</v>
      </c>
      <c r="C159" s="35">
        <f>VegFieldResults!C146</f>
        <v>4469.607542535</v>
      </c>
      <c r="D159" s="85">
        <f>VegFieldResults!AW146</f>
        <v>13.599357759919574</v>
      </c>
      <c r="E159" s="35">
        <f>VegFieldResults!D146</f>
        <v>4582.2117688799999</v>
      </c>
      <c r="F159" s="85">
        <f>VegFieldResults!AX146</f>
        <v>14.084626528444176</v>
      </c>
      <c r="G159" s="35">
        <f>VegFieldResults!E146</f>
        <v>4478.5631396200006</v>
      </c>
      <c r="H159" s="85">
        <f>VegFieldResults!AY146</f>
        <v>13.892793844096778</v>
      </c>
      <c r="I159" s="35">
        <f>VegFieldResults!F146</f>
        <v>3286.3367838122003</v>
      </c>
      <c r="J159" s="85">
        <f>VegFieldResults!AZ146</f>
        <v>15.743700734436809</v>
      </c>
      <c r="K159" s="35">
        <f>VegFieldResults!G146</f>
        <v>4034.1548490167006</v>
      </c>
      <c r="L159" s="85">
        <f>VegFieldResults!BA146</f>
        <v>14.89040316893812</v>
      </c>
      <c r="M159" s="35">
        <f>VegFieldResults!H146</f>
        <v>4077.4081305383002</v>
      </c>
      <c r="N159" s="85">
        <f>VegFieldResults!BB146</f>
        <v>14.359151764793141</v>
      </c>
      <c r="O159" s="35">
        <f>VegFieldResults!I146</f>
        <v>4915.4307713569997</v>
      </c>
      <c r="P159" s="85">
        <f>VegFieldResults!BC146</f>
        <v>12.916209736876819</v>
      </c>
      <c r="Q159" s="35">
        <f>VegFieldResults!J146</f>
        <v>5393.721060511999</v>
      </c>
      <c r="R159" s="85">
        <f>VegFieldResults!BD146</f>
        <v>12.038762068890478</v>
      </c>
      <c r="S159" s="35">
        <f>VegFieldResults!K146</f>
        <v>6230.772691913</v>
      </c>
      <c r="T159" s="85">
        <f>VegFieldResults!BE146</f>
        <v>11.66092495007543</v>
      </c>
      <c r="U159" s="35">
        <f>VegFieldResults!L146</f>
        <v>8525.3538119890018</v>
      </c>
      <c r="V159" s="85">
        <f>VegFieldResults!BF146</f>
        <v>12.7127967953978</v>
      </c>
      <c r="W159" s="35">
        <f>VegFieldResults!M146</f>
        <v>9879.4132041189987</v>
      </c>
      <c r="X159" s="85">
        <f>VegFieldResults!BG146</f>
        <v>8.4368908526069646</v>
      </c>
      <c r="Y159" s="80">
        <f t="shared" ref="Y159:Y169" si="12">SUM(C159,E159,G159,I159,K159,M159,O159,Q159,S159,U159,W159)</f>
        <v>59872.973754292194</v>
      </c>
      <c r="Z159" s="87">
        <f t="shared" ref="Z159:Z169" si="13">IF(Y159=0,0,SQRT(SUM((C159*D159)^2,(E159*F159)^2,(G159*H159)^2,(I159*J159)^2,(K159*L159)^2,(M159*N159)^2,(O159*P159)^2,(Q159*R159)^2,(S159*T159)^2,(U159*V159)^2,(W159*X159)^2))/Y159)</f>
        <v>3.869127682043175</v>
      </c>
    </row>
    <row r="160" spans="1:26" x14ac:dyDescent="0.25">
      <c r="A160" s="13"/>
      <c r="B160" s="34" t="str">
        <f>LookupValues!$B$7</f>
        <v>Native pine woodlands</v>
      </c>
      <c r="C160" s="35">
        <f>VegFieldResults!C147</f>
        <v>0</v>
      </c>
      <c r="D160" s="85">
        <f>VegFieldResults!AW147</f>
        <v>0</v>
      </c>
      <c r="E160" s="35">
        <f>VegFieldResults!D147</f>
        <v>0</v>
      </c>
      <c r="F160" s="85">
        <f>VegFieldResults!AX147</f>
        <v>0</v>
      </c>
      <c r="G160" s="35">
        <f>VegFieldResults!E147</f>
        <v>0</v>
      </c>
      <c r="H160" s="85">
        <f>VegFieldResults!AY147</f>
        <v>0</v>
      </c>
      <c r="I160" s="35">
        <f>VegFieldResults!F147</f>
        <v>0</v>
      </c>
      <c r="J160" s="85">
        <f>VegFieldResults!AZ147</f>
        <v>0</v>
      </c>
      <c r="K160" s="35">
        <f>VegFieldResults!G147</f>
        <v>0</v>
      </c>
      <c r="L160" s="85">
        <f>VegFieldResults!BA147</f>
        <v>0</v>
      </c>
      <c r="M160" s="35">
        <f>VegFieldResults!H147</f>
        <v>0</v>
      </c>
      <c r="N160" s="85">
        <f>VegFieldResults!BB147</f>
        <v>0</v>
      </c>
      <c r="O160" s="35">
        <f>VegFieldResults!I147</f>
        <v>0</v>
      </c>
      <c r="P160" s="85">
        <f>VegFieldResults!BC147</f>
        <v>0</v>
      </c>
      <c r="Q160" s="35">
        <f>VegFieldResults!J147</f>
        <v>0</v>
      </c>
      <c r="R160" s="85">
        <f>VegFieldResults!BD147</f>
        <v>0</v>
      </c>
      <c r="S160" s="35">
        <f>VegFieldResults!K147</f>
        <v>0</v>
      </c>
      <c r="T160" s="85">
        <f>VegFieldResults!BE147</f>
        <v>0</v>
      </c>
      <c r="U160" s="35">
        <f>VegFieldResults!L147</f>
        <v>0</v>
      </c>
      <c r="V160" s="85">
        <f>VegFieldResults!BF147</f>
        <v>0</v>
      </c>
      <c r="W160" s="35">
        <f>VegFieldResults!M147</f>
        <v>0</v>
      </c>
      <c r="X160" s="85">
        <f>VegFieldResults!BG147</f>
        <v>0</v>
      </c>
      <c r="Y160" s="80">
        <f t="shared" si="12"/>
        <v>0</v>
      </c>
      <c r="Z160" s="87">
        <f t="shared" si="13"/>
        <v>0</v>
      </c>
    </row>
    <row r="161" spans="1:26" x14ac:dyDescent="0.25">
      <c r="A161" s="13"/>
      <c r="B161" s="34" t="str">
        <f>LookupValues!$B$8</f>
        <v>Non-HAP native pinewood</v>
      </c>
      <c r="C161" s="35">
        <f>VegFieldResults!C148</f>
        <v>0</v>
      </c>
      <c r="D161" s="85">
        <f>VegFieldResults!AW148</f>
        <v>0</v>
      </c>
      <c r="E161" s="35">
        <f>VegFieldResults!D148</f>
        <v>0</v>
      </c>
      <c r="F161" s="85">
        <f>VegFieldResults!AX148</f>
        <v>0</v>
      </c>
      <c r="G161" s="35">
        <f>VegFieldResults!E148</f>
        <v>0</v>
      </c>
      <c r="H161" s="85">
        <f>VegFieldResults!AY148</f>
        <v>0</v>
      </c>
      <c r="I161" s="35">
        <f>VegFieldResults!F148</f>
        <v>0</v>
      </c>
      <c r="J161" s="85">
        <f>VegFieldResults!AZ148</f>
        <v>0</v>
      </c>
      <c r="K161" s="35">
        <f>VegFieldResults!G148</f>
        <v>0</v>
      </c>
      <c r="L161" s="85">
        <f>VegFieldResults!BA148</f>
        <v>0</v>
      </c>
      <c r="M161" s="35">
        <f>VegFieldResults!H148</f>
        <v>0</v>
      </c>
      <c r="N161" s="85">
        <f>VegFieldResults!BB148</f>
        <v>0</v>
      </c>
      <c r="O161" s="35">
        <f>VegFieldResults!I148</f>
        <v>0</v>
      </c>
      <c r="P161" s="85">
        <f>VegFieldResults!BC148</f>
        <v>0</v>
      </c>
      <c r="Q161" s="35">
        <f>VegFieldResults!J148</f>
        <v>0</v>
      </c>
      <c r="R161" s="85">
        <f>VegFieldResults!BD148</f>
        <v>0</v>
      </c>
      <c r="S161" s="35">
        <f>VegFieldResults!K148</f>
        <v>0</v>
      </c>
      <c r="T161" s="85">
        <f>VegFieldResults!BE148</f>
        <v>0</v>
      </c>
      <c r="U161" s="35">
        <f>VegFieldResults!L148</f>
        <v>0</v>
      </c>
      <c r="V161" s="85">
        <f>VegFieldResults!BF148</f>
        <v>0</v>
      </c>
      <c r="W161" s="35">
        <f>VegFieldResults!M148</f>
        <v>0</v>
      </c>
      <c r="X161" s="85">
        <f>VegFieldResults!BG148</f>
        <v>0</v>
      </c>
      <c r="Y161" s="80">
        <f t="shared" si="12"/>
        <v>0</v>
      </c>
      <c r="Z161" s="87">
        <f t="shared" si="13"/>
        <v>0</v>
      </c>
    </row>
    <row r="162" spans="1:26" ht="30" customHeight="1" x14ac:dyDescent="0.25">
      <c r="A162" s="13"/>
      <c r="B162" s="89" t="str">
        <f>LookupValues!$B$9</f>
        <v>Upland birchwoods (Scot); birch dominated upland oakwoods (Eng, Wal)</v>
      </c>
      <c r="C162" s="35">
        <f>VegFieldResults!C149</f>
        <v>148.71463425600001</v>
      </c>
      <c r="D162" s="85">
        <f>VegFieldResults!AW149</f>
        <v>84.427443153706079</v>
      </c>
      <c r="E162" s="35">
        <f>VegFieldResults!D149</f>
        <v>29.704148502999999</v>
      </c>
      <c r="F162" s="85">
        <f>VegFieldResults!AX149</f>
        <v>96.415294209990407</v>
      </c>
      <c r="G162" s="35">
        <f>VegFieldResults!E149</f>
        <v>0</v>
      </c>
      <c r="H162" s="85">
        <f>VegFieldResults!AY149</f>
        <v>0</v>
      </c>
      <c r="I162" s="35">
        <f>VegFieldResults!F149</f>
        <v>146.9925489435</v>
      </c>
      <c r="J162" s="85">
        <f>VegFieldResults!AZ149</f>
        <v>85.41567108806467</v>
      </c>
      <c r="K162" s="35">
        <f>VegFieldResults!G149</f>
        <v>29.616395597</v>
      </c>
      <c r="L162" s="85">
        <f>VegFieldResults!BA149</f>
        <v>68.612345962931968</v>
      </c>
      <c r="M162" s="35">
        <f>VegFieldResults!H149</f>
        <v>87.659500126099999</v>
      </c>
      <c r="N162" s="85">
        <f>VegFieldResults!BB149</f>
        <v>65.546661143761767</v>
      </c>
      <c r="O162" s="35">
        <f>VegFieldResults!I149</f>
        <v>70.567509751199992</v>
      </c>
      <c r="P162" s="85">
        <f>VegFieldResults!BC149</f>
        <v>96.106163675807025</v>
      </c>
      <c r="Q162" s="35">
        <f>VegFieldResults!J149</f>
        <v>150.41240817080001</v>
      </c>
      <c r="R162" s="85">
        <f>VegFieldResults!BD149</f>
        <v>84.10963758068678</v>
      </c>
      <c r="S162" s="35">
        <f>VegFieldResults!K149</f>
        <v>359.98013225900002</v>
      </c>
      <c r="T162" s="85">
        <f>VegFieldResults!BE149</f>
        <v>50.507303387612822</v>
      </c>
      <c r="U162" s="35">
        <f>VegFieldResults!L149</f>
        <v>230.49327008029996</v>
      </c>
      <c r="V162" s="85">
        <f>VegFieldResults!BF149</f>
        <v>61.785042706866612</v>
      </c>
      <c r="W162" s="35">
        <f>VegFieldResults!M149</f>
        <v>166.8675448537</v>
      </c>
      <c r="X162" s="85">
        <f>VegFieldResults!BG149</f>
        <v>56.36034501120502</v>
      </c>
      <c r="Y162" s="80">
        <f t="shared" si="12"/>
        <v>1421.0080925406</v>
      </c>
      <c r="Z162" s="87">
        <f t="shared" si="13"/>
        <v>24.260701934632351</v>
      </c>
    </row>
    <row r="163" spans="1:26" x14ac:dyDescent="0.25">
      <c r="A163" s="13"/>
      <c r="B163" s="34" t="str">
        <f>LookupValues!$B$10</f>
        <v>Upland mixed ashwoods</v>
      </c>
      <c r="C163" s="35">
        <f>VegFieldResults!C150</f>
        <v>341.574096661</v>
      </c>
      <c r="D163" s="85">
        <f>VegFieldResults!AW150</f>
        <v>55.703341688074765</v>
      </c>
      <c r="E163" s="35">
        <f>VegFieldResults!D150</f>
        <v>315.75447839930001</v>
      </c>
      <c r="F163" s="85">
        <f>VegFieldResults!AX150</f>
        <v>56.607209506188454</v>
      </c>
      <c r="G163" s="35">
        <f>VegFieldResults!E150</f>
        <v>34.955515000700004</v>
      </c>
      <c r="H163" s="85">
        <f>VegFieldResults!AY150</f>
        <v>49.32632286402017</v>
      </c>
      <c r="I163" s="35">
        <f>VegFieldResults!F150</f>
        <v>143.6057316564</v>
      </c>
      <c r="J163" s="85">
        <f>VegFieldResults!AZ150</f>
        <v>79.459761540914585</v>
      </c>
      <c r="K163" s="35">
        <f>VegFieldResults!G150</f>
        <v>568.45870874000002</v>
      </c>
      <c r="L163" s="85">
        <f>VegFieldResults!BA150</f>
        <v>39.578089616935408</v>
      </c>
      <c r="M163" s="35">
        <f>VegFieldResults!H150</f>
        <v>161.68847443280001</v>
      </c>
      <c r="N163" s="85">
        <f>VegFieldResults!BB150</f>
        <v>66.219170769578582</v>
      </c>
      <c r="O163" s="35">
        <f>VegFieldResults!I150</f>
        <v>189.14417973299999</v>
      </c>
      <c r="P163" s="85">
        <f>VegFieldResults!BC150</f>
        <v>42.461484132490838</v>
      </c>
      <c r="Q163" s="35">
        <f>VegFieldResults!J150</f>
        <v>398.28703832900004</v>
      </c>
      <c r="R163" s="85">
        <f>VegFieldResults!BD150</f>
        <v>43.0956430647311</v>
      </c>
      <c r="S163" s="35">
        <f>VegFieldResults!K150</f>
        <v>225.31698094800001</v>
      </c>
      <c r="T163" s="85">
        <f>VegFieldResults!BE150</f>
        <v>58.878468084864814</v>
      </c>
      <c r="U163" s="35">
        <f>VegFieldResults!L150</f>
        <v>317.41711257680004</v>
      </c>
      <c r="V163" s="85">
        <f>VegFieldResults!BF150</f>
        <v>46.336695637191283</v>
      </c>
      <c r="W163" s="35">
        <f>VegFieldResults!M150</f>
        <v>544.69967658499991</v>
      </c>
      <c r="X163" s="85">
        <f>VegFieldResults!BG150</f>
        <v>43.31811859272284</v>
      </c>
      <c r="Y163" s="80">
        <f t="shared" si="12"/>
        <v>3240.9019930619997</v>
      </c>
      <c r="Z163" s="87">
        <f t="shared" si="13"/>
        <v>16.162225082507007</v>
      </c>
    </row>
    <row r="164" spans="1:26" x14ac:dyDescent="0.25">
      <c r="A164" s="13"/>
      <c r="B164" s="34" t="str">
        <f>LookupValues!$B$11</f>
        <v>Upland oakwood</v>
      </c>
      <c r="C164" s="35">
        <f>VegFieldResults!C151</f>
        <v>394.57936963400005</v>
      </c>
      <c r="D164" s="85">
        <f>VegFieldResults!AW151</f>
        <v>48.548167881875031</v>
      </c>
      <c r="E164" s="35">
        <f>VegFieldResults!D151</f>
        <v>335.74213668599998</v>
      </c>
      <c r="F164" s="85">
        <f>VegFieldResults!AX151</f>
        <v>46.158529421336134</v>
      </c>
      <c r="G164" s="35">
        <f>VegFieldResults!E151</f>
        <v>158.63115629909998</v>
      </c>
      <c r="H164" s="85">
        <f>VegFieldResults!AY151</f>
        <v>79.23719076620813</v>
      </c>
      <c r="I164" s="35">
        <f>VegFieldResults!F151</f>
        <v>358.74174409399996</v>
      </c>
      <c r="J164" s="85">
        <f>VegFieldResults!AZ151</f>
        <v>47.233102827097142</v>
      </c>
      <c r="K164" s="35">
        <f>VegFieldResults!G151</f>
        <v>149.99429002299999</v>
      </c>
      <c r="L164" s="85">
        <f>VegFieldResults!BA151</f>
        <v>87.954311238648202</v>
      </c>
      <c r="M164" s="35">
        <f>VegFieldResults!H151</f>
        <v>277.28438134700002</v>
      </c>
      <c r="N164" s="85">
        <f>VegFieldResults!BB151</f>
        <v>44.857531525068644</v>
      </c>
      <c r="O164" s="35">
        <f>VegFieldResults!I151</f>
        <v>274.60351855830004</v>
      </c>
      <c r="P164" s="85">
        <f>VegFieldResults!BC151</f>
        <v>48.515864066365474</v>
      </c>
      <c r="Q164" s="35">
        <f>VegFieldResults!J151</f>
        <v>466.15069089140002</v>
      </c>
      <c r="R164" s="85">
        <f>VegFieldResults!BD151</f>
        <v>39.821887647491295</v>
      </c>
      <c r="S164" s="35">
        <f>VegFieldResults!K151</f>
        <v>596.60682093960008</v>
      </c>
      <c r="T164" s="85">
        <f>VegFieldResults!BE151</f>
        <v>42.740063969895701</v>
      </c>
      <c r="U164" s="35">
        <f>VegFieldResults!L151</f>
        <v>1373.6368218299999</v>
      </c>
      <c r="V164" s="85">
        <f>VegFieldResults!BF151</f>
        <v>41.965727308182885</v>
      </c>
      <c r="W164" s="35">
        <f>VegFieldResults!M151</f>
        <v>806.17958974140026</v>
      </c>
      <c r="X164" s="85">
        <f>VegFieldResults!BG151</f>
        <v>28.727538183105509</v>
      </c>
      <c r="Y164" s="80">
        <f t="shared" si="12"/>
        <v>5192.1505200437996</v>
      </c>
      <c r="Z164" s="87">
        <f t="shared" si="13"/>
        <v>15.423098868909332</v>
      </c>
    </row>
    <row r="165" spans="1:26" x14ac:dyDescent="0.25">
      <c r="A165" s="13"/>
      <c r="B165" s="34" t="str">
        <f>LookupValues!$B$12</f>
        <v>Wet woodland</v>
      </c>
      <c r="C165" s="35">
        <f>VegFieldResults!C152</f>
        <v>154.999178457</v>
      </c>
      <c r="D165" s="85">
        <f>VegFieldResults!AW152</f>
        <v>50.217736716247657</v>
      </c>
      <c r="E165" s="35">
        <f>VegFieldResults!D152</f>
        <v>0</v>
      </c>
      <c r="F165" s="85">
        <f>VegFieldResults!AX152</f>
        <v>0</v>
      </c>
      <c r="G165" s="35">
        <f>VegFieldResults!E152</f>
        <v>208.49301527130001</v>
      </c>
      <c r="H165" s="85">
        <f>VegFieldResults!AY152</f>
        <v>48.316826479550421</v>
      </c>
      <c r="I165" s="35">
        <f>VegFieldResults!F152</f>
        <v>538.78964272999997</v>
      </c>
      <c r="J165" s="85">
        <f>VegFieldResults!AZ152</f>
        <v>41.637995993480544</v>
      </c>
      <c r="K165" s="35">
        <f>VegFieldResults!G152</f>
        <v>300.68393156339999</v>
      </c>
      <c r="L165" s="85">
        <f>VegFieldResults!BA152</f>
        <v>56.254096273136192</v>
      </c>
      <c r="M165" s="35">
        <f>VegFieldResults!H152</f>
        <v>318.15909117960001</v>
      </c>
      <c r="N165" s="85">
        <f>VegFieldResults!BB152</f>
        <v>42.971859086006589</v>
      </c>
      <c r="O165" s="35">
        <f>VegFieldResults!I152</f>
        <v>601.0479139869999</v>
      </c>
      <c r="P165" s="85">
        <f>VegFieldResults!BC152</f>
        <v>44.775669160791189</v>
      </c>
      <c r="Q165" s="35">
        <f>VegFieldResults!J152</f>
        <v>334.18634291230001</v>
      </c>
      <c r="R165" s="85">
        <f>VegFieldResults!BD152</f>
        <v>30.656141297246077</v>
      </c>
      <c r="S165" s="35">
        <f>VegFieldResults!K152</f>
        <v>644.72113571969999</v>
      </c>
      <c r="T165" s="85">
        <f>VegFieldResults!BE152</f>
        <v>54.094060527347835</v>
      </c>
      <c r="U165" s="35">
        <f>VegFieldResults!L152</f>
        <v>819.73123167300014</v>
      </c>
      <c r="V165" s="85">
        <f>VegFieldResults!BF152</f>
        <v>30.004117876894416</v>
      </c>
      <c r="W165" s="35">
        <f>VegFieldResults!M152</f>
        <v>1783.4484390539001</v>
      </c>
      <c r="X165" s="85">
        <f>VegFieldResults!BG152</f>
        <v>20.35726546768197</v>
      </c>
      <c r="Y165" s="80">
        <f t="shared" si="12"/>
        <v>5704.2599225472004</v>
      </c>
      <c r="Z165" s="87">
        <f t="shared" si="13"/>
        <v>12.52803558243505</v>
      </c>
    </row>
    <row r="166" spans="1:26" x14ac:dyDescent="0.25">
      <c r="A166" s="13"/>
      <c r="B166" s="34" t="str">
        <f>LookupValues!$B$13</f>
        <v>Wood Pasture &amp; Parkland</v>
      </c>
      <c r="C166" s="35">
        <f>VegFieldResults!C153</f>
        <v>129.16639175</v>
      </c>
      <c r="D166" s="85">
        <f>VegFieldResults!AW153</f>
        <v>96.415294150238509</v>
      </c>
      <c r="E166" s="35">
        <f>VegFieldResults!D153</f>
        <v>0</v>
      </c>
      <c r="F166" s="85">
        <f>VegFieldResults!AX153</f>
        <v>0</v>
      </c>
      <c r="G166" s="35">
        <f>VegFieldResults!E153</f>
        <v>22.3404082821</v>
      </c>
      <c r="H166" s="85">
        <f>VegFieldResults!AY153</f>
        <v>95.298621993676164</v>
      </c>
      <c r="I166" s="35">
        <f>VegFieldResults!F153</f>
        <v>0</v>
      </c>
      <c r="J166" s="85">
        <f>VegFieldResults!AZ153</f>
        <v>0</v>
      </c>
      <c r="K166" s="35">
        <f>VegFieldResults!G153</f>
        <v>0</v>
      </c>
      <c r="L166" s="85">
        <f>VegFieldResults!BA153</f>
        <v>0</v>
      </c>
      <c r="M166" s="35">
        <f>VegFieldResults!H153</f>
        <v>0</v>
      </c>
      <c r="N166" s="85">
        <f>VegFieldResults!BB153</f>
        <v>0</v>
      </c>
      <c r="O166" s="35">
        <f>VegFieldResults!I153</f>
        <v>0</v>
      </c>
      <c r="P166" s="85">
        <f>VegFieldResults!BC153</f>
        <v>0</v>
      </c>
      <c r="Q166" s="35">
        <f>VegFieldResults!J153</f>
        <v>0</v>
      </c>
      <c r="R166" s="85">
        <f>VegFieldResults!BD153</f>
        <v>0</v>
      </c>
      <c r="S166" s="35">
        <f>VegFieldResults!K153</f>
        <v>0</v>
      </c>
      <c r="T166" s="85">
        <f>VegFieldResults!BE153</f>
        <v>0</v>
      </c>
      <c r="U166" s="35">
        <f>VegFieldResults!L153</f>
        <v>0</v>
      </c>
      <c r="V166" s="85">
        <f>VegFieldResults!BF153</f>
        <v>0</v>
      </c>
      <c r="W166" s="35">
        <f>VegFieldResults!M153</f>
        <v>128.14684216449999</v>
      </c>
      <c r="X166" s="85">
        <f>VegFieldResults!BG153</f>
        <v>94.794823869194303</v>
      </c>
      <c r="Y166" s="80">
        <f t="shared" si="12"/>
        <v>279.6536421966</v>
      </c>
      <c r="Z166" s="87">
        <f t="shared" si="13"/>
        <v>62.673453531348308</v>
      </c>
    </row>
    <row r="167" spans="1:26" x14ac:dyDescent="0.25">
      <c r="A167" s="13"/>
      <c r="B167" s="34" t="str">
        <f>LookupValues!$B$14</f>
        <v>Broadleaf habitat NOT classified as priority</v>
      </c>
      <c r="C167" s="35">
        <f>VegFieldResults!C154</f>
        <v>620.25090521560003</v>
      </c>
      <c r="D167" s="85">
        <f>VegFieldResults!AW154</f>
        <v>34.764050109334917</v>
      </c>
      <c r="E167" s="35">
        <f>VegFieldResults!D154</f>
        <v>392.60482607429992</v>
      </c>
      <c r="F167" s="85">
        <f>VegFieldResults!AX154</f>
        <v>30.258187909963496</v>
      </c>
      <c r="G167" s="35">
        <f>VegFieldResults!E154</f>
        <v>304.38370976740003</v>
      </c>
      <c r="H167" s="85">
        <f>VegFieldResults!AY154</f>
        <v>50.879804315514136</v>
      </c>
      <c r="I167" s="35">
        <f>VegFieldResults!F154</f>
        <v>26.956507408</v>
      </c>
      <c r="J167" s="85">
        <f>VegFieldResults!AZ154</f>
        <v>38.499470972805199</v>
      </c>
      <c r="K167" s="35">
        <f>VegFieldResults!G154</f>
        <v>274.61992269479998</v>
      </c>
      <c r="L167" s="85">
        <f>VegFieldResults!BA154</f>
        <v>57.274624253838503</v>
      </c>
      <c r="M167" s="35">
        <f>VegFieldResults!H154</f>
        <v>247.18925409650004</v>
      </c>
      <c r="N167" s="85">
        <f>VegFieldResults!BB154</f>
        <v>49.94452552223072</v>
      </c>
      <c r="O167" s="35">
        <f>VegFieldResults!I154</f>
        <v>220.60597838939998</v>
      </c>
      <c r="P167" s="85">
        <f>VegFieldResults!BC154</f>
        <v>60.972095562912394</v>
      </c>
      <c r="Q167" s="35">
        <f>VegFieldResults!J154</f>
        <v>49.940642452699997</v>
      </c>
      <c r="R167" s="85">
        <f>VegFieldResults!BD154</f>
        <v>42.043292678982787</v>
      </c>
      <c r="S167" s="35">
        <f>VegFieldResults!K154</f>
        <v>398.51915166699996</v>
      </c>
      <c r="T167" s="85">
        <f>VegFieldResults!BE154</f>
        <v>43.576400671789813</v>
      </c>
      <c r="U167" s="35">
        <f>VegFieldResults!L154</f>
        <v>368.25396919479999</v>
      </c>
      <c r="V167" s="85">
        <f>VegFieldResults!BF154</f>
        <v>25.014000256303163</v>
      </c>
      <c r="W167" s="35">
        <f>VegFieldResults!M154</f>
        <v>943.91979951240012</v>
      </c>
      <c r="X167" s="85">
        <f>VegFieldResults!BG154</f>
        <v>27.901398196896739</v>
      </c>
      <c r="Y167" s="80">
        <f t="shared" si="12"/>
        <v>3847.2446664728996</v>
      </c>
      <c r="Z167" s="87">
        <f t="shared" si="13"/>
        <v>13.027936598926948</v>
      </c>
    </row>
    <row r="168" spans="1:26" x14ac:dyDescent="0.25">
      <c r="A168" s="13"/>
      <c r="B168" s="34" t="str">
        <f>LookupValues!$B$15</f>
        <v>Non-native coniferous woodland</v>
      </c>
      <c r="C168" s="35">
        <f>VegFieldResults!C155</f>
        <v>6557.7923104810006</v>
      </c>
      <c r="D168" s="85">
        <f>VegFieldResults!AW155</f>
        <v>9.6654935333561696</v>
      </c>
      <c r="E168" s="35">
        <f>VegFieldResults!D155</f>
        <v>4182.9466524211994</v>
      </c>
      <c r="F168" s="85">
        <f>VegFieldResults!AX155</f>
        <v>11.894676954574116</v>
      </c>
      <c r="G168" s="35">
        <f>VegFieldResults!E155</f>
        <v>2981.6926394975003</v>
      </c>
      <c r="H168" s="85">
        <f>VegFieldResults!AY155</f>
        <v>14.424472035178992</v>
      </c>
      <c r="I168" s="35">
        <f>VegFieldResults!F155</f>
        <v>3196.2051451459997</v>
      </c>
      <c r="J168" s="85">
        <f>VegFieldResults!AZ155</f>
        <v>15.596010082694876</v>
      </c>
      <c r="K168" s="35">
        <f>VegFieldResults!G155</f>
        <v>2032.6902947085</v>
      </c>
      <c r="L168" s="85">
        <f>VegFieldResults!BA155</f>
        <v>18.9937999783203</v>
      </c>
      <c r="M168" s="35">
        <f>VegFieldResults!H155</f>
        <v>1633.8781108187</v>
      </c>
      <c r="N168" s="85">
        <f>VegFieldResults!BB155</f>
        <v>20.928134069113554</v>
      </c>
      <c r="O168" s="35">
        <f>VegFieldResults!I155</f>
        <v>1347.2603044822001</v>
      </c>
      <c r="P168" s="85">
        <f>VegFieldResults!BC155</f>
        <v>19.213090114342535</v>
      </c>
      <c r="Q168" s="35">
        <f>VegFieldResults!J155</f>
        <v>2240.0530329960002</v>
      </c>
      <c r="R168" s="85">
        <f>VegFieldResults!BD155</f>
        <v>16.989610619290147</v>
      </c>
      <c r="S168" s="35">
        <f>VegFieldResults!K155</f>
        <v>2483.3243797628998</v>
      </c>
      <c r="T168" s="85">
        <f>VegFieldResults!BE155</f>
        <v>16.171459540313847</v>
      </c>
      <c r="U168" s="35">
        <f>VegFieldResults!L155</f>
        <v>2777.1942860890999</v>
      </c>
      <c r="V168" s="85">
        <f>VegFieldResults!BF155</f>
        <v>14.240924470602582</v>
      </c>
      <c r="W168" s="35">
        <f>VegFieldResults!M155</f>
        <v>6077.9340386866998</v>
      </c>
      <c r="X168" s="85">
        <f>VegFieldResults!BG155</f>
        <v>10.05727015268927</v>
      </c>
      <c r="Y168" s="80">
        <f t="shared" si="12"/>
        <v>35510.971195089798</v>
      </c>
      <c r="Z168" s="87">
        <f t="shared" si="13"/>
        <v>4.2258767629645604</v>
      </c>
    </row>
    <row r="169" spans="1:26" x14ac:dyDescent="0.25">
      <c r="A169" s="13"/>
      <c r="B169" s="37" t="str">
        <f>LookupValues!$B$16</f>
        <v>Transition or felled</v>
      </c>
      <c r="C169" s="35">
        <f>VegFieldResults!C156</f>
        <v>561.44744005059999</v>
      </c>
      <c r="D169" s="85">
        <f>VegFieldResults!AW156</f>
        <v>18.406365459508386</v>
      </c>
      <c r="E169" s="35">
        <f>VegFieldResults!D156</f>
        <v>49.390976715199997</v>
      </c>
      <c r="F169" s="85">
        <f>VegFieldResults!AX156</f>
        <v>36.226059054149061</v>
      </c>
      <c r="G169" s="35">
        <f>VegFieldResults!E156</f>
        <v>84.863902398199997</v>
      </c>
      <c r="H169" s="85">
        <f>VegFieldResults!AY156</f>
        <v>50.674673084757963</v>
      </c>
      <c r="I169" s="35">
        <f>VegFieldResults!F156</f>
        <v>179.1627900883</v>
      </c>
      <c r="J169" s="85">
        <f>VegFieldResults!AZ156</f>
        <v>70.213833340135807</v>
      </c>
      <c r="K169" s="35">
        <f>VegFieldResults!G156</f>
        <v>0</v>
      </c>
      <c r="L169" s="85">
        <f>VegFieldResults!BA156</f>
        <v>0</v>
      </c>
      <c r="M169" s="35">
        <f>VegFieldResults!H156</f>
        <v>104.13230186900002</v>
      </c>
      <c r="N169" s="85">
        <f>VegFieldResults!BB156</f>
        <v>49.675427637717057</v>
      </c>
      <c r="O169" s="35">
        <f>VegFieldResults!I156</f>
        <v>71.290720157400003</v>
      </c>
      <c r="P169" s="85">
        <f>VegFieldResults!BC156</f>
        <v>49.763200908588964</v>
      </c>
      <c r="Q169" s="35">
        <f>VegFieldResults!J156</f>
        <v>0</v>
      </c>
      <c r="R169" s="85">
        <f>VegFieldResults!BD156</f>
        <v>0</v>
      </c>
      <c r="S169" s="35">
        <f>VegFieldResults!K156</f>
        <v>102.76433707</v>
      </c>
      <c r="T169" s="85">
        <f>VegFieldResults!BE156</f>
        <v>81.827688822951828</v>
      </c>
      <c r="U169" s="35">
        <f>VegFieldResults!L156</f>
        <v>4.3870015586999997</v>
      </c>
      <c r="V169" s="85">
        <f>VegFieldResults!BF156</f>
        <v>80.357172264821401</v>
      </c>
      <c r="W169" s="35">
        <f>VegFieldResults!M156</f>
        <v>77.644697620200006</v>
      </c>
      <c r="X169" s="85">
        <f>VegFieldResults!BG156</f>
        <v>62.060949230612756</v>
      </c>
      <c r="Y169" s="80">
        <f t="shared" si="12"/>
        <v>1235.0841675276001</v>
      </c>
      <c r="Z169" s="87">
        <f t="shared" si="13"/>
        <v>16.595865076396304</v>
      </c>
    </row>
    <row r="170" spans="1:26" x14ac:dyDescent="0.25">
      <c r="A170" s="13"/>
      <c r="B170" s="84" t="s">
        <v>194</v>
      </c>
      <c r="C170" s="82">
        <f>SUM(C158:C169)</f>
        <v>14050.963205594202</v>
      </c>
      <c r="D170" s="86">
        <f>IF(C170=0,0,SQRT(SUM((C158*D158)^2,(C159*D159)^2,(C160*D160)^2,(C161*D161)^2,(C162*D162)^2,(C163*D163)^2,(C164*D164)^2,(C165*D165)^2,(C166*D166)^2,(C167*D167)^2,(C168*D168)^2,(C169*D169)^2))/C170)</f>
        <v>7.0621374368169318</v>
      </c>
      <c r="E170" s="82">
        <f>SUM(E158:E169)</f>
        <v>10199.153884204799</v>
      </c>
      <c r="F170" s="86">
        <f>IF(E170=0,0,SQRT(SUM((E158*F158)^2,(E159*F159)^2,(E160*F160)^2,(E161*F161)^2,(E162*F162)^2,(E163*F163)^2,(E164*F164)^2,(E165*F165)^2,(E166*F166)^2,(E167*F167)^2,(E168*F168)^2,(E169*F169)^2))/E170)</f>
        <v>8.4677363316019889</v>
      </c>
      <c r="G170" s="82">
        <f>SUM(G158:G169)</f>
        <v>8770.1019707820014</v>
      </c>
      <c r="H170" s="86">
        <f>IF(G170=0,0,SQRT(SUM((G158*H158)^2,(G159*H159)^2,(G160*H160)^2,(G161*H161)^2,(G162*H162)^2,(G163*H163)^2,(G164*H164)^2,(G165*H165)^2,(G166*H166)^2,(G167*H167)^2,(G168*H168)^2,(G169*H169)^2))/G170)</f>
        <v>9.1782202746340094</v>
      </c>
      <c r="I170" s="82">
        <f>SUM(I158:I169)</f>
        <v>8432.6748230936992</v>
      </c>
      <c r="J170" s="86">
        <f>IF(I170=0,0,SQRT(SUM((I158*J158)^2,(I159*J159)^2,(I160*J160)^2,(I161*J161)^2,(I162*J162)^2,(I163*J163)^2,(I164*J164)^2,(I165*J165)^2,(I166*J166)^2,(I167*J167)^2,(I168*J168)^2,(I169*J169)^2))/I170)</f>
        <v>9.8146608511185569</v>
      </c>
      <c r="K170" s="82">
        <f>SUM(K158:K169)</f>
        <v>7537.0734938143996</v>
      </c>
      <c r="L170" s="86">
        <f>IF(K170=0,0,SQRT(SUM((K158*L158)^2,(K159*L159)^2,(K160*L160)^2,(K161*L161)^2,(K162*L162)^2,(K163*L163)^2,(K164*L164)^2,(K165*L165)^2,(K166*L166)^2,(K167*L167)^2,(K168*L168)^2,(K169*L169)^2))/K170)</f>
        <v>10.610602737386301</v>
      </c>
      <c r="M170" s="82">
        <f>SUM(M158:M169)</f>
        <v>7284.5506583908009</v>
      </c>
      <c r="N170" s="86">
        <f>IF(M170=0,0,SQRT(SUM((M158*N158)^2,(M159*N159)^2,(M160*N160)^2,(M161*N161)^2,(M162*N162)^2,(M163*N163)^2,(M164*N164)^2,(M165*N165)^2,(M166*N166)^2,(M167*N167)^2,(M168*N168)^2,(M169*N169)^2))/M170)</f>
        <v>10.21290376124656</v>
      </c>
      <c r="O170" s="82">
        <f>SUM(O158:O169)</f>
        <v>7834.4066420454992</v>
      </c>
      <c r="P170" s="86">
        <f>IF(O170=0,0,SQRT(SUM((O158*P158)^2,(O159*P159)^2,(O160*P160)^2,(O161*P161)^2,(O162*P162)^2,(O163*P163)^2,(O164*P164)^2,(O165*P165)^2,(O166*P166)^2,(O167*P167)^2,(O168*P168)^2,(O169*P169)^2))/O170)</f>
        <v>9.939550285460955</v>
      </c>
      <c r="Q170" s="82">
        <f>SUM(Q158:Q169)</f>
        <v>9232.0633950151969</v>
      </c>
      <c r="R170" s="86">
        <f>IF(Q170=0,0,SQRT(SUM((Q158*R158)^2,(Q159*R159)^2,(Q160*R160)^2,(Q161*R161)^2,(Q162*R162)^2,(Q163*R163)^2,(Q164*R164)^2,(Q165*R165)^2,(Q166*R166)^2,(Q167*R167)^2,(Q168*R168)^2,(Q169*R169)^2))/Q170)</f>
        <v>8.904596879036319</v>
      </c>
      <c r="S170" s="82">
        <f>SUM(S158:S169)</f>
        <v>11084.959340540201</v>
      </c>
      <c r="T170" s="86">
        <f>IF(S170=0,0,SQRT(SUM((S158*T158)^2,(S159*T159)^2,(S160*T160)^2,(S161*T161)^2,(S162*T162)^2,(S163*T163)^2,(S164*T164)^2,(S165*T165)^2,(S166*T166)^2,(S167*T167)^2,(S168*T168)^2,(S169*T169)^2))/S170)</f>
        <v>8.8623729602539072</v>
      </c>
      <c r="U170" s="82">
        <f>SUM(U158:U169)</f>
        <v>14780.125574868702</v>
      </c>
      <c r="V170" s="86">
        <f>IF(U170=0,0,SQRT(SUM((U158*V158)^2,(U159*V159)^2,(U160*V160)^2,(U161*V161)^2,(U162*V162)^2,(U163*V163)^2,(U164*V164)^2,(U165*V165)^2,(U166*V166)^2,(U167*V167)^2,(U168*V168)^2,(U169*V169)^2))/U170)</f>
        <v>9.1031845625280816</v>
      </c>
      <c r="W170" s="82">
        <f>SUM(W158:W169)</f>
        <v>20778.271315632795</v>
      </c>
      <c r="X170" s="86">
        <f>IF(W170=0,0,SQRT(SUM((W158*X158)^2,(W159*X159)^2,(W160*X160)^2,(W161*X161)^2,(W162*X162)^2,(W163*X163)^2,(W164*X164)^2,(W165*X165)^2,(W166*X166)^2,(W167*X167)^2,(W168*X168)^2,(W169*X169)^2))/W170)</f>
        <v>5.7766210783589216</v>
      </c>
      <c r="Y170" s="82">
        <f>SUM(Y158:Y169)</f>
        <v>119984.34430398232</v>
      </c>
      <c r="Z170" s="86">
        <f>IF(Y170=0,0,SQRT(SUM((Y158*Z158)^2,(Y159*Z159)^2,(Y160*Z160)^2,(Y161*Z161)^2,(Y162*Z162)^2,(Y163*Z163)^2,(Y164*Z164)^2,(Y165*Z165)^2,(Y166*Z166)^2,(Y167*Z167)^2,(Y168*Z168)^2,(Y169*Z169)^2))/Y170)</f>
        <v>2.6030514446495028</v>
      </c>
    </row>
    <row r="171" spans="1:26" x14ac:dyDescent="0.25">
      <c r="A171" s="13"/>
      <c r="B171" s="56"/>
      <c r="C171" s="57"/>
      <c r="D171" s="58"/>
      <c r="E171" s="57"/>
      <c r="F171" s="88"/>
      <c r="G171" s="57"/>
      <c r="H171" s="88"/>
      <c r="I171" s="57"/>
      <c r="J171" s="58"/>
      <c r="K171" s="57"/>
      <c r="L171" s="58"/>
      <c r="M171" s="57"/>
      <c r="N171" s="58"/>
      <c r="O171" s="57"/>
      <c r="P171" s="58"/>
      <c r="Q171" s="57"/>
      <c r="R171" s="58"/>
      <c r="S171" s="57"/>
      <c r="T171" s="58"/>
      <c r="U171" s="57"/>
      <c r="V171" s="58"/>
      <c r="W171" s="57"/>
      <c r="X171" s="58"/>
      <c r="Y171" s="58"/>
      <c r="Z171" s="58"/>
    </row>
    <row r="172" spans="1:26" x14ac:dyDescent="0.25">
      <c r="A172" s="13"/>
      <c r="B172" s="56"/>
      <c r="C172" s="57"/>
      <c r="D172" s="58"/>
      <c r="E172" s="57"/>
      <c r="F172" s="58"/>
      <c r="G172" s="57"/>
      <c r="H172" s="58"/>
      <c r="I172" s="57"/>
      <c r="J172" s="58"/>
      <c r="K172" s="57"/>
      <c r="L172" s="58"/>
      <c r="M172" s="57"/>
      <c r="N172" s="58"/>
      <c r="O172" s="57"/>
      <c r="P172" s="58"/>
      <c r="Q172" s="57"/>
      <c r="R172" s="58"/>
      <c r="S172" s="57"/>
      <c r="T172" s="58"/>
      <c r="U172" s="57"/>
      <c r="V172" s="58"/>
      <c r="W172" s="57"/>
      <c r="X172" s="58"/>
      <c r="Y172" s="58"/>
      <c r="Z172" s="58"/>
    </row>
    <row r="173" spans="1:26" x14ac:dyDescent="0.25">
      <c r="A173" s="19"/>
      <c r="B173" s="56"/>
      <c r="C173" s="57"/>
      <c r="D173" s="58"/>
      <c r="E173" s="57"/>
      <c r="F173" s="58"/>
      <c r="G173" s="57"/>
      <c r="H173" s="58"/>
      <c r="I173" s="57"/>
      <c r="J173" s="58"/>
      <c r="K173" s="57"/>
      <c r="L173" s="58"/>
      <c r="M173" s="57"/>
      <c r="N173" s="58"/>
      <c r="O173" s="57"/>
      <c r="P173" s="58"/>
      <c r="Q173" s="57"/>
      <c r="R173" s="58"/>
      <c r="S173" s="57"/>
      <c r="T173" s="58"/>
      <c r="U173" s="57"/>
      <c r="V173" s="58"/>
      <c r="W173" s="57"/>
      <c r="X173" s="58"/>
      <c r="Y173" s="58"/>
      <c r="Z173" s="58"/>
    </row>
    <row r="174" spans="1:26" x14ac:dyDescent="0.25">
      <c r="A174" s="13"/>
      <c r="B174" s="56"/>
      <c r="C174" s="57"/>
      <c r="D174" s="58"/>
      <c r="E174" s="57"/>
      <c r="F174" s="58"/>
      <c r="G174" s="57"/>
      <c r="H174" s="58"/>
      <c r="I174" s="57"/>
      <c r="J174" s="58"/>
      <c r="K174" s="57"/>
      <c r="L174" s="58"/>
      <c r="M174" s="57"/>
      <c r="N174" s="58"/>
      <c r="O174" s="57"/>
      <c r="P174" s="58"/>
      <c r="Q174" s="57"/>
      <c r="R174" s="58"/>
      <c r="S174" s="57"/>
      <c r="T174" s="58"/>
      <c r="U174" s="57"/>
      <c r="V174" s="58"/>
      <c r="W174" s="57"/>
      <c r="X174" s="58"/>
      <c r="Y174" s="58"/>
      <c r="Z174" s="58"/>
    </row>
    <row r="175" spans="1:26" x14ac:dyDescent="0.25">
      <c r="A175" s="13"/>
      <c r="B175" s="56"/>
      <c r="C175" s="57"/>
      <c r="D175" s="58"/>
      <c r="E175" s="57"/>
      <c r="F175" s="58"/>
      <c r="G175" s="57"/>
      <c r="H175" s="58"/>
      <c r="I175" s="57"/>
      <c r="J175" s="58"/>
      <c r="K175" s="57"/>
      <c r="L175" s="58"/>
      <c r="M175" s="57"/>
      <c r="N175" s="58"/>
      <c r="O175" s="57"/>
      <c r="P175" s="58"/>
      <c r="Q175" s="57"/>
      <c r="R175" s="58"/>
      <c r="S175" s="57"/>
      <c r="T175" s="58"/>
      <c r="U175" s="57"/>
      <c r="V175" s="58"/>
      <c r="W175" s="57"/>
      <c r="X175" s="58"/>
      <c r="Y175" s="58"/>
      <c r="Z175" s="58"/>
    </row>
    <row r="176" spans="1:26" x14ac:dyDescent="0.25">
      <c r="A176" s="29"/>
      <c r="B176" s="56"/>
      <c r="C176" s="57"/>
      <c r="D176" s="58"/>
      <c r="E176" s="57"/>
      <c r="F176" s="58"/>
      <c r="G176" s="57"/>
      <c r="H176" s="58"/>
      <c r="I176" s="57"/>
      <c r="J176" s="58"/>
      <c r="K176" s="57"/>
      <c r="L176" s="58"/>
      <c r="M176" s="57"/>
      <c r="N176" s="58"/>
      <c r="O176" s="57"/>
      <c r="P176" s="58"/>
      <c r="Q176" s="57"/>
      <c r="R176" s="58"/>
      <c r="S176" s="57"/>
      <c r="T176" s="58"/>
      <c r="U176" s="57"/>
      <c r="V176" s="58"/>
      <c r="W176" s="57"/>
      <c r="X176" s="58"/>
      <c r="Y176" s="58"/>
      <c r="Z176" s="58"/>
    </row>
    <row r="178" spans="1:26" x14ac:dyDescent="0.25">
      <c r="B178" s="13" t="s">
        <v>419</v>
      </c>
      <c r="C178" s="13" t="str">
        <f>VegFieldResults!$B$2</f>
        <v>Vegetation Field</v>
      </c>
    </row>
    <row r="179" spans="1:26" x14ac:dyDescent="0.25">
      <c r="A179" s="13"/>
      <c r="B179" s="13"/>
    </row>
    <row r="181" spans="1:26" x14ac:dyDescent="0.25">
      <c r="A181" s="13" t="s">
        <v>136</v>
      </c>
      <c r="B181" s="101" t="str">
        <f>$B$2</f>
        <v>Habitat Type</v>
      </c>
      <c r="C181" s="105" t="str">
        <f>$AC$7</f>
        <v>No Field layer</v>
      </c>
      <c r="D181" s="101"/>
      <c r="E181" s="105" t="str">
        <f>$AC$8</f>
        <v>&gt; 0 and ≤ 10 %</v>
      </c>
      <c r="F181" s="101"/>
      <c r="G181" s="105" t="str">
        <f>$AC$9</f>
        <v>&gt; 10 and ≤ 20 %</v>
      </c>
      <c r="H181" s="101"/>
      <c r="I181" s="105" t="str">
        <f>$AC$10</f>
        <v>&gt; 20 and ≤ 30 %</v>
      </c>
      <c r="J181" s="101"/>
      <c r="K181" s="105" t="str">
        <f>$AC$11</f>
        <v>&gt; 30 and ≤ 40 %</v>
      </c>
      <c r="L181" s="101"/>
      <c r="M181" s="105" t="str">
        <f>$AC$12</f>
        <v>&gt; 40 and ≤ 50 %</v>
      </c>
      <c r="N181" s="101"/>
      <c r="O181" s="105" t="str">
        <f>$AC$13</f>
        <v>&gt; 50 and ≤ 60 %</v>
      </c>
      <c r="P181" s="101"/>
      <c r="Q181" s="105" t="str">
        <f>$AC$14</f>
        <v>&gt; 60 and ≤ 70 %</v>
      </c>
      <c r="R181" s="101"/>
      <c r="S181" s="105" t="str">
        <f>$AC$15</f>
        <v>&gt; 70 and ≤ 80 %</v>
      </c>
      <c r="T181" s="101"/>
      <c r="U181" s="105" t="str">
        <f>$AC$16</f>
        <v>&gt; 80 and ≤ 90 %</v>
      </c>
      <c r="V181" s="101"/>
      <c r="W181" s="103" t="str">
        <f>$AC$17</f>
        <v>&gt; 90 %</v>
      </c>
      <c r="X181" s="104"/>
      <c r="Y181" s="111" t="s">
        <v>194</v>
      </c>
      <c r="Z181" s="112"/>
    </row>
    <row r="182" spans="1:26" ht="25.5" x14ac:dyDescent="0.25">
      <c r="A182" s="13"/>
      <c r="B182" s="102"/>
      <c r="C182" s="32" t="s">
        <v>195</v>
      </c>
      <c r="D182" s="33" t="s">
        <v>196</v>
      </c>
      <c r="E182" s="32" t="s">
        <v>195</v>
      </c>
      <c r="F182" s="33" t="s">
        <v>196</v>
      </c>
      <c r="G182" s="32" t="s">
        <v>195</v>
      </c>
      <c r="H182" s="33" t="s">
        <v>196</v>
      </c>
      <c r="I182" s="32" t="s">
        <v>195</v>
      </c>
      <c r="J182" s="33" t="s">
        <v>196</v>
      </c>
      <c r="K182" s="32" t="s">
        <v>195</v>
      </c>
      <c r="L182" s="33" t="s">
        <v>196</v>
      </c>
      <c r="M182" s="32" t="s">
        <v>195</v>
      </c>
      <c r="N182" s="33" t="s">
        <v>196</v>
      </c>
      <c r="O182" s="32" t="s">
        <v>195</v>
      </c>
      <c r="P182" s="33" t="s">
        <v>196</v>
      </c>
      <c r="Q182" s="32" t="s">
        <v>195</v>
      </c>
      <c r="R182" s="33" t="s">
        <v>196</v>
      </c>
      <c r="S182" s="32" t="s">
        <v>195</v>
      </c>
      <c r="T182" s="33" t="s">
        <v>196</v>
      </c>
      <c r="U182" s="32" t="s">
        <v>195</v>
      </c>
      <c r="V182" s="33" t="s">
        <v>196</v>
      </c>
      <c r="W182" s="32" t="s">
        <v>195</v>
      </c>
      <c r="X182" s="33" t="s">
        <v>196</v>
      </c>
      <c r="Y182" s="73" t="s">
        <v>195</v>
      </c>
      <c r="Z182" s="74" t="s">
        <v>196</v>
      </c>
    </row>
    <row r="183" spans="1:26" x14ac:dyDescent="0.25">
      <c r="A183" s="13"/>
      <c r="B183" s="34" t="str">
        <f>LookupValues!$B$5</f>
        <v>Lowland beech/yew woodland</v>
      </c>
      <c r="C183" s="35">
        <f>VegFieldResults!C168</f>
        <v>0</v>
      </c>
      <c r="D183" s="85">
        <f>VegFieldResults!AW168</f>
        <v>0</v>
      </c>
      <c r="E183" s="35">
        <f>VegFieldResults!D168</f>
        <v>215.34297312999999</v>
      </c>
      <c r="F183" s="85">
        <f>VegFieldResults!AX168</f>
        <v>96.094898857608399</v>
      </c>
      <c r="G183" s="35">
        <f>VegFieldResults!E168</f>
        <v>0</v>
      </c>
      <c r="H183" s="85">
        <f>VegFieldResults!AY168</f>
        <v>0</v>
      </c>
      <c r="I183" s="35">
        <f>VegFieldResults!F168</f>
        <v>215.34419087000001</v>
      </c>
      <c r="J183" s="85">
        <f>VegFieldResults!AZ168</f>
        <v>96.094896906391924</v>
      </c>
      <c r="K183" s="35">
        <f>VegFieldResults!G168</f>
        <v>0</v>
      </c>
      <c r="L183" s="85">
        <f>VegFieldResults!BA168</f>
        <v>0</v>
      </c>
      <c r="M183" s="35">
        <f>VegFieldResults!H168</f>
        <v>215.34377803999999</v>
      </c>
      <c r="N183" s="85">
        <f>VegFieldResults!BB168</f>
        <v>96.094897564395552</v>
      </c>
      <c r="O183" s="35">
        <f>VegFieldResults!I168</f>
        <v>0</v>
      </c>
      <c r="P183" s="85">
        <f>VegFieldResults!BC168</f>
        <v>0</v>
      </c>
      <c r="Q183" s="35">
        <f>VegFieldResults!J168</f>
        <v>0</v>
      </c>
      <c r="R183" s="85">
        <f>VegFieldResults!BD168</f>
        <v>0</v>
      </c>
      <c r="S183" s="35">
        <f>VegFieldResults!K168</f>
        <v>0</v>
      </c>
      <c r="T183" s="85">
        <f>VegFieldResults!BE168</f>
        <v>0</v>
      </c>
      <c r="U183" s="35">
        <f>VegFieldResults!L168</f>
        <v>78.348053472000004</v>
      </c>
      <c r="V183" s="85">
        <f>VegFieldResults!BF168</f>
        <v>72.426141319635548</v>
      </c>
      <c r="W183" s="35">
        <f>VegFieldResults!M168</f>
        <v>0</v>
      </c>
      <c r="X183" s="85">
        <f>VegFieldResults!BG168</f>
        <v>0</v>
      </c>
      <c r="Y183" s="80">
        <f>SUM(C183,E183,G183,I183,K183,M183,O183,Q183,S183,U183,W183)</f>
        <v>724.37899551200007</v>
      </c>
      <c r="Z183" s="87">
        <f>IF(Y183=0,0,SQRT(SUM((C183*D183)^2,(E183*F183)^2,(G183*H183)^2,(I183*J183)^2,(K183*L183)^2,(M183*N183)^2,(O183*P183)^2,(Q183*R183)^2,(S183*T183)^2,(U183*V183)^2,(W183*X183)^2))/Y183)</f>
        <v>50.095970408371763</v>
      </c>
    </row>
    <row r="184" spans="1:26" x14ac:dyDescent="0.25">
      <c r="A184" s="13"/>
      <c r="B184" s="34" t="str">
        <f>LookupValues!$B$6</f>
        <v>Lowland Mixed Deciduous Woodland</v>
      </c>
      <c r="C184" s="35">
        <f>VegFieldResults!C169</f>
        <v>3872.3672838902999</v>
      </c>
      <c r="D184" s="85">
        <f>VegFieldResults!AW169</f>
        <v>18.926913349322092</v>
      </c>
      <c r="E184" s="35">
        <f>VegFieldResults!D169</f>
        <v>5787.8573969501995</v>
      </c>
      <c r="F184" s="85">
        <f>VegFieldResults!AX169</f>
        <v>15.884300527418262</v>
      </c>
      <c r="G184" s="35">
        <f>VegFieldResults!E169</f>
        <v>5446.5576022369996</v>
      </c>
      <c r="H184" s="85">
        <f>VegFieldResults!AY169</f>
        <v>16.582728315226099</v>
      </c>
      <c r="I184" s="35">
        <f>VegFieldResults!F169</f>
        <v>4156.9987559668998</v>
      </c>
      <c r="J184" s="85">
        <f>VegFieldResults!AZ169</f>
        <v>19.184252635622226</v>
      </c>
      <c r="K184" s="35">
        <f>VegFieldResults!G169</f>
        <v>4703.9754289701004</v>
      </c>
      <c r="L184" s="85">
        <f>VegFieldResults!BA169</f>
        <v>15.762324849716089</v>
      </c>
      <c r="M184" s="35">
        <f>VegFieldResults!H169</f>
        <v>7229.8723065373997</v>
      </c>
      <c r="N184" s="85">
        <f>VegFieldResults!BB169</f>
        <v>14.277060623355673</v>
      </c>
      <c r="O184" s="35">
        <f>VegFieldResults!I169</f>
        <v>8068.4243166690003</v>
      </c>
      <c r="P184" s="85">
        <f>VegFieldResults!BC169</f>
        <v>14.222145696990946</v>
      </c>
      <c r="Q184" s="35">
        <f>VegFieldResults!J169</f>
        <v>6737.8949184750008</v>
      </c>
      <c r="R184" s="85">
        <f>VegFieldResults!BD169</f>
        <v>14.388835360151774</v>
      </c>
      <c r="S184" s="35">
        <f>VegFieldResults!K169</f>
        <v>8372.1676119697004</v>
      </c>
      <c r="T184" s="85">
        <f>VegFieldResults!BE169</f>
        <v>12.621603656186737</v>
      </c>
      <c r="U184" s="35">
        <f>VegFieldResults!L169</f>
        <v>9287.1116150212001</v>
      </c>
      <c r="V184" s="85">
        <f>VegFieldResults!BF169</f>
        <v>12.417975307030142</v>
      </c>
      <c r="W184" s="35">
        <f>VegFieldResults!M169</f>
        <v>6484.5666295330002</v>
      </c>
      <c r="X184" s="85">
        <f>VegFieldResults!BG169</f>
        <v>16.20402300852226</v>
      </c>
      <c r="Y184" s="80">
        <f t="shared" ref="Y184:Y194" si="14">SUM(C184,E184,G184,I184,K184,M184,O184,Q184,S184,U184,W184)</f>
        <v>70147.793866219799</v>
      </c>
      <c r="Z184" s="87">
        <f t="shared" ref="Z184:Z194" si="15">IF(Y184=0,0,SQRT(SUM((C184*D184)^2,(E184*F184)^2,(G184*H184)^2,(I184*J184)^2,(K184*L184)^2,(M184*N184)^2,(O184*P184)^2,(Q184*R184)^2,(S184*T184)^2,(U184*V184)^2,(W184*X184)^2))/Y184)</f>
        <v>4.5655392114335136</v>
      </c>
    </row>
    <row r="185" spans="1:26" x14ac:dyDescent="0.25">
      <c r="A185" s="13"/>
      <c r="B185" s="34" t="str">
        <f>LookupValues!$B$7</f>
        <v>Native pine woodlands</v>
      </c>
      <c r="C185" s="35">
        <f>VegFieldResults!C170</f>
        <v>0</v>
      </c>
      <c r="D185" s="85">
        <f>VegFieldResults!AW170</f>
        <v>0</v>
      </c>
      <c r="E185" s="35">
        <f>VegFieldResults!D170</f>
        <v>0</v>
      </c>
      <c r="F185" s="85">
        <f>VegFieldResults!AX170</f>
        <v>0</v>
      </c>
      <c r="G185" s="35">
        <f>VegFieldResults!E170</f>
        <v>0</v>
      </c>
      <c r="H185" s="85">
        <f>VegFieldResults!AY170</f>
        <v>0</v>
      </c>
      <c r="I185" s="35">
        <f>VegFieldResults!F170</f>
        <v>0</v>
      </c>
      <c r="J185" s="85">
        <f>VegFieldResults!AZ170</f>
        <v>0</v>
      </c>
      <c r="K185" s="35">
        <f>VegFieldResults!G170</f>
        <v>0</v>
      </c>
      <c r="L185" s="85">
        <f>VegFieldResults!BA170</f>
        <v>0</v>
      </c>
      <c r="M185" s="35">
        <f>VegFieldResults!H170</f>
        <v>0</v>
      </c>
      <c r="N185" s="85">
        <f>VegFieldResults!BB170</f>
        <v>0</v>
      </c>
      <c r="O185" s="35">
        <f>VegFieldResults!I170</f>
        <v>0</v>
      </c>
      <c r="P185" s="85">
        <f>VegFieldResults!BC170</f>
        <v>0</v>
      </c>
      <c r="Q185" s="35">
        <f>VegFieldResults!J170</f>
        <v>0</v>
      </c>
      <c r="R185" s="85">
        <f>VegFieldResults!BD170</f>
        <v>0</v>
      </c>
      <c r="S185" s="35">
        <f>VegFieldResults!K170</f>
        <v>0</v>
      </c>
      <c r="T185" s="85">
        <f>VegFieldResults!BE170</f>
        <v>0</v>
      </c>
      <c r="U185" s="35">
        <f>VegFieldResults!L170</f>
        <v>0</v>
      </c>
      <c r="V185" s="85">
        <f>VegFieldResults!BF170</f>
        <v>0</v>
      </c>
      <c r="W185" s="35">
        <f>VegFieldResults!M170</f>
        <v>0</v>
      </c>
      <c r="X185" s="85">
        <f>VegFieldResults!BG170</f>
        <v>0</v>
      </c>
      <c r="Y185" s="80">
        <f t="shared" si="14"/>
        <v>0</v>
      </c>
      <c r="Z185" s="87">
        <f t="shared" si="15"/>
        <v>0</v>
      </c>
    </row>
    <row r="186" spans="1:26" x14ac:dyDescent="0.25">
      <c r="A186" s="13"/>
      <c r="B186" s="34" t="str">
        <f>LookupValues!$B$8</f>
        <v>Non-HAP native pinewood</v>
      </c>
      <c r="C186" s="35">
        <f>VegFieldResults!C171</f>
        <v>0</v>
      </c>
      <c r="D186" s="85">
        <f>VegFieldResults!AW171</f>
        <v>0</v>
      </c>
      <c r="E186" s="35">
        <f>VegFieldResults!D171</f>
        <v>0</v>
      </c>
      <c r="F186" s="85">
        <f>VegFieldResults!AX171</f>
        <v>0</v>
      </c>
      <c r="G186" s="35">
        <f>VegFieldResults!E171</f>
        <v>0</v>
      </c>
      <c r="H186" s="85">
        <f>VegFieldResults!AY171</f>
        <v>0</v>
      </c>
      <c r="I186" s="35">
        <f>VegFieldResults!F171</f>
        <v>0</v>
      </c>
      <c r="J186" s="85">
        <f>VegFieldResults!AZ171</f>
        <v>0</v>
      </c>
      <c r="K186" s="35">
        <f>VegFieldResults!G171</f>
        <v>0</v>
      </c>
      <c r="L186" s="85">
        <f>VegFieldResults!BA171</f>
        <v>0</v>
      </c>
      <c r="M186" s="35">
        <f>VegFieldResults!H171</f>
        <v>0</v>
      </c>
      <c r="N186" s="85">
        <f>VegFieldResults!BB171</f>
        <v>0</v>
      </c>
      <c r="O186" s="35">
        <f>VegFieldResults!I171</f>
        <v>0</v>
      </c>
      <c r="P186" s="85">
        <f>VegFieldResults!BC171</f>
        <v>0</v>
      </c>
      <c r="Q186" s="35">
        <f>VegFieldResults!J171</f>
        <v>0</v>
      </c>
      <c r="R186" s="85">
        <f>VegFieldResults!BD171</f>
        <v>0</v>
      </c>
      <c r="S186" s="35">
        <f>VegFieldResults!K171</f>
        <v>0</v>
      </c>
      <c r="T186" s="85">
        <f>VegFieldResults!BE171</f>
        <v>0</v>
      </c>
      <c r="U186" s="35">
        <f>VegFieldResults!L171</f>
        <v>0</v>
      </c>
      <c r="V186" s="85">
        <f>VegFieldResults!BF171</f>
        <v>0</v>
      </c>
      <c r="W186" s="35">
        <f>VegFieldResults!M171</f>
        <v>0</v>
      </c>
      <c r="X186" s="85">
        <f>VegFieldResults!BG171</f>
        <v>0</v>
      </c>
      <c r="Y186" s="80">
        <f t="shared" si="14"/>
        <v>0</v>
      </c>
      <c r="Z186" s="87">
        <f t="shared" si="15"/>
        <v>0</v>
      </c>
    </row>
    <row r="187" spans="1:26" ht="30" customHeight="1" x14ac:dyDescent="0.25">
      <c r="A187" s="13"/>
      <c r="B187" s="89" t="str">
        <f>LookupValues!$B$9</f>
        <v>Upland birchwoods (Scot); birch dominated upland oakwoods (Eng, Wal)</v>
      </c>
      <c r="C187" s="35">
        <f>VegFieldResults!C172</f>
        <v>215.34357649</v>
      </c>
      <c r="D187" s="85">
        <f>VegFieldResults!AW172</f>
        <v>96.094897864832703</v>
      </c>
      <c r="E187" s="35">
        <f>VegFieldResults!D172</f>
        <v>0</v>
      </c>
      <c r="F187" s="85">
        <f>VegFieldResults!AX172</f>
        <v>0</v>
      </c>
      <c r="G187" s="35">
        <f>VegFieldResults!E172</f>
        <v>0</v>
      </c>
      <c r="H187" s="85">
        <f>VegFieldResults!AY172</f>
        <v>0</v>
      </c>
      <c r="I187" s="35">
        <f>VegFieldResults!F172</f>
        <v>0</v>
      </c>
      <c r="J187" s="85">
        <f>VegFieldResults!AZ172</f>
        <v>0</v>
      </c>
      <c r="K187" s="35">
        <f>VegFieldResults!G172</f>
        <v>0</v>
      </c>
      <c r="L187" s="85">
        <f>VegFieldResults!BA172</f>
        <v>0</v>
      </c>
      <c r="M187" s="35">
        <f>VegFieldResults!H172</f>
        <v>215.34359092</v>
      </c>
      <c r="N187" s="85">
        <f>VegFieldResults!BB172</f>
        <v>96.094897866063008</v>
      </c>
      <c r="O187" s="35">
        <f>VegFieldResults!I172</f>
        <v>0</v>
      </c>
      <c r="P187" s="85">
        <f>VegFieldResults!BC172</f>
        <v>0</v>
      </c>
      <c r="Q187" s="35">
        <f>VegFieldResults!J172</f>
        <v>0</v>
      </c>
      <c r="R187" s="85">
        <f>VegFieldResults!BD172</f>
        <v>0</v>
      </c>
      <c r="S187" s="35">
        <f>VegFieldResults!K172</f>
        <v>0</v>
      </c>
      <c r="T187" s="85">
        <f>VegFieldResults!BE172</f>
        <v>0</v>
      </c>
      <c r="U187" s="35">
        <f>VegFieldResults!L172</f>
        <v>0</v>
      </c>
      <c r="V187" s="85">
        <f>VegFieldResults!BF172</f>
        <v>0</v>
      </c>
      <c r="W187" s="35">
        <f>VegFieldResults!M172</f>
        <v>0</v>
      </c>
      <c r="X187" s="85">
        <f>VegFieldResults!BG172</f>
        <v>0</v>
      </c>
      <c r="Y187" s="80">
        <f t="shared" si="14"/>
        <v>430.68716741000003</v>
      </c>
      <c r="Z187" s="87">
        <f t="shared" si="15"/>
        <v>67.949353918086913</v>
      </c>
    </row>
    <row r="188" spans="1:26" x14ac:dyDescent="0.25">
      <c r="A188" s="13"/>
      <c r="B188" s="34" t="str">
        <f>LookupValues!$B$10</f>
        <v>Upland mixed ashwoods</v>
      </c>
      <c r="C188" s="35">
        <f>VegFieldResults!C173</f>
        <v>0</v>
      </c>
      <c r="D188" s="85">
        <f>VegFieldResults!AW173</f>
        <v>0</v>
      </c>
      <c r="E188" s="35">
        <f>VegFieldResults!D173</f>
        <v>268.17227627139999</v>
      </c>
      <c r="F188" s="85">
        <f>VegFieldResults!AX173</f>
        <v>55.312096457485545</v>
      </c>
      <c r="G188" s="35">
        <f>VegFieldResults!E173</f>
        <v>172.6895707461</v>
      </c>
      <c r="H188" s="85">
        <f>VegFieldResults!AY173</f>
        <v>95.613343725448075</v>
      </c>
      <c r="I188" s="35">
        <f>VegFieldResults!F173</f>
        <v>381.97218800300004</v>
      </c>
      <c r="J188" s="85">
        <f>VegFieldResults!AZ173</f>
        <v>54.298349484057013</v>
      </c>
      <c r="K188" s="35">
        <f>VegFieldResults!G173</f>
        <v>0</v>
      </c>
      <c r="L188" s="85">
        <f>VegFieldResults!BA173</f>
        <v>0</v>
      </c>
      <c r="M188" s="35">
        <f>VegFieldResults!H173</f>
        <v>442.80892010589997</v>
      </c>
      <c r="N188" s="85">
        <f>VegFieldResults!BB173</f>
        <v>65.430683072931956</v>
      </c>
      <c r="O188" s="35">
        <f>VegFieldResults!I173</f>
        <v>0</v>
      </c>
      <c r="P188" s="85">
        <f>VegFieldResults!BC173</f>
        <v>0</v>
      </c>
      <c r="Q188" s="35">
        <f>VegFieldResults!J173</f>
        <v>215.8941356139</v>
      </c>
      <c r="R188" s="85">
        <f>VegFieldResults!BD173</f>
        <v>95.491749153983022</v>
      </c>
      <c r="S188" s="35">
        <f>VegFieldResults!K173</f>
        <v>539.39031478269999</v>
      </c>
      <c r="T188" s="85">
        <f>VegFieldResults!BE173</f>
        <v>56.548084190817114</v>
      </c>
      <c r="U188" s="35">
        <f>VegFieldResults!L173</f>
        <v>293.69726292000001</v>
      </c>
      <c r="V188" s="85">
        <f>VegFieldResults!BF173</f>
        <v>74.888659892979959</v>
      </c>
      <c r="W188" s="35">
        <f>VegFieldResults!M173</f>
        <v>75.805764874999994</v>
      </c>
      <c r="X188" s="85">
        <f>VegFieldResults!BG173</f>
        <v>71.201666284363014</v>
      </c>
      <c r="Y188" s="80">
        <f t="shared" si="14"/>
        <v>2390.4304333180003</v>
      </c>
      <c r="Z188" s="87">
        <f t="shared" si="15"/>
        <v>25.206282766800111</v>
      </c>
    </row>
    <row r="189" spans="1:26" x14ac:dyDescent="0.25">
      <c r="A189" s="13"/>
      <c r="B189" s="34" t="str">
        <f>LookupValues!$B$11</f>
        <v>Upland oakwood</v>
      </c>
      <c r="C189" s="35">
        <f>VegFieldResults!C174</f>
        <v>540.11887003999993</v>
      </c>
      <c r="D189" s="85">
        <f>VegFieldResults!AW174</f>
        <v>62.001049650088135</v>
      </c>
      <c r="E189" s="35">
        <f>VegFieldResults!D174</f>
        <v>720.64083156250001</v>
      </c>
      <c r="F189" s="85">
        <f>VegFieldResults!AX174</f>
        <v>46.502426821446221</v>
      </c>
      <c r="G189" s="35">
        <f>VegFieldResults!E174</f>
        <v>497.57000099380002</v>
      </c>
      <c r="H189" s="85">
        <f>VegFieldResults!AY174</f>
        <v>57.574636764480459</v>
      </c>
      <c r="I189" s="35">
        <f>VegFieldResults!F174</f>
        <v>859.93110221229983</v>
      </c>
      <c r="J189" s="85">
        <f>VegFieldResults!AZ174</f>
        <v>45.771156375291987</v>
      </c>
      <c r="K189" s="35">
        <f>VegFieldResults!G174</f>
        <v>295.33322984</v>
      </c>
      <c r="L189" s="85">
        <f>VegFieldResults!BA174</f>
        <v>71.775002510101203</v>
      </c>
      <c r="M189" s="35">
        <f>VegFieldResults!H174</f>
        <v>330.33713755019994</v>
      </c>
      <c r="N189" s="85">
        <f>VegFieldResults!BB174</f>
        <v>70.525583119642178</v>
      </c>
      <c r="O189" s="35">
        <f>VegFieldResults!I174</f>
        <v>548.22292489000006</v>
      </c>
      <c r="P189" s="85">
        <f>VegFieldResults!BC174</f>
        <v>50.948104033641428</v>
      </c>
      <c r="Q189" s="35">
        <f>VegFieldResults!J174</f>
        <v>424.8003871441</v>
      </c>
      <c r="R189" s="85">
        <f>VegFieldResults!BD174</f>
        <v>54.404667892191036</v>
      </c>
      <c r="S189" s="35">
        <f>VegFieldResults!K174</f>
        <v>374.91490319889999</v>
      </c>
      <c r="T189" s="85">
        <f>VegFieldResults!BE174</f>
        <v>54.93361700868428</v>
      </c>
      <c r="U189" s="35">
        <f>VegFieldResults!L174</f>
        <v>260.05888863089996</v>
      </c>
      <c r="V189" s="85">
        <f>VegFieldResults!BF174</f>
        <v>58.955359269913437</v>
      </c>
      <c r="W189" s="35">
        <f>VegFieldResults!M174</f>
        <v>366.67304303750007</v>
      </c>
      <c r="X189" s="85">
        <f>VegFieldResults!BG174</f>
        <v>63.679900279806773</v>
      </c>
      <c r="Y189" s="80">
        <f t="shared" si="14"/>
        <v>5218.6013191001994</v>
      </c>
      <c r="Z189" s="87">
        <f t="shared" si="15"/>
        <v>17.272759645403745</v>
      </c>
    </row>
    <row r="190" spans="1:26" x14ac:dyDescent="0.25">
      <c r="A190" s="13"/>
      <c r="B190" s="34" t="str">
        <f>LookupValues!$B$12</f>
        <v>Wet woodland</v>
      </c>
      <c r="C190" s="35">
        <f>VegFieldResults!C175</f>
        <v>298.70795627850003</v>
      </c>
      <c r="D190" s="85">
        <f>VegFieldResults!AW175</f>
        <v>129.9953441246613</v>
      </c>
      <c r="E190" s="35">
        <f>VegFieldResults!D175</f>
        <v>110.5894379336</v>
      </c>
      <c r="F190" s="85">
        <f>VegFieldResults!AX175</f>
        <v>74.36565372481688</v>
      </c>
      <c r="G190" s="35">
        <f>VegFieldResults!E175</f>
        <v>518.21165693400008</v>
      </c>
      <c r="H190" s="85">
        <f>VegFieldResults!AY175</f>
        <v>58.509746432646445</v>
      </c>
      <c r="I190" s="35">
        <f>VegFieldResults!F175</f>
        <v>859.10161073300003</v>
      </c>
      <c r="J190" s="85">
        <f>VegFieldResults!AZ175</f>
        <v>40.53377065312641</v>
      </c>
      <c r="K190" s="35">
        <f>VegFieldResults!G175</f>
        <v>306.38164346589997</v>
      </c>
      <c r="L190" s="85">
        <f>VegFieldResults!BA175</f>
        <v>57.324634194704139</v>
      </c>
      <c r="M190" s="35">
        <f>VegFieldResults!H175</f>
        <v>1443.67691104</v>
      </c>
      <c r="N190" s="85">
        <f>VegFieldResults!BB175</f>
        <v>49.809401470085056</v>
      </c>
      <c r="O190" s="35">
        <f>VegFieldResults!I175</f>
        <v>143.56170297150001</v>
      </c>
      <c r="P190" s="85">
        <f>VegFieldResults!BC175</f>
        <v>78.131872848174467</v>
      </c>
      <c r="Q190" s="35">
        <f>VegFieldResults!J175</f>
        <v>431.93027653949997</v>
      </c>
      <c r="R190" s="85">
        <f>VegFieldResults!BD175</f>
        <v>58.72298848480586</v>
      </c>
      <c r="S190" s="35">
        <f>VegFieldResults!K175</f>
        <v>118.095007314</v>
      </c>
      <c r="T190" s="85">
        <f>VegFieldResults!BE175</f>
        <v>62.142722836469332</v>
      </c>
      <c r="U190" s="35">
        <f>VegFieldResults!L175</f>
        <v>691.67043870839996</v>
      </c>
      <c r="V190" s="85">
        <f>VegFieldResults!BF175</f>
        <v>49.680986344303939</v>
      </c>
      <c r="W190" s="35">
        <f>VegFieldResults!M175</f>
        <v>696.86171097299996</v>
      </c>
      <c r="X190" s="85">
        <f>VegFieldResults!BG175</f>
        <v>48.694576032253202</v>
      </c>
      <c r="Y190" s="80">
        <f t="shared" si="14"/>
        <v>5618.7883528914008</v>
      </c>
      <c r="Z190" s="87">
        <f t="shared" si="15"/>
        <v>19.771994449807952</v>
      </c>
    </row>
    <row r="191" spans="1:26" x14ac:dyDescent="0.25">
      <c r="A191" s="13"/>
      <c r="B191" s="34" t="str">
        <f>LookupValues!$B$13</f>
        <v>Wood Pasture &amp; Parkland</v>
      </c>
      <c r="C191" s="35">
        <f>VegFieldResults!C176</f>
        <v>0</v>
      </c>
      <c r="D191" s="85">
        <f>VegFieldResults!AW176</f>
        <v>0</v>
      </c>
      <c r="E191" s="35">
        <f>VegFieldResults!D176</f>
        <v>742.91437824000002</v>
      </c>
      <c r="F191" s="85">
        <f>VegFieldResults!AX176</f>
        <v>47.648531611049684</v>
      </c>
      <c r="G191" s="35">
        <f>VegFieldResults!E176</f>
        <v>55.094745062800001</v>
      </c>
      <c r="H191" s="85">
        <f>VegFieldResults!AY176</f>
        <v>88.303057768329182</v>
      </c>
      <c r="I191" s="35">
        <f>VegFieldResults!F176</f>
        <v>0</v>
      </c>
      <c r="J191" s="85">
        <f>VegFieldResults!AZ176</f>
        <v>0</v>
      </c>
      <c r="K191" s="35">
        <f>VegFieldResults!G176</f>
        <v>0</v>
      </c>
      <c r="L191" s="85">
        <f>VegFieldResults!BA176</f>
        <v>0</v>
      </c>
      <c r="M191" s="35">
        <f>VegFieldResults!H176</f>
        <v>0</v>
      </c>
      <c r="N191" s="85">
        <f>VegFieldResults!BB176</f>
        <v>0</v>
      </c>
      <c r="O191" s="35">
        <f>VegFieldResults!I176</f>
        <v>0</v>
      </c>
      <c r="P191" s="85">
        <f>VegFieldResults!BC176</f>
        <v>0</v>
      </c>
      <c r="Q191" s="35">
        <f>VegFieldResults!J176</f>
        <v>0</v>
      </c>
      <c r="R191" s="85">
        <f>VegFieldResults!BD176</f>
        <v>0</v>
      </c>
      <c r="S191" s="35">
        <f>VegFieldResults!K176</f>
        <v>0</v>
      </c>
      <c r="T191" s="85">
        <f>VegFieldResults!BE176</f>
        <v>0</v>
      </c>
      <c r="U191" s="35">
        <f>VegFieldResults!L176</f>
        <v>0</v>
      </c>
      <c r="V191" s="85">
        <f>VegFieldResults!BF176</f>
        <v>0</v>
      </c>
      <c r="W191" s="35">
        <f>VegFieldResults!M176</f>
        <v>0</v>
      </c>
      <c r="X191" s="85">
        <f>VegFieldResults!BG176</f>
        <v>0</v>
      </c>
      <c r="Y191" s="80">
        <f t="shared" si="14"/>
        <v>798.00912330280005</v>
      </c>
      <c r="Z191" s="87">
        <f t="shared" si="15"/>
        <v>44.775839641935768</v>
      </c>
    </row>
    <row r="192" spans="1:26" x14ac:dyDescent="0.25">
      <c r="A192" s="13"/>
      <c r="B192" s="34" t="str">
        <f>LookupValues!$B$14</f>
        <v>Broadleaf habitat NOT classified as priority</v>
      </c>
      <c r="C192" s="35">
        <f>VegFieldResults!C177</f>
        <v>246.21358632830001</v>
      </c>
      <c r="D192" s="85">
        <f>VegFieldResults!AW177</f>
        <v>84.329221530909834</v>
      </c>
      <c r="E192" s="35">
        <f>VegFieldResults!D177</f>
        <v>230.08932173199997</v>
      </c>
      <c r="F192" s="85">
        <f>VegFieldResults!AX177</f>
        <v>55.03780962088409</v>
      </c>
      <c r="G192" s="35">
        <f>VegFieldResults!E177</f>
        <v>0</v>
      </c>
      <c r="H192" s="85">
        <f>VegFieldResults!AY177</f>
        <v>0</v>
      </c>
      <c r="I192" s="35">
        <f>VegFieldResults!F177</f>
        <v>0</v>
      </c>
      <c r="J192" s="85">
        <f>VegFieldResults!AZ177</f>
        <v>0</v>
      </c>
      <c r="K192" s="35">
        <f>VegFieldResults!G177</f>
        <v>212.58407154</v>
      </c>
      <c r="L192" s="85">
        <f>VegFieldResults!BA177</f>
        <v>96.094900715955745</v>
      </c>
      <c r="M192" s="35">
        <f>VegFieldResults!H177</f>
        <v>215.34353213</v>
      </c>
      <c r="N192" s="85">
        <f>VegFieldResults!BB177</f>
        <v>96.094897958246463</v>
      </c>
      <c r="O192" s="35">
        <f>VegFieldResults!I177</f>
        <v>4.1292940272000003</v>
      </c>
      <c r="P192" s="85">
        <f>VegFieldResults!BC177</f>
        <v>96.09489805313568</v>
      </c>
      <c r="Q192" s="35">
        <f>VegFieldResults!J177</f>
        <v>0</v>
      </c>
      <c r="R192" s="85">
        <f>VegFieldResults!BD177</f>
        <v>0</v>
      </c>
      <c r="S192" s="35">
        <f>VegFieldResults!K177</f>
        <v>0</v>
      </c>
      <c r="T192" s="85">
        <f>VegFieldResults!BE177</f>
        <v>0</v>
      </c>
      <c r="U192" s="35">
        <f>VegFieldResults!L177</f>
        <v>11.190267027099999</v>
      </c>
      <c r="V192" s="85">
        <f>VegFieldResults!BF177</f>
        <v>99.425180818221236</v>
      </c>
      <c r="W192" s="35">
        <f>VegFieldResults!M177</f>
        <v>96.964339198999994</v>
      </c>
      <c r="X192" s="85">
        <f>VegFieldResults!BG177</f>
        <v>60.809247232322143</v>
      </c>
      <c r="Y192" s="80">
        <f t="shared" si="14"/>
        <v>1016.5144119836</v>
      </c>
      <c r="Z192" s="87">
        <f t="shared" si="15"/>
        <v>37.758235863410178</v>
      </c>
    </row>
    <row r="193" spans="1:26" x14ac:dyDescent="0.25">
      <c r="A193" s="13"/>
      <c r="B193" s="34" t="str">
        <f>LookupValues!$B$15</f>
        <v>Non-native coniferous woodland</v>
      </c>
      <c r="C193" s="35">
        <f>VegFieldResults!C178</f>
        <v>1453.2557310288</v>
      </c>
      <c r="D193" s="85">
        <f>VegFieldResults!AW178</f>
        <v>30.029749921406832</v>
      </c>
      <c r="E193" s="35">
        <f>VegFieldResults!D178</f>
        <v>1054.3828885939001</v>
      </c>
      <c r="F193" s="85">
        <f>VegFieldResults!AX178</f>
        <v>31.04817104510829</v>
      </c>
      <c r="G193" s="35">
        <f>VegFieldResults!E178</f>
        <v>1617.2278397705998</v>
      </c>
      <c r="H193" s="85">
        <f>VegFieldResults!AY178</f>
        <v>26.076557222642759</v>
      </c>
      <c r="I193" s="35">
        <f>VegFieldResults!F178</f>
        <v>2016.5562444334</v>
      </c>
      <c r="J193" s="85">
        <f>VegFieldResults!AZ178</f>
        <v>24.408495293746459</v>
      </c>
      <c r="K193" s="35">
        <f>VegFieldResults!G178</f>
        <v>264.07360579369998</v>
      </c>
      <c r="L193" s="85">
        <f>VegFieldResults!BA178</f>
        <v>48.654346983680121</v>
      </c>
      <c r="M193" s="35">
        <f>VegFieldResults!H178</f>
        <v>837.12983762019996</v>
      </c>
      <c r="N193" s="85">
        <f>VegFieldResults!BB178</f>
        <v>34.962691297124586</v>
      </c>
      <c r="O193" s="35">
        <f>VegFieldResults!I178</f>
        <v>1152.7606564851999</v>
      </c>
      <c r="P193" s="85">
        <f>VegFieldResults!BC178</f>
        <v>32.722422328185779</v>
      </c>
      <c r="Q193" s="35">
        <f>VegFieldResults!J178</f>
        <v>1973.9461756835999</v>
      </c>
      <c r="R193" s="85">
        <f>VegFieldResults!BD178</f>
        <v>25.402623365264244</v>
      </c>
      <c r="S193" s="35">
        <f>VegFieldResults!K178</f>
        <v>932.07139701719996</v>
      </c>
      <c r="T193" s="85">
        <f>VegFieldResults!BE178</f>
        <v>32.938776356461837</v>
      </c>
      <c r="U193" s="35">
        <f>VegFieldResults!L178</f>
        <v>2458.6280768731999</v>
      </c>
      <c r="V193" s="85">
        <f>VegFieldResults!BF178</f>
        <v>22.349533113027295</v>
      </c>
      <c r="W193" s="35">
        <f>VegFieldResults!M178</f>
        <v>997.75181655699998</v>
      </c>
      <c r="X193" s="85">
        <f>VegFieldResults!BG178</f>
        <v>36.377933853963356</v>
      </c>
      <c r="Y193" s="80">
        <f t="shared" si="14"/>
        <v>14757.784269856798</v>
      </c>
      <c r="Z193" s="87">
        <f t="shared" si="15"/>
        <v>8.9423121445863405</v>
      </c>
    </row>
    <row r="194" spans="1:26" x14ac:dyDescent="0.25">
      <c r="A194" s="13"/>
      <c r="B194" s="37" t="str">
        <f>LookupValues!$B$16</f>
        <v>Transition or felled</v>
      </c>
      <c r="C194" s="35">
        <f>VegFieldResults!C179</f>
        <v>119.45229273250001</v>
      </c>
      <c r="D194" s="85">
        <f>VegFieldResults!AW179</f>
        <v>31.941149803540846</v>
      </c>
      <c r="E194" s="35">
        <f>VegFieldResults!D179</f>
        <v>291.17137688639997</v>
      </c>
      <c r="F194" s="85">
        <f>VegFieldResults!AX179</f>
        <v>74.053965164885298</v>
      </c>
      <c r="G194" s="35">
        <f>VegFieldResults!E179</f>
        <v>0</v>
      </c>
      <c r="H194" s="85">
        <f>VegFieldResults!AY179</f>
        <v>0</v>
      </c>
      <c r="I194" s="35">
        <f>VegFieldResults!F179</f>
        <v>0</v>
      </c>
      <c r="J194" s="85">
        <f>VegFieldResults!AZ179</f>
        <v>0</v>
      </c>
      <c r="K194" s="35">
        <f>VegFieldResults!G179</f>
        <v>0</v>
      </c>
      <c r="L194" s="85">
        <f>VegFieldResults!BA179</f>
        <v>0</v>
      </c>
      <c r="M194" s="35">
        <f>VegFieldResults!H179</f>
        <v>0</v>
      </c>
      <c r="N194" s="85">
        <f>VegFieldResults!BB179</f>
        <v>0</v>
      </c>
      <c r="O194" s="35">
        <f>VegFieldResults!I179</f>
        <v>37.163646245000002</v>
      </c>
      <c r="P194" s="85">
        <f>VegFieldResults!BC179</f>
        <v>96.094898058231848</v>
      </c>
      <c r="Q194" s="35">
        <f>VegFieldResults!J179</f>
        <v>0</v>
      </c>
      <c r="R194" s="85">
        <f>VegFieldResults!BD179</f>
        <v>0</v>
      </c>
      <c r="S194" s="35">
        <f>VegFieldResults!K179</f>
        <v>0</v>
      </c>
      <c r="T194" s="85">
        <f>VegFieldResults!BE179</f>
        <v>0</v>
      </c>
      <c r="U194" s="35">
        <f>VegFieldResults!L179</f>
        <v>212.56782235399999</v>
      </c>
      <c r="V194" s="85">
        <f>VegFieldResults!BF179</f>
        <v>89.943877686054293</v>
      </c>
      <c r="W194" s="35">
        <f>VegFieldResults!M179</f>
        <v>813.95906835999995</v>
      </c>
      <c r="X194" s="85">
        <f>VegFieldResults!BG179</f>
        <v>61.549165603007864</v>
      </c>
      <c r="Y194" s="80">
        <f t="shared" si="14"/>
        <v>1474.3142065778998</v>
      </c>
      <c r="Z194" s="87">
        <f t="shared" si="15"/>
        <v>39.361666892438947</v>
      </c>
    </row>
    <row r="195" spans="1:26" x14ac:dyDescent="0.25">
      <c r="A195" s="13"/>
      <c r="B195" s="84" t="s">
        <v>194</v>
      </c>
      <c r="C195" s="82">
        <f>SUM(C183:C194)</f>
        <v>6745.4592967884</v>
      </c>
      <c r="D195" s="86">
        <f>IF(C195=0,0,SQRT(SUM((C183*D183)^2,(C184*D184)^2,(C185*D185)^2,(C186*D186)^2,(C187*D187)^2,(C188*D188)^2,(C189*D189)^2,(C190*D190)^2,(C191*D191)^2,(C192*D192)^2,(C193*D193)^2,(C194*D194)^2))/C195)</f>
        <v>15.391655350959805</v>
      </c>
      <c r="E195" s="82">
        <f>SUM(E183:E194)</f>
        <v>9421.1608812999984</v>
      </c>
      <c r="F195" s="86">
        <f>IF(E195=0,0,SQRT(SUM((E183*F183)^2,(E184*F184)^2,(E185*F185)^2,(E186*F186)^2,(E187*F187)^2,(E188*F188)^2,(E189*F189)^2,(E190*F190)^2,(E191*F191)^2,(E192*F192)^2,(E193*F193)^2,(E194*F194)^2))/E195)</f>
        <v>12.214039354125946</v>
      </c>
      <c r="G195" s="82">
        <f>SUM(G183:G194)</f>
        <v>8307.3514157443005</v>
      </c>
      <c r="H195" s="86">
        <f>IF(G195=0,0,SQRT(SUM((G183*H183)^2,(G184*H184)^2,(G185*H185)^2,(G186*H186)^2,(G187*H187)^2,(G188*H188)^2,(G189*H189)^2,(G190*H190)^2,(G191*H191)^2,(G192*H192)^2,(G193*H193)^2,(G194*H194)^2))/G195)</f>
        <v>13.171191547464245</v>
      </c>
      <c r="I195" s="82">
        <f>SUM(I183:I194)</f>
        <v>8489.9040922185995</v>
      </c>
      <c r="J195" s="86">
        <f>IF(I195=0,0,SQRT(SUM((I183*J183)^2,(I184*J184)^2,(I185*J185)^2,(I186*J186)^2,(I187*J187)^2,(I188*J188)^2,(I189*J189)^2,(I190*J190)^2,(I191*J191)^2,(I192*J192)^2,(I193*J193)^2,(I194*J194)^2))/I195)</f>
        <v>13.117692878123911</v>
      </c>
      <c r="K195" s="82">
        <f>SUM(K183:K194)</f>
        <v>5782.3479796097008</v>
      </c>
      <c r="L195" s="86">
        <f>IF(K195=0,0,SQRT(SUM((K183*L183)^2,(K184*L184)^2,(K185*L185)^2,(K186*L186)^2,(K187*L187)^2,(K188*L188)^2,(K189*L189)^2,(K190*L190)^2,(K191*L191)^2,(K192*L192)^2,(K193*L193)^2,(K194*L194)^2))/K195)</f>
        <v>14.300552392608282</v>
      </c>
      <c r="M195" s="82">
        <f>SUM(M183:M194)</f>
        <v>10929.8560139437</v>
      </c>
      <c r="N195" s="86">
        <f>IF(M195=0,0,SQRT(SUM((M183*N183)^2,(M184*N184)^2,(M185*N185)^2,(M186*N186)^2,(M187*N187)^2,(M188*N188)^2,(M189*N189)^2,(M190*N190)^2,(M191*N191)^2,(M192*N192)^2,(M193*N193)^2,(M194*N194)^2))/M195)</f>
        <v>12.726671178926928</v>
      </c>
      <c r="O195" s="82">
        <f>SUM(O183:O194)</f>
        <v>9954.2625412878988</v>
      </c>
      <c r="P195" s="86">
        <f>IF(O195=0,0,SQRT(SUM((O183*P183)^2,(O184*P184)^2,(O185*P185)^2,(O186*P186)^2,(O187*P187)^2,(O188*P188)^2,(O189*P189)^2,(O190*P190)^2,(O191*P191)^2,(O192*P192)^2,(O193*P193)^2,(O194*P194)^2))/O195)</f>
        <v>12.510887144247819</v>
      </c>
      <c r="Q195" s="82">
        <f>SUM(Q183:Q194)</f>
        <v>9784.4658934561012</v>
      </c>
      <c r="R195" s="86">
        <f>IF(Q195=0,0,SQRT(SUM((Q183*R183)^2,(Q184*R184)^2,(Q185*R185)^2,(Q186*R186)^2,(Q187*R187)^2,(Q188*R188)^2,(Q189*R189)^2,(Q190*R190)^2,(Q191*R191)^2,(Q192*R192)^2,(Q193*R193)^2,(Q194*R194)^2))/Q195)</f>
        <v>11.882037536727889</v>
      </c>
      <c r="S195" s="82">
        <f>SUM(S183:S194)</f>
        <v>10336.6392342825</v>
      </c>
      <c r="T195" s="86">
        <f>IF(S195=0,0,SQRT(SUM((S183*T183)^2,(S184*T184)^2,(S185*T185)^2,(S186*T186)^2,(S187*T187)^2,(S188*T188)^2,(S189*T189)^2,(S190*T190)^2,(S191*T191)^2,(S192*T192)^2,(S193*T193)^2,(S194*T194)^2))/S195)</f>
        <v>11.247676771519858</v>
      </c>
      <c r="U195" s="82">
        <f>SUM(U183:U194)</f>
        <v>13293.272425006799</v>
      </c>
      <c r="V195" s="86">
        <f>IF(U195=0,0,SQRT(SUM((U183*V183)^2,(U184*V184)^2,(U185*V185)^2,(U186*V186)^2,(U187*V187)^2,(U188*V188)^2,(U189*V189)^2,(U190*V190)^2,(U191*V191)^2,(U192*V192)^2,(U193*V193)^2,(U194*V194)^2))/U195)</f>
        <v>10.264527618303608</v>
      </c>
      <c r="W195" s="82">
        <f>SUM(W183:W194)</f>
        <v>9532.5823725344999</v>
      </c>
      <c r="X195" s="86">
        <f>IF(W195=0,0,SQRT(SUM((W183*X183)^2,(W184*X184)^2,(W185*X185)^2,(W186*X186)^2,(W187*X187)^2,(W188*X188)^2,(W189*X189)^2,(W190*X190)^2,(W191*X191)^2,(W192*X192)^2,(W193*X193)^2,(W194*X194)^2))/W195)</f>
        <v>13.527586522039373</v>
      </c>
      <c r="Y195" s="82">
        <f>SUM(Y183:Y194)</f>
        <v>102577.3021461725</v>
      </c>
      <c r="Z195" s="86">
        <f>IF(Y195=0,0,SQRT(SUM((Y183*Z183)^2,(Y184*Z184)^2,(Y185*Z185)^2,(Y186*Z186)^2,(Y187*Z187)^2,(Y188*Z188)^2,(Y189*Z189)^2,(Y190*Z190)^2,(Y191*Z191)^2,(Y192*Z192)^2,(Y193*Z193)^2,(Y194*Z194)^2))/Y195)</f>
        <v>3.8054132541791841</v>
      </c>
    </row>
    <row r="196" spans="1:26" x14ac:dyDescent="0.25">
      <c r="A196" s="13"/>
      <c r="B196" s="56"/>
      <c r="C196" s="57"/>
      <c r="D196" s="58"/>
      <c r="E196" s="57"/>
      <c r="F196" s="88"/>
      <c r="G196" s="57"/>
      <c r="H196" s="88"/>
      <c r="I196" s="57"/>
      <c r="J196" s="58"/>
      <c r="K196" s="57"/>
      <c r="L196" s="58"/>
      <c r="M196" s="57"/>
      <c r="N196" s="58"/>
      <c r="O196" s="57"/>
      <c r="P196" s="58"/>
      <c r="Q196" s="57"/>
      <c r="R196" s="58"/>
      <c r="S196" s="57"/>
      <c r="T196" s="58"/>
      <c r="U196" s="57"/>
      <c r="V196" s="58"/>
      <c r="W196" s="57"/>
      <c r="X196" s="58"/>
      <c r="Y196" s="58"/>
      <c r="Z196" s="58"/>
    </row>
    <row r="197" spans="1:26" x14ac:dyDescent="0.25">
      <c r="A197" s="13"/>
      <c r="B197" s="56"/>
      <c r="C197" s="57"/>
      <c r="D197" s="58"/>
      <c r="E197" s="57"/>
      <c r="F197" s="58"/>
      <c r="G197" s="57"/>
      <c r="H197" s="58"/>
      <c r="I197" s="57"/>
      <c r="J197" s="58"/>
      <c r="K197" s="57"/>
      <c r="L197" s="58"/>
      <c r="M197" s="57"/>
      <c r="N197" s="58"/>
      <c r="O197" s="57"/>
      <c r="P197" s="58"/>
      <c r="Q197" s="57"/>
      <c r="R197" s="58"/>
      <c r="S197" s="57"/>
      <c r="T197" s="58"/>
      <c r="U197" s="57"/>
      <c r="V197" s="58"/>
      <c r="W197" s="57"/>
      <c r="X197" s="58"/>
      <c r="Y197" s="58"/>
      <c r="Z197" s="58"/>
    </row>
    <row r="198" spans="1:26" x14ac:dyDescent="0.25">
      <c r="A198" s="19"/>
      <c r="B198" s="56"/>
      <c r="C198" s="57"/>
      <c r="D198" s="58"/>
      <c r="E198" s="57"/>
      <c r="F198" s="58"/>
      <c r="G198" s="57"/>
      <c r="H198" s="58"/>
      <c r="I198" s="57"/>
      <c r="J198" s="58"/>
      <c r="K198" s="57"/>
      <c r="L198" s="58"/>
      <c r="M198" s="57"/>
      <c r="N198" s="58"/>
      <c r="O198" s="57"/>
      <c r="P198" s="58"/>
      <c r="Q198" s="57"/>
      <c r="R198" s="58"/>
      <c r="S198" s="57"/>
      <c r="T198" s="58"/>
      <c r="U198" s="57"/>
      <c r="V198" s="58"/>
      <c r="W198" s="57"/>
      <c r="X198" s="58"/>
      <c r="Y198" s="58"/>
      <c r="Z198" s="58"/>
    </row>
    <row r="199" spans="1:26" x14ac:dyDescent="0.25">
      <c r="A199" s="13"/>
      <c r="B199" s="56"/>
      <c r="C199" s="57"/>
      <c r="D199" s="58"/>
      <c r="E199" s="57"/>
      <c r="F199" s="58"/>
      <c r="G199" s="57"/>
      <c r="H199" s="58"/>
      <c r="I199" s="57"/>
      <c r="J199" s="58"/>
      <c r="K199" s="57"/>
      <c r="L199" s="58"/>
      <c r="M199" s="57"/>
      <c r="N199" s="58"/>
      <c r="O199" s="57"/>
      <c r="P199" s="58"/>
      <c r="Q199" s="57"/>
      <c r="R199" s="58"/>
      <c r="S199" s="57"/>
      <c r="T199" s="58"/>
      <c r="U199" s="57"/>
      <c r="V199" s="58"/>
      <c r="W199" s="57"/>
      <c r="X199" s="58"/>
      <c r="Y199" s="58"/>
      <c r="Z199" s="58"/>
    </row>
    <row r="200" spans="1:26" x14ac:dyDescent="0.25">
      <c r="A200" s="13"/>
      <c r="B200" s="56"/>
      <c r="C200" s="57"/>
      <c r="D200" s="58"/>
      <c r="E200" s="57"/>
      <c r="F200" s="58"/>
      <c r="G200" s="57"/>
      <c r="H200" s="58"/>
      <c r="I200" s="57"/>
      <c r="J200" s="58"/>
      <c r="K200" s="57"/>
      <c r="L200" s="58"/>
      <c r="M200" s="57"/>
      <c r="N200" s="58"/>
      <c r="O200" s="57"/>
      <c r="P200" s="58"/>
      <c r="Q200" s="57"/>
      <c r="R200" s="58"/>
      <c r="S200" s="57"/>
      <c r="T200" s="58"/>
      <c r="U200" s="57"/>
      <c r="V200" s="58"/>
      <c r="W200" s="57"/>
      <c r="X200" s="58"/>
      <c r="Y200" s="58"/>
      <c r="Z200" s="58"/>
    </row>
    <row r="201" spans="1:26" x14ac:dyDescent="0.25">
      <c r="A201" s="29"/>
      <c r="B201" s="56"/>
      <c r="C201" s="57"/>
      <c r="D201" s="58"/>
      <c r="E201" s="57"/>
      <c r="F201" s="58"/>
      <c r="G201" s="57"/>
      <c r="H201" s="58"/>
      <c r="I201" s="57"/>
      <c r="J201" s="58"/>
      <c r="K201" s="57"/>
      <c r="L201" s="58"/>
      <c r="M201" s="57"/>
      <c r="N201" s="58"/>
      <c r="O201" s="57"/>
      <c r="P201" s="58"/>
      <c r="Q201" s="57"/>
      <c r="R201" s="58"/>
      <c r="S201" s="57"/>
      <c r="T201" s="58"/>
      <c r="U201" s="57"/>
      <c r="V201" s="58"/>
      <c r="W201" s="57"/>
      <c r="X201" s="58"/>
      <c r="Y201" s="58"/>
      <c r="Z201" s="58"/>
    </row>
    <row r="203" spans="1:26" x14ac:dyDescent="0.25">
      <c r="B203" s="13" t="s">
        <v>419</v>
      </c>
      <c r="C203" s="13" t="str">
        <f>VegFieldResults!$B$2</f>
        <v>Vegetation Field</v>
      </c>
    </row>
    <row r="204" spans="1:26" x14ac:dyDescent="0.25">
      <c r="A204" s="13"/>
      <c r="B204" s="13"/>
    </row>
    <row r="206" spans="1:26" x14ac:dyDescent="0.25">
      <c r="A206" s="13" t="s">
        <v>134</v>
      </c>
      <c r="B206" s="101" t="str">
        <f>$B$2</f>
        <v>Habitat Type</v>
      </c>
      <c r="C206" s="105" t="str">
        <f>$AC$7</f>
        <v>No Field layer</v>
      </c>
      <c r="D206" s="101"/>
      <c r="E206" s="105" t="str">
        <f>$AC$8</f>
        <v>&gt; 0 and ≤ 10 %</v>
      </c>
      <c r="F206" s="101"/>
      <c r="G206" s="105" t="str">
        <f>$AC$9</f>
        <v>&gt; 10 and ≤ 20 %</v>
      </c>
      <c r="H206" s="101"/>
      <c r="I206" s="105" t="str">
        <f>$AC$10</f>
        <v>&gt; 20 and ≤ 30 %</v>
      </c>
      <c r="J206" s="101"/>
      <c r="K206" s="105" t="str">
        <f>$AC$11</f>
        <v>&gt; 30 and ≤ 40 %</v>
      </c>
      <c r="L206" s="101"/>
      <c r="M206" s="105" t="str">
        <f>$AC$12</f>
        <v>&gt; 40 and ≤ 50 %</v>
      </c>
      <c r="N206" s="101"/>
      <c r="O206" s="105" t="str">
        <f>$AC$13</f>
        <v>&gt; 50 and ≤ 60 %</v>
      </c>
      <c r="P206" s="101"/>
      <c r="Q206" s="105" t="str">
        <f>$AC$14</f>
        <v>&gt; 60 and ≤ 70 %</v>
      </c>
      <c r="R206" s="101"/>
      <c r="S206" s="105" t="str">
        <f>$AC$15</f>
        <v>&gt; 70 and ≤ 80 %</v>
      </c>
      <c r="T206" s="101"/>
      <c r="U206" s="105" t="str">
        <f>$AC$16</f>
        <v>&gt; 80 and ≤ 90 %</v>
      </c>
      <c r="V206" s="101"/>
      <c r="W206" s="103" t="str">
        <f>$AC$17</f>
        <v>&gt; 90 %</v>
      </c>
      <c r="X206" s="104"/>
      <c r="Y206" s="111" t="s">
        <v>194</v>
      </c>
      <c r="Z206" s="112"/>
    </row>
    <row r="207" spans="1:26" ht="25.5" x14ac:dyDescent="0.25">
      <c r="A207" s="13"/>
      <c r="B207" s="102"/>
      <c r="C207" s="32" t="s">
        <v>195</v>
      </c>
      <c r="D207" s="33" t="s">
        <v>196</v>
      </c>
      <c r="E207" s="32" t="s">
        <v>195</v>
      </c>
      <c r="F207" s="33" t="s">
        <v>196</v>
      </c>
      <c r="G207" s="32" t="s">
        <v>195</v>
      </c>
      <c r="H207" s="33" t="s">
        <v>196</v>
      </c>
      <c r="I207" s="32" t="s">
        <v>195</v>
      </c>
      <c r="J207" s="33" t="s">
        <v>196</v>
      </c>
      <c r="K207" s="32" t="s">
        <v>195</v>
      </c>
      <c r="L207" s="33" t="s">
        <v>196</v>
      </c>
      <c r="M207" s="32" t="s">
        <v>195</v>
      </c>
      <c r="N207" s="33" t="s">
        <v>196</v>
      </c>
      <c r="O207" s="32" t="s">
        <v>195</v>
      </c>
      <c r="P207" s="33" t="s">
        <v>196</v>
      </c>
      <c r="Q207" s="32" t="s">
        <v>195</v>
      </c>
      <c r="R207" s="33" t="s">
        <v>196</v>
      </c>
      <c r="S207" s="32" t="s">
        <v>195</v>
      </c>
      <c r="T207" s="33" t="s">
        <v>196</v>
      </c>
      <c r="U207" s="32" t="s">
        <v>195</v>
      </c>
      <c r="V207" s="33" t="s">
        <v>196</v>
      </c>
      <c r="W207" s="32" t="s">
        <v>195</v>
      </c>
      <c r="X207" s="33" t="s">
        <v>196</v>
      </c>
      <c r="Y207" s="73" t="s">
        <v>195</v>
      </c>
      <c r="Z207" s="74" t="s">
        <v>196</v>
      </c>
    </row>
    <row r="208" spans="1:26" x14ac:dyDescent="0.25">
      <c r="A208" s="13"/>
      <c r="B208" s="34" t="str">
        <f>LookupValues!$B$5</f>
        <v>Lowland beech/yew woodland</v>
      </c>
      <c r="C208" s="35">
        <f>VegFieldResults!C191</f>
        <v>1149.4368539692</v>
      </c>
      <c r="D208" s="85">
        <f>VegFieldResults!AW191</f>
        <v>36.99673680442671</v>
      </c>
      <c r="E208" s="35">
        <f>VegFieldResults!D191</f>
        <v>1095.691266689</v>
      </c>
      <c r="F208" s="85">
        <f>VegFieldResults!AX191</f>
        <v>35.900885810703542</v>
      </c>
      <c r="G208" s="35">
        <f>VegFieldResults!E191</f>
        <v>185.24633151719999</v>
      </c>
      <c r="H208" s="85">
        <f>VegFieldResults!AY191</f>
        <v>70.059536759043525</v>
      </c>
      <c r="I208" s="35">
        <f>VegFieldResults!F191</f>
        <v>262.73652320399998</v>
      </c>
      <c r="J208" s="85">
        <f>VegFieldResults!AZ191</f>
        <v>71.795364056689223</v>
      </c>
      <c r="K208" s="35">
        <f>VegFieldResults!G191</f>
        <v>79.616778863999997</v>
      </c>
      <c r="L208" s="85">
        <f>VegFieldResults!BA191</f>
        <v>56.820650366537315</v>
      </c>
      <c r="M208" s="35">
        <f>VegFieldResults!H191</f>
        <v>0</v>
      </c>
      <c r="N208" s="85">
        <f>VegFieldResults!BB191</f>
        <v>0</v>
      </c>
      <c r="O208" s="35">
        <f>VegFieldResults!I191</f>
        <v>276.39663801719996</v>
      </c>
      <c r="P208" s="85">
        <f>VegFieldResults!BC191</f>
        <v>89.842708150224055</v>
      </c>
      <c r="Q208" s="35">
        <f>VegFieldResults!J191</f>
        <v>429.38196661759997</v>
      </c>
      <c r="R208" s="85">
        <f>VegFieldResults!BD191</f>
        <v>49.937261936057965</v>
      </c>
      <c r="S208" s="35">
        <f>VegFieldResults!K191</f>
        <v>0</v>
      </c>
      <c r="T208" s="85">
        <f>VegFieldResults!BE191</f>
        <v>0</v>
      </c>
      <c r="U208" s="35">
        <f>VegFieldResults!L191</f>
        <v>260.37234357300002</v>
      </c>
      <c r="V208" s="85">
        <f>VegFieldResults!BF191</f>
        <v>93.9245037963763</v>
      </c>
      <c r="W208" s="35">
        <f>VegFieldResults!M191</f>
        <v>0</v>
      </c>
      <c r="X208" s="85">
        <f>VegFieldResults!BG191</f>
        <v>0</v>
      </c>
      <c r="Y208" s="80">
        <f>SUM(C208,E208,G208,I208,K208,M208,O208,Q208,S208,U208,W208)</f>
        <v>3738.8787024511998</v>
      </c>
      <c r="Z208" s="87">
        <f>IF(Y208=0,0,SQRT(SUM((C208*D208)^2,(E208*F208)^2,(G208*H208)^2,(I208*J208)^2,(K208*L208)^2,(M208*N208)^2,(O208*P208)^2,(Q208*R208)^2,(S208*T208)^2,(U208*V208)^2,(W208*X208)^2))/Y208)</f>
        <v>19.970043264293821</v>
      </c>
    </row>
    <row r="209" spans="1:26" x14ac:dyDescent="0.25">
      <c r="A209" s="13"/>
      <c r="B209" s="34" t="str">
        <f>LookupValues!$B$6</f>
        <v>Lowland Mixed Deciduous Woodland</v>
      </c>
      <c r="C209" s="35">
        <f>VegFieldResults!C192</f>
        <v>8015.6368491408994</v>
      </c>
      <c r="D209" s="85">
        <f>VegFieldResults!AW192</f>
        <v>13.507711853928237</v>
      </c>
      <c r="E209" s="35">
        <f>VegFieldResults!D192</f>
        <v>17888.568627789999</v>
      </c>
      <c r="F209" s="85">
        <f>VegFieldResults!AX192</f>
        <v>9.7682386439279263</v>
      </c>
      <c r="G209" s="35">
        <f>VegFieldResults!E192</f>
        <v>10554.2077830458</v>
      </c>
      <c r="H209" s="85">
        <f>VegFieldResults!AY192</f>
        <v>12.28581740768225</v>
      </c>
      <c r="I209" s="35">
        <f>VegFieldResults!F192</f>
        <v>8533.7943343043989</v>
      </c>
      <c r="J209" s="85">
        <f>VegFieldResults!AZ192</f>
        <v>13.71141567020149</v>
      </c>
      <c r="K209" s="35">
        <f>VegFieldResults!G192</f>
        <v>7792.8880560039979</v>
      </c>
      <c r="L209" s="85">
        <f>VegFieldResults!BA192</f>
        <v>14.54800987703552</v>
      </c>
      <c r="M209" s="35">
        <f>VegFieldResults!H192</f>
        <v>7969.6826230399993</v>
      </c>
      <c r="N209" s="85">
        <f>VegFieldResults!BB192</f>
        <v>14.544137145557745</v>
      </c>
      <c r="O209" s="35">
        <f>VegFieldResults!I192</f>
        <v>8170.234896983</v>
      </c>
      <c r="P209" s="85">
        <f>VegFieldResults!BC192</f>
        <v>14.9566756607098</v>
      </c>
      <c r="Q209" s="35">
        <f>VegFieldResults!J192</f>
        <v>7595.8549432869995</v>
      </c>
      <c r="R209" s="85">
        <f>VegFieldResults!BD192</f>
        <v>14.247824415796273</v>
      </c>
      <c r="S209" s="35">
        <f>VegFieldResults!K192</f>
        <v>6826.0648413161998</v>
      </c>
      <c r="T209" s="85">
        <f>VegFieldResults!BE192</f>
        <v>16.16023869661193</v>
      </c>
      <c r="U209" s="35">
        <f>VegFieldResults!L192</f>
        <v>6127.0126754389003</v>
      </c>
      <c r="V209" s="85">
        <f>VegFieldResults!BF192</f>
        <v>16.520326712673175</v>
      </c>
      <c r="W209" s="35">
        <f>VegFieldResults!M192</f>
        <v>5332.9436713372006</v>
      </c>
      <c r="X209" s="85">
        <f>VegFieldResults!BG192</f>
        <v>18.01729888320105</v>
      </c>
      <c r="Y209" s="80">
        <f t="shared" ref="Y209:Y219" si="16">SUM(C209,E209,G209,I209,K209,M209,O209,Q209,S209,U209,W209)</f>
        <v>94806.889301687392</v>
      </c>
      <c r="Z209" s="87">
        <f t="shared" ref="Z209:Z219" si="17">IF(Y209=0,0,SQRT(SUM((C209*D209)^2,(E209*F209)^2,(G209*H209)^2,(I209*J209)^2,(K209*L209)^2,(M209*N209)^2,(O209*P209)^2,(Q209*R209)^2,(S209*T209)^2,(U209*V209)^2,(W209*X209)^2))/Y209)</f>
        <v>4.1839145488435827</v>
      </c>
    </row>
    <row r="210" spans="1:26" x14ac:dyDescent="0.25">
      <c r="A210" s="13"/>
      <c r="B210" s="34" t="str">
        <f>LookupValues!$B$7</f>
        <v>Native pine woodlands</v>
      </c>
      <c r="C210" s="35">
        <f>VegFieldResults!C193</f>
        <v>0</v>
      </c>
      <c r="D210" s="85">
        <f>VegFieldResults!AW193</f>
        <v>0</v>
      </c>
      <c r="E210" s="35">
        <f>VegFieldResults!D193</f>
        <v>0</v>
      </c>
      <c r="F210" s="85">
        <f>VegFieldResults!AX193</f>
        <v>0</v>
      </c>
      <c r="G210" s="35">
        <f>VegFieldResults!E193</f>
        <v>0</v>
      </c>
      <c r="H210" s="85">
        <f>VegFieldResults!AY193</f>
        <v>0</v>
      </c>
      <c r="I210" s="35">
        <f>VegFieldResults!F193</f>
        <v>0</v>
      </c>
      <c r="J210" s="85">
        <f>VegFieldResults!AZ193</f>
        <v>0</v>
      </c>
      <c r="K210" s="35">
        <f>VegFieldResults!G193</f>
        <v>0</v>
      </c>
      <c r="L210" s="85">
        <f>VegFieldResults!BA193</f>
        <v>0</v>
      </c>
      <c r="M210" s="35">
        <f>VegFieldResults!H193</f>
        <v>0</v>
      </c>
      <c r="N210" s="85">
        <f>VegFieldResults!BB193</f>
        <v>0</v>
      </c>
      <c r="O210" s="35">
        <f>VegFieldResults!I193</f>
        <v>0</v>
      </c>
      <c r="P210" s="85">
        <f>VegFieldResults!BC193</f>
        <v>0</v>
      </c>
      <c r="Q210" s="35">
        <f>VegFieldResults!J193</f>
        <v>0</v>
      </c>
      <c r="R210" s="85">
        <f>VegFieldResults!BD193</f>
        <v>0</v>
      </c>
      <c r="S210" s="35">
        <f>VegFieldResults!K193</f>
        <v>0</v>
      </c>
      <c r="T210" s="85">
        <f>VegFieldResults!BE193</f>
        <v>0</v>
      </c>
      <c r="U210" s="35">
        <f>VegFieldResults!L193</f>
        <v>0</v>
      </c>
      <c r="V210" s="85">
        <f>VegFieldResults!BF193</f>
        <v>0</v>
      </c>
      <c r="W210" s="35">
        <f>VegFieldResults!M193</f>
        <v>0</v>
      </c>
      <c r="X210" s="85">
        <f>VegFieldResults!BG193</f>
        <v>0</v>
      </c>
      <c r="Y210" s="80">
        <f t="shared" si="16"/>
        <v>0</v>
      </c>
      <c r="Z210" s="87">
        <f t="shared" si="17"/>
        <v>0</v>
      </c>
    </row>
    <row r="211" spans="1:26" x14ac:dyDescent="0.25">
      <c r="A211" s="13"/>
      <c r="B211" s="34" t="str">
        <f>LookupValues!$B$8</f>
        <v>Non-HAP native pinewood</v>
      </c>
      <c r="C211" s="35">
        <f>VegFieldResults!C194</f>
        <v>0</v>
      </c>
      <c r="D211" s="85">
        <f>VegFieldResults!AW194</f>
        <v>0</v>
      </c>
      <c r="E211" s="35">
        <f>VegFieldResults!D194</f>
        <v>0</v>
      </c>
      <c r="F211" s="85">
        <f>VegFieldResults!AX194</f>
        <v>0</v>
      </c>
      <c r="G211" s="35">
        <f>VegFieldResults!E194</f>
        <v>0</v>
      </c>
      <c r="H211" s="85">
        <f>VegFieldResults!AY194</f>
        <v>0</v>
      </c>
      <c r="I211" s="35">
        <f>VegFieldResults!F194</f>
        <v>0</v>
      </c>
      <c r="J211" s="85">
        <f>VegFieldResults!AZ194</f>
        <v>0</v>
      </c>
      <c r="K211" s="35">
        <f>VegFieldResults!G194</f>
        <v>0</v>
      </c>
      <c r="L211" s="85">
        <f>VegFieldResults!BA194</f>
        <v>0</v>
      </c>
      <c r="M211" s="35">
        <f>VegFieldResults!H194</f>
        <v>0</v>
      </c>
      <c r="N211" s="85">
        <f>VegFieldResults!BB194</f>
        <v>0</v>
      </c>
      <c r="O211" s="35">
        <f>VegFieldResults!I194</f>
        <v>0</v>
      </c>
      <c r="P211" s="85">
        <f>VegFieldResults!BC194</f>
        <v>0</v>
      </c>
      <c r="Q211" s="35">
        <f>VegFieldResults!J194</f>
        <v>0</v>
      </c>
      <c r="R211" s="85">
        <f>VegFieldResults!BD194</f>
        <v>0</v>
      </c>
      <c r="S211" s="35">
        <f>VegFieldResults!K194</f>
        <v>0</v>
      </c>
      <c r="T211" s="85">
        <f>VegFieldResults!BE194</f>
        <v>0</v>
      </c>
      <c r="U211" s="35">
        <f>VegFieldResults!L194</f>
        <v>0</v>
      </c>
      <c r="V211" s="85">
        <f>VegFieldResults!BF194</f>
        <v>0</v>
      </c>
      <c r="W211" s="35">
        <f>VegFieldResults!M194</f>
        <v>0</v>
      </c>
      <c r="X211" s="85">
        <f>VegFieldResults!BG194</f>
        <v>0</v>
      </c>
      <c r="Y211" s="80">
        <f t="shared" si="16"/>
        <v>0</v>
      </c>
      <c r="Z211" s="87">
        <f t="shared" si="17"/>
        <v>0</v>
      </c>
    </row>
    <row r="212" spans="1:26" ht="30" customHeight="1" x14ac:dyDescent="0.25">
      <c r="A212" s="13"/>
      <c r="B212" s="89" t="str">
        <f>LookupValues!$B$9</f>
        <v>Upland birchwoods (Scot); birch dominated upland oakwoods (Eng, Wal)</v>
      </c>
      <c r="C212" s="35">
        <f>VegFieldResults!C195</f>
        <v>0</v>
      </c>
      <c r="D212" s="85">
        <f>VegFieldResults!AW195</f>
        <v>0</v>
      </c>
      <c r="E212" s="35">
        <f>VegFieldResults!D195</f>
        <v>0</v>
      </c>
      <c r="F212" s="85">
        <f>VegFieldResults!AX195</f>
        <v>0</v>
      </c>
      <c r="G212" s="35">
        <f>VegFieldResults!E195</f>
        <v>0</v>
      </c>
      <c r="H212" s="85">
        <f>VegFieldResults!AY195</f>
        <v>0</v>
      </c>
      <c r="I212" s="35">
        <f>VegFieldResults!F195</f>
        <v>0</v>
      </c>
      <c r="J212" s="85">
        <f>VegFieldResults!AZ195</f>
        <v>0</v>
      </c>
      <c r="K212" s="35">
        <f>VegFieldResults!G195</f>
        <v>0</v>
      </c>
      <c r="L212" s="85">
        <f>VegFieldResults!BA195</f>
        <v>0</v>
      </c>
      <c r="M212" s="35">
        <f>VegFieldResults!H195</f>
        <v>0</v>
      </c>
      <c r="N212" s="85">
        <f>VegFieldResults!BB195</f>
        <v>0</v>
      </c>
      <c r="O212" s="35">
        <f>VegFieldResults!I195</f>
        <v>0</v>
      </c>
      <c r="P212" s="85">
        <f>VegFieldResults!BC195</f>
        <v>0</v>
      </c>
      <c r="Q212" s="35">
        <f>VegFieldResults!J195</f>
        <v>0</v>
      </c>
      <c r="R212" s="85">
        <f>VegFieldResults!BD195</f>
        <v>0</v>
      </c>
      <c r="S212" s="35">
        <f>VegFieldResults!K195</f>
        <v>0</v>
      </c>
      <c r="T212" s="85">
        <f>VegFieldResults!BE195</f>
        <v>0</v>
      </c>
      <c r="U212" s="35">
        <f>VegFieldResults!L195</f>
        <v>0</v>
      </c>
      <c r="V212" s="85">
        <f>VegFieldResults!BF195</f>
        <v>0</v>
      </c>
      <c r="W212" s="35">
        <f>VegFieldResults!M195</f>
        <v>0</v>
      </c>
      <c r="X212" s="85">
        <f>VegFieldResults!BG195</f>
        <v>0</v>
      </c>
      <c r="Y212" s="80">
        <f t="shared" si="16"/>
        <v>0</v>
      </c>
      <c r="Z212" s="87">
        <f t="shared" si="17"/>
        <v>0</v>
      </c>
    </row>
    <row r="213" spans="1:26" x14ac:dyDescent="0.25">
      <c r="A213" s="13"/>
      <c r="B213" s="34" t="str">
        <f>LookupValues!$B$10</f>
        <v>Upland mixed ashwoods</v>
      </c>
      <c r="C213" s="35">
        <f>VegFieldResults!C196</f>
        <v>0</v>
      </c>
      <c r="D213" s="85">
        <f>VegFieldResults!AW196</f>
        <v>0</v>
      </c>
      <c r="E213" s="35">
        <f>VegFieldResults!D196</f>
        <v>0</v>
      </c>
      <c r="F213" s="85">
        <f>VegFieldResults!AX196</f>
        <v>0</v>
      </c>
      <c r="G213" s="35">
        <f>VegFieldResults!E196</f>
        <v>0</v>
      </c>
      <c r="H213" s="85">
        <f>VegFieldResults!AY196</f>
        <v>0</v>
      </c>
      <c r="I213" s="35">
        <f>VegFieldResults!F196</f>
        <v>0</v>
      </c>
      <c r="J213" s="85">
        <f>VegFieldResults!AZ196</f>
        <v>0</v>
      </c>
      <c r="K213" s="35">
        <f>VegFieldResults!G196</f>
        <v>0</v>
      </c>
      <c r="L213" s="85">
        <f>VegFieldResults!BA196</f>
        <v>0</v>
      </c>
      <c r="M213" s="35">
        <f>VegFieldResults!H196</f>
        <v>124.7004365</v>
      </c>
      <c r="N213" s="85">
        <f>VegFieldResults!BB196</f>
        <v>96.845134990051562</v>
      </c>
      <c r="O213" s="35">
        <f>VegFieldResults!I196</f>
        <v>0</v>
      </c>
      <c r="P213" s="85">
        <f>VegFieldResults!BC196</f>
        <v>0</v>
      </c>
      <c r="Q213" s="35">
        <f>VegFieldResults!J196</f>
        <v>77.476736973000001</v>
      </c>
      <c r="R213" s="85">
        <f>VegFieldResults!BD196</f>
        <v>97.694257357736817</v>
      </c>
      <c r="S213" s="35">
        <f>VegFieldResults!K196</f>
        <v>106.7814012364</v>
      </c>
      <c r="T213" s="85">
        <f>VegFieldResults!BE196</f>
        <v>65.960902197961104</v>
      </c>
      <c r="U213" s="35">
        <f>VegFieldResults!L196</f>
        <v>0</v>
      </c>
      <c r="V213" s="85">
        <f>VegFieldResults!BF196</f>
        <v>0</v>
      </c>
      <c r="W213" s="35">
        <f>VegFieldResults!M196</f>
        <v>0</v>
      </c>
      <c r="X213" s="85">
        <f>VegFieldResults!BG196</f>
        <v>0</v>
      </c>
      <c r="Y213" s="80">
        <f t="shared" si="16"/>
        <v>308.95857470939995</v>
      </c>
      <c r="Z213" s="87">
        <f t="shared" si="17"/>
        <v>51.456563724496888</v>
      </c>
    </row>
    <row r="214" spans="1:26" x14ac:dyDescent="0.25">
      <c r="A214" s="13"/>
      <c r="B214" s="34" t="str">
        <f>LookupValues!$B$11</f>
        <v>Upland oakwood</v>
      </c>
      <c r="C214" s="35">
        <f>VegFieldResults!C197</f>
        <v>0</v>
      </c>
      <c r="D214" s="85">
        <f>VegFieldResults!AW197</f>
        <v>0</v>
      </c>
      <c r="E214" s="35">
        <f>VegFieldResults!D197</f>
        <v>0</v>
      </c>
      <c r="F214" s="85">
        <f>VegFieldResults!AX197</f>
        <v>0</v>
      </c>
      <c r="G214" s="35">
        <f>VegFieldResults!E197</f>
        <v>189.58727987</v>
      </c>
      <c r="H214" s="85">
        <f>VegFieldResults!AY197</f>
        <v>97.694257560697196</v>
      </c>
      <c r="I214" s="35">
        <f>VegFieldResults!F197</f>
        <v>0</v>
      </c>
      <c r="J214" s="85">
        <f>VegFieldResults!AZ197</f>
        <v>0</v>
      </c>
      <c r="K214" s="35">
        <f>VegFieldResults!G197</f>
        <v>229.27978920910002</v>
      </c>
      <c r="L214" s="85">
        <f>VegFieldResults!BA197</f>
        <v>97.678176834616281</v>
      </c>
      <c r="M214" s="35">
        <f>VegFieldResults!H197</f>
        <v>0</v>
      </c>
      <c r="N214" s="85">
        <f>VegFieldResults!BB197</f>
        <v>0</v>
      </c>
      <c r="O214" s="35">
        <f>VegFieldResults!I197</f>
        <v>166.74898655000001</v>
      </c>
      <c r="P214" s="85">
        <f>VegFieldResults!BC197</f>
        <v>97.69425735632413</v>
      </c>
      <c r="Q214" s="35">
        <f>VegFieldResults!J197</f>
        <v>0</v>
      </c>
      <c r="R214" s="85">
        <f>VegFieldResults!BD197</f>
        <v>0</v>
      </c>
      <c r="S214" s="35">
        <f>VegFieldResults!K197</f>
        <v>254.03223072</v>
      </c>
      <c r="T214" s="85">
        <f>VegFieldResults!BE197</f>
        <v>97.694259606118706</v>
      </c>
      <c r="U214" s="35">
        <f>VegFieldResults!L197</f>
        <v>0</v>
      </c>
      <c r="V214" s="85">
        <f>VegFieldResults!BF197</f>
        <v>0</v>
      </c>
      <c r="W214" s="35">
        <f>VegFieldResults!M197</f>
        <v>0</v>
      </c>
      <c r="X214" s="85">
        <f>VegFieldResults!BG197</f>
        <v>0</v>
      </c>
      <c r="Y214" s="80">
        <f t="shared" si="16"/>
        <v>839.64828634910009</v>
      </c>
      <c r="Z214" s="87">
        <f t="shared" si="17"/>
        <v>49.477790855994776</v>
      </c>
    </row>
    <row r="215" spans="1:26" x14ac:dyDescent="0.25">
      <c r="A215" s="13"/>
      <c r="B215" s="34" t="str">
        <f>LookupValues!$B$12</f>
        <v>Wet woodland</v>
      </c>
      <c r="C215" s="35">
        <f>VegFieldResults!C198</f>
        <v>191.18389972349999</v>
      </c>
      <c r="D215" s="85">
        <f>VegFieldResults!AW198</f>
        <v>43.960666722272478</v>
      </c>
      <c r="E215" s="35">
        <f>VegFieldResults!D198</f>
        <v>1153.2034783839999</v>
      </c>
      <c r="F215" s="85">
        <f>VegFieldResults!AX198</f>
        <v>38.65088351003822</v>
      </c>
      <c r="G215" s="35">
        <f>VegFieldResults!E198</f>
        <v>735.76827540140005</v>
      </c>
      <c r="H215" s="85">
        <f>VegFieldResults!AY198</f>
        <v>51.693949020230761</v>
      </c>
      <c r="I215" s="35">
        <f>VegFieldResults!F198</f>
        <v>509.96688370999999</v>
      </c>
      <c r="J215" s="85">
        <f>VegFieldResults!AZ198</f>
        <v>57.845049051745612</v>
      </c>
      <c r="K215" s="35">
        <f>VegFieldResults!G198</f>
        <v>1124.1396188640999</v>
      </c>
      <c r="L215" s="85">
        <f>VegFieldResults!BA198</f>
        <v>39.24932540659362</v>
      </c>
      <c r="M215" s="35">
        <f>VegFieldResults!H198</f>
        <v>2533.8137977169999</v>
      </c>
      <c r="N215" s="85">
        <f>VegFieldResults!BB198</f>
        <v>28.330449232627952</v>
      </c>
      <c r="O215" s="35">
        <f>VegFieldResults!I198</f>
        <v>1241.2455955840001</v>
      </c>
      <c r="P215" s="85">
        <f>VegFieldResults!BC198</f>
        <v>37.697241431423222</v>
      </c>
      <c r="Q215" s="35">
        <f>VegFieldResults!J198</f>
        <v>1532.3806479539996</v>
      </c>
      <c r="R215" s="85">
        <f>VegFieldResults!BD198</f>
        <v>31.043610742630278</v>
      </c>
      <c r="S215" s="35">
        <f>VegFieldResults!K198</f>
        <v>1568.518539569</v>
      </c>
      <c r="T215" s="85">
        <f>VegFieldResults!BE198</f>
        <v>35.780589519876727</v>
      </c>
      <c r="U215" s="35">
        <f>VegFieldResults!L198</f>
        <v>1060.5222560669001</v>
      </c>
      <c r="V215" s="85">
        <f>VegFieldResults!BF198</f>
        <v>42.280710353951505</v>
      </c>
      <c r="W215" s="35">
        <f>VegFieldResults!M198</f>
        <v>1846.144719508</v>
      </c>
      <c r="X215" s="85">
        <f>VegFieldResults!BG198</f>
        <v>32.447308980456881</v>
      </c>
      <c r="Y215" s="80">
        <f t="shared" si="16"/>
        <v>13496.887712481901</v>
      </c>
      <c r="Z215" s="87">
        <f t="shared" si="17"/>
        <v>11.638419155738845</v>
      </c>
    </row>
    <row r="216" spans="1:26" x14ac:dyDescent="0.25">
      <c r="A216" s="13"/>
      <c r="B216" s="34" t="str">
        <f>LookupValues!$B$13</f>
        <v>Wood Pasture &amp; Parkland</v>
      </c>
      <c r="C216" s="35">
        <f>VegFieldResults!C199</f>
        <v>0</v>
      </c>
      <c r="D216" s="85">
        <f>VegFieldResults!AW199</f>
        <v>0</v>
      </c>
      <c r="E216" s="35">
        <f>VegFieldResults!D199</f>
        <v>0</v>
      </c>
      <c r="F216" s="85">
        <f>VegFieldResults!AX199</f>
        <v>0</v>
      </c>
      <c r="G216" s="35">
        <f>VegFieldResults!E199</f>
        <v>0</v>
      </c>
      <c r="H216" s="85">
        <f>VegFieldResults!AY199</f>
        <v>0</v>
      </c>
      <c r="I216" s="35">
        <f>VegFieldResults!F199</f>
        <v>0</v>
      </c>
      <c r="J216" s="85">
        <f>VegFieldResults!AZ199</f>
        <v>0</v>
      </c>
      <c r="K216" s="35">
        <f>VegFieldResults!G199</f>
        <v>241.05987259599999</v>
      </c>
      <c r="L216" s="85">
        <f>VegFieldResults!BA199</f>
        <v>97.659962621468779</v>
      </c>
      <c r="M216" s="35">
        <f>VegFieldResults!H199</f>
        <v>0</v>
      </c>
      <c r="N216" s="85">
        <f>VegFieldResults!BB199</f>
        <v>0</v>
      </c>
      <c r="O216" s="35">
        <f>VegFieldResults!I199</f>
        <v>254.03468275</v>
      </c>
      <c r="P216" s="85">
        <f>VegFieldResults!BC199</f>
        <v>97.694257196735848</v>
      </c>
      <c r="Q216" s="35">
        <f>VegFieldResults!J199</f>
        <v>0</v>
      </c>
      <c r="R216" s="85">
        <f>VegFieldResults!BD199</f>
        <v>0</v>
      </c>
      <c r="S216" s="35">
        <f>VegFieldResults!K199</f>
        <v>256.4838783166</v>
      </c>
      <c r="T216" s="85">
        <f>VegFieldResults!BE199</f>
        <v>96.764492641649795</v>
      </c>
      <c r="U216" s="35">
        <f>VegFieldResults!L199</f>
        <v>0</v>
      </c>
      <c r="V216" s="85">
        <f>VegFieldResults!BF199</f>
        <v>0</v>
      </c>
      <c r="W216" s="35">
        <f>VegFieldResults!M199</f>
        <v>426.48554367000003</v>
      </c>
      <c r="X216" s="85">
        <f>VegFieldResults!BG199</f>
        <v>70.24645223591115</v>
      </c>
      <c r="Y216" s="80">
        <f t="shared" si="16"/>
        <v>1178.0639773326</v>
      </c>
      <c r="Z216" s="87">
        <f t="shared" si="17"/>
        <v>43.973787457117432</v>
      </c>
    </row>
    <row r="217" spans="1:26" x14ac:dyDescent="0.25">
      <c r="A217" s="13"/>
      <c r="B217" s="34" t="str">
        <f>LookupValues!$B$14</f>
        <v>Broadleaf habitat NOT classified as priority</v>
      </c>
      <c r="C217" s="35">
        <f>VegFieldResults!C200</f>
        <v>301.59183338290001</v>
      </c>
      <c r="D217" s="85">
        <f>VegFieldResults!AW200</f>
        <v>68.935314654603999</v>
      </c>
      <c r="E217" s="35">
        <f>VegFieldResults!D200</f>
        <v>176.89239271000002</v>
      </c>
      <c r="F217" s="85">
        <f>VegFieldResults!AX200</f>
        <v>61.0104883237669</v>
      </c>
      <c r="G217" s="35">
        <f>VegFieldResults!E200</f>
        <v>0</v>
      </c>
      <c r="H217" s="85">
        <f>VegFieldResults!AY200</f>
        <v>0</v>
      </c>
      <c r="I217" s="35">
        <f>VegFieldResults!F200</f>
        <v>305.18169692199996</v>
      </c>
      <c r="J217" s="85">
        <f>VegFieldResults!AZ200</f>
        <v>76.146885940746174</v>
      </c>
      <c r="K217" s="35">
        <f>VegFieldResults!G200</f>
        <v>188.42943924100001</v>
      </c>
      <c r="L217" s="85">
        <f>VegFieldResults!BA200</f>
        <v>59.459603382782504</v>
      </c>
      <c r="M217" s="35">
        <f>VegFieldResults!H200</f>
        <v>0</v>
      </c>
      <c r="N217" s="85">
        <f>VegFieldResults!BB200</f>
        <v>0</v>
      </c>
      <c r="O217" s="35">
        <f>VegFieldResults!I200</f>
        <v>0</v>
      </c>
      <c r="P217" s="85">
        <f>VegFieldResults!BC200</f>
        <v>0</v>
      </c>
      <c r="Q217" s="35">
        <f>VegFieldResults!J200</f>
        <v>0</v>
      </c>
      <c r="R217" s="85">
        <f>VegFieldResults!BD200</f>
        <v>0</v>
      </c>
      <c r="S217" s="35">
        <f>VegFieldResults!K200</f>
        <v>0</v>
      </c>
      <c r="T217" s="85">
        <f>VegFieldResults!BE200</f>
        <v>0</v>
      </c>
      <c r="U217" s="35">
        <f>VegFieldResults!L200</f>
        <v>128.40520575740001</v>
      </c>
      <c r="V217" s="85">
        <f>VegFieldResults!BF200</f>
        <v>65.221181195016698</v>
      </c>
      <c r="W217" s="35">
        <f>VegFieldResults!M200</f>
        <v>0</v>
      </c>
      <c r="X217" s="85">
        <f>VegFieldResults!BG200</f>
        <v>0</v>
      </c>
      <c r="Y217" s="80">
        <f t="shared" si="16"/>
        <v>1100.5005680132999</v>
      </c>
      <c r="Z217" s="87">
        <f t="shared" si="17"/>
        <v>32.565786315914814</v>
      </c>
    </row>
    <row r="218" spans="1:26" x14ac:dyDescent="0.25">
      <c r="A218" s="13"/>
      <c r="B218" s="34" t="str">
        <f>LookupValues!$B$15</f>
        <v>Non-native coniferous woodland</v>
      </c>
      <c r="C218" s="35">
        <f>VegFieldResults!C201</f>
        <v>3518.0323430902004</v>
      </c>
      <c r="D218" s="85">
        <f>VegFieldResults!AW201</f>
        <v>17.783844058336804</v>
      </c>
      <c r="E218" s="35">
        <f>VegFieldResults!D201</f>
        <v>5556.5122709869993</v>
      </c>
      <c r="F218" s="85">
        <f>VegFieldResults!AX201</f>
        <v>13.460094436494035</v>
      </c>
      <c r="G218" s="35">
        <f>VegFieldResults!E201</f>
        <v>3738.8079642743</v>
      </c>
      <c r="H218" s="85">
        <f>VegFieldResults!AY201</f>
        <v>17.451053945257485</v>
      </c>
      <c r="I218" s="35">
        <f>VegFieldResults!F201</f>
        <v>3024.8235595466999</v>
      </c>
      <c r="J218" s="85">
        <f>VegFieldResults!AZ201</f>
        <v>18.669220758922567</v>
      </c>
      <c r="K218" s="35">
        <f>VegFieldResults!G201</f>
        <v>2307.1370505704999</v>
      </c>
      <c r="L218" s="85">
        <f>VegFieldResults!BA201</f>
        <v>21.238960147858929</v>
      </c>
      <c r="M218" s="35">
        <f>VegFieldResults!H201</f>
        <v>2543.0131414576999</v>
      </c>
      <c r="N218" s="85">
        <f>VegFieldResults!BB201</f>
        <v>20.855613075033808</v>
      </c>
      <c r="O218" s="35">
        <f>VegFieldResults!I201</f>
        <v>3144.9156780929998</v>
      </c>
      <c r="P218" s="85">
        <f>VegFieldResults!BC201</f>
        <v>18.602776935168311</v>
      </c>
      <c r="Q218" s="35">
        <f>VegFieldResults!J201</f>
        <v>2513.3783462383003</v>
      </c>
      <c r="R218" s="85">
        <f>VegFieldResults!BD201</f>
        <v>19.937517975566816</v>
      </c>
      <c r="S218" s="35">
        <f>VegFieldResults!K201</f>
        <v>3903.4314677948</v>
      </c>
      <c r="T218" s="85">
        <f>VegFieldResults!BE201</f>
        <v>16.849529081943366</v>
      </c>
      <c r="U218" s="35">
        <f>VegFieldResults!L201</f>
        <v>2841.5865806302004</v>
      </c>
      <c r="V218" s="85">
        <f>VegFieldResults!BF201</f>
        <v>21.511386495646484</v>
      </c>
      <c r="W218" s="35">
        <f>VegFieldResults!M201</f>
        <v>1276.0421886670001</v>
      </c>
      <c r="X218" s="85">
        <f>VegFieldResults!BG201</f>
        <v>31.97154511528608</v>
      </c>
      <c r="Y218" s="80">
        <f t="shared" si="16"/>
        <v>34367.680591349701</v>
      </c>
      <c r="Z218" s="87">
        <f t="shared" si="17"/>
        <v>5.6592520665102857</v>
      </c>
    </row>
    <row r="219" spans="1:26" x14ac:dyDescent="0.25">
      <c r="A219" s="13"/>
      <c r="B219" s="37" t="str">
        <f>LookupValues!$B$16</f>
        <v>Transition or felled</v>
      </c>
      <c r="C219" s="35">
        <f>VegFieldResults!C202</f>
        <v>1335.944652095</v>
      </c>
      <c r="D219" s="85">
        <f>VegFieldResults!AW202</f>
        <v>31.152138380274806</v>
      </c>
      <c r="E219" s="35">
        <f>VegFieldResults!D202</f>
        <v>589.91691236479994</v>
      </c>
      <c r="F219" s="85">
        <f>VegFieldResults!AX202</f>
        <v>35.548293032351367</v>
      </c>
      <c r="G219" s="35">
        <f>VegFieldResults!E202</f>
        <v>194.76705553829999</v>
      </c>
      <c r="H219" s="85">
        <f>VegFieldResults!AY202</f>
        <v>57.203839035471383</v>
      </c>
      <c r="I219" s="35">
        <f>VegFieldResults!F202</f>
        <v>663.49866484500001</v>
      </c>
      <c r="J219" s="85">
        <f>VegFieldResults!AZ202</f>
        <v>94.449580312033419</v>
      </c>
      <c r="K219" s="35">
        <f>VegFieldResults!G202</f>
        <v>638.49959383699991</v>
      </c>
      <c r="L219" s="85">
        <f>VegFieldResults!BA202</f>
        <v>55.068742699330983</v>
      </c>
      <c r="M219" s="35">
        <f>VegFieldResults!H202</f>
        <v>356.01791082349996</v>
      </c>
      <c r="N219" s="85">
        <f>VegFieldResults!BB202</f>
        <v>68.172243961074528</v>
      </c>
      <c r="O219" s="35">
        <f>VegFieldResults!I202</f>
        <v>0</v>
      </c>
      <c r="P219" s="85">
        <f>VegFieldResults!BC202</f>
        <v>0</v>
      </c>
      <c r="Q219" s="35">
        <f>VegFieldResults!J202</f>
        <v>0</v>
      </c>
      <c r="R219" s="85">
        <f>VegFieldResults!BD202</f>
        <v>0</v>
      </c>
      <c r="S219" s="35">
        <f>VegFieldResults!K202</f>
        <v>0</v>
      </c>
      <c r="T219" s="85">
        <f>VegFieldResults!BE202</f>
        <v>0</v>
      </c>
      <c r="U219" s="35">
        <f>VegFieldResults!L202</f>
        <v>0</v>
      </c>
      <c r="V219" s="85">
        <f>VegFieldResults!BF202</f>
        <v>0</v>
      </c>
      <c r="W219" s="35">
        <f>VegFieldResults!M202</f>
        <v>689.35161538</v>
      </c>
      <c r="X219" s="85">
        <f>VegFieldResults!BG202</f>
        <v>50.300475898963995</v>
      </c>
      <c r="Y219" s="80">
        <f t="shared" si="16"/>
        <v>4467.9964048836</v>
      </c>
      <c r="Z219" s="87">
        <f t="shared" si="17"/>
        <v>21.526674655989012</v>
      </c>
    </row>
    <row r="220" spans="1:26" x14ac:dyDescent="0.25">
      <c r="A220" s="13"/>
      <c r="B220" s="84" t="s">
        <v>194</v>
      </c>
      <c r="C220" s="82">
        <f>SUM(C208:C219)</f>
        <v>14511.826431401701</v>
      </c>
      <c r="D220" s="86">
        <f>IF(C220=0,0,SQRT(SUM((C208*D208)^2,(C209*D209)^2,(C210*D210)^2,(C211*D211)^2,(C212*D212)^2,(C213*D213)^2,(C214*D214)^2,(C215*D215)^2,(C216*D216)^2,(C217*D217)^2,(C218*D218)^2,(C219*D219)^2))/C220)</f>
        <v>9.6671194630713693</v>
      </c>
      <c r="E220" s="82">
        <f>SUM(E208:E219)</f>
        <v>26460.784948924793</v>
      </c>
      <c r="F220" s="86">
        <f>IF(E220=0,0,SQRT(SUM((E208*F208)^2,(E209*F209)^2,(E210*F210)^2,(E211*F211)^2,(E212*F212)^2,(E213*F213)^2,(E214*F214)^2,(E215*F215)^2,(E216*F216)^2,(E217*F217)^2,(E218*F218)^2,(E219*F219)^2))/E220)</f>
        <v>7.5789227587856125</v>
      </c>
      <c r="G220" s="82">
        <f>SUM(G208:G219)</f>
        <v>15598.384689647</v>
      </c>
      <c r="H220" s="86">
        <f>IF(G220=0,0,SQRT(SUM((G208*H208)^2,(G209*H209)^2,(G210*H210)^2,(G211*H211)^2,(G212*H212)^2,(G213*H213)^2,(G214*H214)^2,(G215*H215)^2,(G216*H216)^2,(G217*H217)^2,(G218*H218)^2,(G219*H219)^2))/G220)</f>
        <v>9.7548987252720352</v>
      </c>
      <c r="I220" s="82">
        <f>SUM(I208:I219)</f>
        <v>13300.001662532097</v>
      </c>
      <c r="J220" s="86">
        <f>IF(I220=0,0,SQRT(SUM((I208*J208)^2,(I209*J209)^2,(I210*J210)^2,(I211*J211)^2,(I212*J212)^2,(I213*J213)^2,(I214*J214)^2,(I215*J215)^2,(I216*J216)^2,(I217*J217)^2,(I218*J218)^2,(I219*J219)^2))/I220)</f>
        <v>11.296636321254136</v>
      </c>
      <c r="K220" s="82">
        <f>SUM(K208:K219)</f>
        <v>12601.050199185696</v>
      </c>
      <c r="L220" s="86">
        <f>IF(K220=0,0,SQRT(SUM((K208*L208)^2,(K209*L209)^2,(K210*L210)^2,(K211*L211)^2,(K212*L212)^2,(K213*L213)^2,(K214*L214)^2,(K215*L215)^2,(K216*L216)^2,(K217*L217)^2,(K218*L218)^2,(K219*L219)^2))/K220)</f>
        <v>11.121213426201193</v>
      </c>
      <c r="M220" s="82">
        <f>SUM(M208:M219)</f>
        <v>13527.227909538202</v>
      </c>
      <c r="N220" s="86">
        <f>IF(M220=0,0,SQRT(SUM((M208*N208)^2,(M209*N209)^2,(M210*N210)^2,(M211*N211)^2,(M212*N212)^2,(M213*N213)^2,(M214*N214)^2,(M215*N215)^2,(M216*N216)^2,(M217*N217)^2,(M218*N218)^2,(M219*N219)^2))/M220)</f>
        <v>10.998763194546465</v>
      </c>
      <c r="O220" s="82">
        <f>SUM(O208:O219)</f>
        <v>13253.5764779772</v>
      </c>
      <c r="P220" s="86">
        <f>IF(O220=0,0,SQRT(SUM((O208*P208)^2,(O209*P209)^2,(O210*P210)^2,(O211*P211)^2,(O212*P212)^2,(O213*P213)^2,(O214*P214)^2,(O215*P215)^2,(O216*P216)^2,(O217*P217)^2,(O218*P218)^2,(O219*P219)^2))/O220)</f>
        <v>11.202135199126452</v>
      </c>
      <c r="Q220" s="82">
        <f>SUM(Q208:Q219)</f>
        <v>12148.472641069899</v>
      </c>
      <c r="R220" s="86">
        <f>IF(Q220=0,0,SQRT(SUM((Q208*R208)^2,(Q209*R209)^2,(Q210*R210)^2,(Q211*R211)^2,(Q212*R212)^2,(Q213*R213)^2,(Q214*R214)^2,(Q215*R215)^2,(Q216*R216)^2,(Q217*R217)^2,(Q218*R218)^2,(Q219*R219)^2))/Q220)</f>
        <v>10.733685507121615</v>
      </c>
      <c r="S220" s="82">
        <f>SUM(S208:S219)</f>
        <v>12915.312358953001</v>
      </c>
      <c r="T220" s="86">
        <f>IF(S220=0,0,SQRT(SUM((S208*T208)^2,(S209*T209)^2,(S210*T210)^2,(S211*T211)^2,(S212*T212)^2,(S213*T213)^2,(S214*T214)^2,(S215*T215)^2,(S216*T216)^2,(S217*T217)^2,(S218*T218)^2,(S219*T219)^2))/S220)</f>
        <v>11.200390941928871</v>
      </c>
      <c r="U220" s="82">
        <f>SUM(U208:U219)</f>
        <v>10417.8990614664</v>
      </c>
      <c r="V220" s="86">
        <f>IF(U220=0,0,SQRT(SUM((U208*V208)^2,(U209*V209)^2,(U210*V210)^2,(U211*V211)^2,(U212*V212)^2,(U213*V213)^2,(U214*V214)^2,(U215*V215)^2,(U216*V216)^2,(U217*V217)^2,(U218*V218)^2,(U219*V219)^2))/U220)</f>
        <v>12.389890893621619</v>
      </c>
      <c r="W220" s="82">
        <f>SUM(W208:W219)</f>
        <v>9570.9677385621999</v>
      </c>
      <c r="X220" s="86">
        <f>IF(W220=0,0,SQRT(SUM((W208*X208)^2,(W209*X209)^2,(W210*X210)^2,(W211*X211)^2,(W212*X212)^2,(W213*X213)^2,(W214*X214)^2,(W215*X215)^2,(W216*X216)^2,(W217*X217)^2,(W218*X218)^2,(W219*X219)^2))/W220)</f>
        <v>13.455545521985643</v>
      </c>
      <c r="Y220" s="82">
        <f>SUM(Y208:Y219)</f>
        <v>154305.50411925817</v>
      </c>
      <c r="Z220" s="86">
        <f>IF(Y220=0,0,SQRT(SUM((Y208*Z208)^2,(Y209*Z209)^2,(Y210*Z210)^2,(Y211*Z211)^2,(Y212*Z212)^2,(Y213*Z213)^2,(Y214*Z214)^2,(Y215*Z215)^2,(Y216*Z216)^2,(Y217*Z217)^2,(Y218*Z218)^2,(Y219*Z219)^2))/Y220)</f>
        <v>3.1789426590501981</v>
      </c>
    </row>
    <row r="221" spans="1:26" x14ac:dyDescent="0.25">
      <c r="A221" s="13"/>
      <c r="B221" s="56"/>
      <c r="C221" s="57"/>
      <c r="D221" s="58"/>
      <c r="E221" s="57"/>
      <c r="F221" s="88"/>
      <c r="G221" s="57"/>
      <c r="H221" s="88"/>
      <c r="I221" s="57"/>
      <c r="J221" s="58"/>
      <c r="K221" s="57"/>
      <c r="L221" s="58"/>
      <c r="M221" s="57"/>
      <c r="N221" s="58"/>
      <c r="O221" s="57"/>
      <c r="P221" s="58"/>
      <c r="Q221" s="57"/>
      <c r="R221" s="58"/>
      <c r="S221" s="57"/>
      <c r="T221" s="58"/>
      <c r="U221" s="57"/>
      <c r="V221" s="58"/>
      <c r="W221" s="57"/>
      <c r="X221" s="58"/>
      <c r="Y221" s="58"/>
      <c r="Z221" s="58"/>
    </row>
    <row r="222" spans="1:26" x14ac:dyDescent="0.25">
      <c r="A222" s="13"/>
      <c r="B222" s="56"/>
      <c r="C222" s="57"/>
      <c r="D222" s="58"/>
      <c r="E222" s="57"/>
      <c r="F222" s="58"/>
      <c r="G222" s="57"/>
      <c r="H222" s="58"/>
      <c r="I222" s="57"/>
      <c r="J222" s="58"/>
      <c r="K222" s="57"/>
      <c r="L222" s="58"/>
      <c r="M222" s="57"/>
      <c r="N222" s="58"/>
      <c r="O222" s="57"/>
      <c r="P222" s="58"/>
      <c r="Q222" s="57"/>
      <c r="R222" s="58"/>
      <c r="S222" s="57"/>
      <c r="T222" s="58"/>
      <c r="U222" s="57"/>
      <c r="V222" s="58"/>
      <c r="W222" s="57"/>
      <c r="X222" s="58"/>
      <c r="Y222" s="58"/>
      <c r="Z222" s="58"/>
    </row>
    <row r="223" spans="1:26" x14ac:dyDescent="0.25">
      <c r="A223" s="19"/>
      <c r="B223" s="56"/>
      <c r="C223" s="57"/>
      <c r="D223" s="58"/>
      <c r="E223" s="57"/>
      <c r="F223" s="58"/>
      <c r="G223" s="57"/>
      <c r="H223" s="58"/>
      <c r="I223" s="57"/>
      <c r="J223" s="58"/>
      <c r="K223" s="57"/>
      <c r="L223" s="58"/>
      <c r="M223" s="57"/>
      <c r="N223" s="58"/>
      <c r="O223" s="57"/>
      <c r="P223" s="58"/>
      <c r="Q223" s="57"/>
      <c r="R223" s="58"/>
      <c r="S223" s="57"/>
      <c r="T223" s="58"/>
      <c r="U223" s="57"/>
      <c r="V223" s="58"/>
      <c r="W223" s="57"/>
      <c r="X223" s="58"/>
      <c r="Y223" s="58"/>
      <c r="Z223" s="58"/>
    </row>
    <row r="224" spans="1:26" x14ac:dyDescent="0.25">
      <c r="A224" s="13"/>
      <c r="B224" s="56"/>
      <c r="C224" s="57"/>
      <c r="D224" s="58"/>
      <c r="E224" s="57"/>
      <c r="F224" s="58"/>
      <c r="G224" s="57"/>
      <c r="H224" s="58"/>
      <c r="I224" s="57"/>
      <c r="J224" s="58"/>
      <c r="K224" s="57"/>
      <c r="L224" s="58"/>
      <c r="M224" s="57"/>
      <c r="N224" s="58"/>
      <c r="O224" s="57"/>
      <c r="P224" s="58"/>
      <c r="Q224" s="57"/>
      <c r="R224" s="58"/>
      <c r="S224" s="57"/>
      <c r="T224" s="58"/>
      <c r="U224" s="57"/>
      <c r="V224" s="58"/>
      <c r="W224" s="57"/>
      <c r="X224" s="58"/>
      <c r="Y224" s="58"/>
      <c r="Z224" s="58"/>
    </row>
    <row r="225" spans="1:26" x14ac:dyDescent="0.25">
      <c r="A225" s="13"/>
      <c r="B225" s="56"/>
      <c r="C225" s="57"/>
      <c r="D225" s="58"/>
      <c r="E225" s="57"/>
      <c r="F225" s="58"/>
      <c r="G225" s="57"/>
      <c r="H225" s="58"/>
      <c r="I225" s="57"/>
      <c r="J225" s="58"/>
      <c r="K225" s="57"/>
      <c r="L225" s="58"/>
      <c r="M225" s="57"/>
      <c r="N225" s="58"/>
      <c r="O225" s="57"/>
      <c r="P225" s="58"/>
      <c r="Q225" s="57"/>
      <c r="R225" s="58"/>
      <c r="S225" s="57"/>
      <c r="T225" s="58"/>
      <c r="U225" s="57"/>
      <c r="V225" s="58"/>
      <c r="W225" s="57"/>
      <c r="X225" s="58"/>
      <c r="Y225" s="58"/>
      <c r="Z225" s="58"/>
    </row>
    <row r="226" spans="1:26" x14ac:dyDescent="0.25">
      <c r="A226" s="29"/>
      <c r="B226" s="56"/>
      <c r="C226" s="57"/>
      <c r="D226" s="58"/>
      <c r="E226" s="57"/>
      <c r="F226" s="58"/>
      <c r="G226" s="57"/>
      <c r="H226" s="58"/>
      <c r="I226" s="57"/>
      <c r="J226" s="58"/>
      <c r="K226" s="57"/>
      <c r="L226" s="58"/>
      <c r="M226" s="57"/>
      <c r="N226" s="58"/>
      <c r="O226" s="57"/>
      <c r="P226" s="58"/>
      <c r="Q226" s="57"/>
      <c r="R226" s="58"/>
      <c r="S226" s="57"/>
      <c r="T226" s="58"/>
      <c r="U226" s="57"/>
      <c r="V226" s="58"/>
      <c r="W226" s="57"/>
      <c r="X226" s="58"/>
      <c r="Y226" s="58"/>
      <c r="Z226" s="58"/>
    </row>
    <row r="228" spans="1:26" x14ac:dyDescent="0.25">
      <c r="B228" s="13" t="s">
        <v>419</v>
      </c>
      <c r="C228" s="13" t="str">
        <f>VegFieldResults!$B$2</f>
        <v>Vegetation Field</v>
      </c>
    </row>
    <row r="229" spans="1:26" x14ac:dyDescent="0.25">
      <c r="A229" s="13"/>
      <c r="B229" s="13"/>
    </row>
    <row r="231" spans="1:26" x14ac:dyDescent="0.25">
      <c r="A231" s="13" t="s">
        <v>132</v>
      </c>
      <c r="B231" s="101" t="str">
        <f>$B$2</f>
        <v>Habitat Type</v>
      </c>
      <c r="C231" s="105" t="str">
        <f>$AC$7</f>
        <v>No Field layer</v>
      </c>
      <c r="D231" s="101"/>
      <c r="E231" s="105" t="str">
        <f>$AC$8</f>
        <v>&gt; 0 and ≤ 10 %</v>
      </c>
      <c r="F231" s="101"/>
      <c r="G231" s="105" t="str">
        <f>$AC$9</f>
        <v>&gt; 10 and ≤ 20 %</v>
      </c>
      <c r="H231" s="101"/>
      <c r="I231" s="105" t="str">
        <f>$AC$10</f>
        <v>&gt; 20 and ≤ 30 %</v>
      </c>
      <c r="J231" s="101"/>
      <c r="K231" s="105" t="str">
        <f>$AC$11</f>
        <v>&gt; 30 and ≤ 40 %</v>
      </c>
      <c r="L231" s="101"/>
      <c r="M231" s="105" t="str">
        <f>$AC$12</f>
        <v>&gt; 40 and ≤ 50 %</v>
      </c>
      <c r="N231" s="101"/>
      <c r="O231" s="105" t="str">
        <f>$AC$13</f>
        <v>&gt; 50 and ≤ 60 %</v>
      </c>
      <c r="P231" s="101"/>
      <c r="Q231" s="105" t="str">
        <f>$AC$14</f>
        <v>&gt; 60 and ≤ 70 %</v>
      </c>
      <c r="R231" s="101"/>
      <c r="S231" s="105" t="str">
        <f>$AC$15</f>
        <v>&gt; 70 and ≤ 80 %</v>
      </c>
      <c r="T231" s="101"/>
      <c r="U231" s="105" t="str">
        <f>$AC$16</f>
        <v>&gt; 80 and ≤ 90 %</v>
      </c>
      <c r="V231" s="101"/>
      <c r="W231" s="103" t="str">
        <f>$AC$17</f>
        <v>&gt; 90 %</v>
      </c>
      <c r="X231" s="104"/>
      <c r="Y231" s="111" t="s">
        <v>194</v>
      </c>
      <c r="Z231" s="112"/>
    </row>
    <row r="232" spans="1:26" ht="25.5" x14ac:dyDescent="0.25">
      <c r="A232" s="13"/>
      <c r="B232" s="102"/>
      <c r="C232" s="32" t="s">
        <v>195</v>
      </c>
      <c r="D232" s="33" t="s">
        <v>196</v>
      </c>
      <c r="E232" s="32" t="s">
        <v>195</v>
      </c>
      <c r="F232" s="33" t="s">
        <v>196</v>
      </c>
      <c r="G232" s="32" t="s">
        <v>195</v>
      </c>
      <c r="H232" s="33" t="s">
        <v>196</v>
      </c>
      <c r="I232" s="32" t="s">
        <v>195</v>
      </c>
      <c r="J232" s="33" t="s">
        <v>196</v>
      </c>
      <c r="K232" s="32" t="s">
        <v>195</v>
      </c>
      <c r="L232" s="33" t="s">
        <v>196</v>
      </c>
      <c r="M232" s="32" t="s">
        <v>195</v>
      </c>
      <c r="N232" s="33" t="s">
        <v>196</v>
      </c>
      <c r="O232" s="32" t="s">
        <v>195</v>
      </c>
      <c r="P232" s="33" t="s">
        <v>196</v>
      </c>
      <c r="Q232" s="32" t="s">
        <v>195</v>
      </c>
      <c r="R232" s="33" t="s">
        <v>196</v>
      </c>
      <c r="S232" s="32" t="s">
        <v>195</v>
      </c>
      <c r="T232" s="33" t="s">
        <v>196</v>
      </c>
      <c r="U232" s="32" t="s">
        <v>195</v>
      </c>
      <c r="V232" s="33" t="s">
        <v>196</v>
      </c>
      <c r="W232" s="32" t="s">
        <v>195</v>
      </c>
      <c r="X232" s="33" t="s">
        <v>196</v>
      </c>
      <c r="Y232" s="73" t="s">
        <v>195</v>
      </c>
      <c r="Z232" s="74" t="s">
        <v>196</v>
      </c>
    </row>
    <row r="233" spans="1:26" x14ac:dyDescent="0.25">
      <c r="A233" s="13"/>
      <c r="B233" s="34" t="str">
        <f>LookupValues!$B$5</f>
        <v>Lowland beech/yew woodland</v>
      </c>
      <c r="C233" s="35">
        <f>VegFieldResults!C214</f>
        <v>4244.3198467800003</v>
      </c>
      <c r="D233" s="85">
        <f>VegFieldResults!AW214</f>
        <v>17.347914375195057</v>
      </c>
      <c r="E233" s="35">
        <f>VegFieldResults!D214</f>
        <v>3700.4118928540001</v>
      </c>
      <c r="F233" s="85">
        <f>VegFieldResults!AX214</f>
        <v>16.412899036717452</v>
      </c>
      <c r="G233" s="35">
        <f>VegFieldResults!E214</f>
        <v>2061.1288568790001</v>
      </c>
      <c r="H233" s="85">
        <f>VegFieldResults!AY214</f>
        <v>23.421953041930244</v>
      </c>
      <c r="I233" s="35">
        <f>VegFieldResults!F214</f>
        <v>1540.314418683</v>
      </c>
      <c r="J233" s="85">
        <f>VegFieldResults!AZ214</f>
        <v>29.142547345469033</v>
      </c>
      <c r="K233" s="35">
        <f>VegFieldResults!G214</f>
        <v>1381.9105301019999</v>
      </c>
      <c r="L233" s="85">
        <f>VegFieldResults!BA214</f>
        <v>29.668550745959433</v>
      </c>
      <c r="M233" s="35">
        <f>VegFieldResults!H214</f>
        <v>2445.3282598973001</v>
      </c>
      <c r="N233" s="85">
        <f>VegFieldResults!BB214</f>
        <v>32.08281468882506</v>
      </c>
      <c r="O233" s="35">
        <f>VegFieldResults!I214</f>
        <v>2014.626367332</v>
      </c>
      <c r="P233" s="85">
        <f>VegFieldResults!BC214</f>
        <v>26.986687081369283</v>
      </c>
      <c r="Q233" s="35">
        <f>VegFieldResults!J214</f>
        <v>1503.1113368464999</v>
      </c>
      <c r="R233" s="85">
        <f>VegFieldResults!BD214</f>
        <v>29.02369854674318</v>
      </c>
      <c r="S233" s="35">
        <f>VegFieldResults!K214</f>
        <v>1579.2866013538999</v>
      </c>
      <c r="T233" s="85">
        <f>VegFieldResults!BE214</f>
        <v>29.042381677641739</v>
      </c>
      <c r="U233" s="35">
        <f>VegFieldResults!L214</f>
        <v>1435.9872959963</v>
      </c>
      <c r="V233" s="85">
        <f>VegFieldResults!BF214</f>
        <v>30.511535564440784</v>
      </c>
      <c r="W233" s="35">
        <f>VegFieldResults!M214</f>
        <v>2793.8171196970002</v>
      </c>
      <c r="X233" s="85">
        <f>VegFieldResults!BG214</f>
        <v>21.823487032193647</v>
      </c>
      <c r="Y233" s="80">
        <f>SUM(C233,E233,G233,I233,K233,M233,O233,Q233,S233,U233,W233)</f>
        <v>24700.242526421</v>
      </c>
      <c r="Z233" s="87">
        <f>IF(Y233=0,0,SQRT(SUM((C233*D233)^2,(E233*F233)^2,(G233*H233)^2,(I233*J233)^2,(K233*L233)^2,(M233*N233)^2,(O233*P233)^2,(Q233*R233)^2,(S233*T233)^2,(U233*V233)^2,(W233*X233)^2))/Y233)</f>
        <v>7.4532087183922409</v>
      </c>
    </row>
    <row r="234" spans="1:26" x14ac:dyDescent="0.25">
      <c r="A234" s="13"/>
      <c r="B234" s="34" t="str">
        <f>LookupValues!$B$6</f>
        <v>Lowland Mixed Deciduous Woodland</v>
      </c>
      <c r="C234" s="35">
        <f>VegFieldResults!C215</f>
        <v>7526.6783867155</v>
      </c>
      <c r="D234" s="85">
        <f>VegFieldResults!AW215</f>
        <v>11.802272238468696</v>
      </c>
      <c r="E234" s="35">
        <f>VegFieldResults!D215</f>
        <v>26544.526533815198</v>
      </c>
      <c r="F234" s="85">
        <f>VegFieldResults!AX215</f>
        <v>6.901428603665396</v>
      </c>
      <c r="G234" s="35">
        <f>VegFieldResults!E215</f>
        <v>32167.533066698001</v>
      </c>
      <c r="H234" s="85">
        <f>VegFieldResults!AY215</f>
        <v>6.2019160598904604</v>
      </c>
      <c r="I234" s="35">
        <f>VegFieldResults!F215</f>
        <v>22663.294740377994</v>
      </c>
      <c r="J234" s="85">
        <f>VegFieldResults!AZ215</f>
        <v>7.4207379117583407</v>
      </c>
      <c r="K234" s="35">
        <f>VegFieldResults!G215</f>
        <v>23646.9603047819</v>
      </c>
      <c r="L234" s="85">
        <f>VegFieldResults!BA215</f>
        <v>7.116049128395173</v>
      </c>
      <c r="M234" s="35">
        <f>VegFieldResults!H215</f>
        <v>22358.804344028998</v>
      </c>
      <c r="N234" s="85">
        <f>VegFieldResults!BB215</f>
        <v>7.3343953379888189</v>
      </c>
      <c r="O234" s="35">
        <f>VegFieldResults!I215</f>
        <v>22501.560548251</v>
      </c>
      <c r="P234" s="85">
        <f>VegFieldResults!BC215</f>
        <v>7.6963616658783325</v>
      </c>
      <c r="Q234" s="35">
        <f>VegFieldResults!J215</f>
        <v>18928.528898169301</v>
      </c>
      <c r="R234" s="85">
        <f>VegFieldResults!BD215</f>
        <v>7.9085315778365493</v>
      </c>
      <c r="S234" s="35">
        <f>VegFieldResults!K215</f>
        <v>20503.752595214803</v>
      </c>
      <c r="T234" s="85">
        <f>VegFieldResults!BE215</f>
        <v>7.930242117991857</v>
      </c>
      <c r="U234" s="35">
        <f>VegFieldResults!L215</f>
        <v>20646.617999035003</v>
      </c>
      <c r="V234" s="85">
        <f>VegFieldResults!BF215</f>
        <v>8.0646222174257431</v>
      </c>
      <c r="W234" s="35">
        <f>VegFieldResults!M215</f>
        <v>27921.698379655805</v>
      </c>
      <c r="X234" s="85">
        <f>VegFieldResults!BG215</f>
        <v>8.028434034841947</v>
      </c>
      <c r="Y234" s="80">
        <f t="shared" ref="Y234:Y244" si="18">SUM(C234,E234,G234,I234,K234,M234,O234,Q234,S234,U234,W234)</f>
        <v>245409.95579674348</v>
      </c>
      <c r="Z234" s="87">
        <f t="shared" ref="Z234:Z244" si="19">IF(Y234=0,0,SQRT(SUM((C234*D234)^2,(E234*F234)^2,(G234*H234)^2,(I234*J234)^2,(K234*L234)^2,(M234*N234)^2,(O234*P234)^2,(Q234*R234)^2,(S234*T234)^2,(U234*V234)^2,(W234*X234)^2))/Y234)</f>
        <v>2.3106703946001925</v>
      </c>
    </row>
    <row r="235" spans="1:26" x14ac:dyDescent="0.25">
      <c r="A235" s="13"/>
      <c r="B235" s="34" t="str">
        <f>LookupValues!$B$7</f>
        <v>Native pine woodlands</v>
      </c>
      <c r="C235" s="35">
        <f>VegFieldResults!C216</f>
        <v>0</v>
      </c>
      <c r="D235" s="85">
        <f>VegFieldResults!AW216</f>
        <v>0</v>
      </c>
      <c r="E235" s="35">
        <f>VegFieldResults!D216</f>
        <v>0</v>
      </c>
      <c r="F235" s="85">
        <f>VegFieldResults!AX216</f>
        <v>0</v>
      </c>
      <c r="G235" s="35">
        <f>VegFieldResults!E216</f>
        <v>0</v>
      </c>
      <c r="H235" s="85">
        <f>VegFieldResults!AY216</f>
        <v>0</v>
      </c>
      <c r="I235" s="35">
        <f>VegFieldResults!F216</f>
        <v>0</v>
      </c>
      <c r="J235" s="85">
        <f>VegFieldResults!AZ216</f>
        <v>0</v>
      </c>
      <c r="K235" s="35">
        <f>VegFieldResults!G216</f>
        <v>0</v>
      </c>
      <c r="L235" s="85">
        <f>VegFieldResults!BA216</f>
        <v>0</v>
      </c>
      <c r="M235" s="35">
        <f>VegFieldResults!H216</f>
        <v>0</v>
      </c>
      <c r="N235" s="85">
        <f>VegFieldResults!BB216</f>
        <v>0</v>
      </c>
      <c r="O235" s="35">
        <f>VegFieldResults!I216</f>
        <v>0</v>
      </c>
      <c r="P235" s="85">
        <f>VegFieldResults!BC216</f>
        <v>0</v>
      </c>
      <c r="Q235" s="35">
        <f>VegFieldResults!J216</f>
        <v>0</v>
      </c>
      <c r="R235" s="85">
        <f>VegFieldResults!BD216</f>
        <v>0</v>
      </c>
      <c r="S235" s="35">
        <f>VegFieldResults!K216</f>
        <v>0</v>
      </c>
      <c r="T235" s="85">
        <f>VegFieldResults!BE216</f>
        <v>0</v>
      </c>
      <c r="U235" s="35">
        <f>VegFieldResults!L216</f>
        <v>0</v>
      </c>
      <c r="V235" s="85">
        <f>VegFieldResults!BF216</f>
        <v>0</v>
      </c>
      <c r="W235" s="35">
        <f>VegFieldResults!M216</f>
        <v>0</v>
      </c>
      <c r="X235" s="85">
        <f>VegFieldResults!BG216</f>
        <v>0</v>
      </c>
      <c r="Y235" s="80">
        <f t="shared" si="18"/>
        <v>0</v>
      </c>
      <c r="Z235" s="87">
        <f t="shared" si="19"/>
        <v>0</v>
      </c>
    </row>
    <row r="236" spans="1:26" x14ac:dyDescent="0.25">
      <c r="A236" s="13"/>
      <c r="B236" s="34" t="str">
        <f>LookupValues!$B$8</f>
        <v>Non-HAP native pinewood</v>
      </c>
      <c r="C236" s="35">
        <f>VegFieldResults!C217</f>
        <v>0</v>
      </c>
      <c r="D236" s="85">
        <f>VegFieldResults!AW217</f>
        <v>0</v>
      </c>
      <c r="E236" s="35">
        <f>VegFieldResults!D217</f>
        <v>0</v>
      </c>
      <c r="F236" s="85">
        <f>VegFieldResults!AX217</f>
        <v>0</v>
      </c>
      <c r="G236" s="35">
        <f>VegFieldResults!E217</f>
        <v>0</v>
      </c>
      <c r="H236" s="85">
        <f>VegFieldResults!AY217</f>
        <v>0</v>
      </c>
      <c r="I236" s="35">
        <f>VegFieldResults!F217</f>
        <v>0</v>
      </c>
      <c r="J236" s="85">
        <f>VegFieldResults!AZ217</f>
        <v>0</v>
      </c>
      <c r="K236" s="35">
        <f>VegFieldResults!G217</f>
        <v>0</v>
      </c>
      <c r="L236" s="85">
        <f>VegFieldResults!BA217</f>
        <v>0</v>
      </c>
      <c r="M236" s="35">
        <f>VegFieldResults!H217</f>
        <v>0</v>
      </c>
      <c r="N236" s="85">
        <f>VegFieldResults!BB217</f>
        <v>0</v>
      </c>
      <c r="O236" s="35">
        <f>VegFieldResults!I217</f>
        <v>0</v>
      </c>
      <c r="P236" s="85">
        <f>VegFieldResults!BC217</f>
        <v>0</v>
      </c>
      <c r="Q236" s="35">
        <f>VegFieldResults!J217</f>
        <v>0</v>
      </c>
      <c r="R236" s="85">
        <f>VegFieldResults!BD217</f>
        <v>0</v>
      </c>
      <c r="S236" s="35">
        <f>VegFieldResults!K217</f>
        <v>0</v>
      </c>
      <c r="T236" s="85">
        <f>VegFieldResults!BE217</f>
        <v>0</v>
      </c>
      <c r="U236" s="35">
        <f>VegFieldResults!L217</f>
        <v>0</v>
      </c>
      <c r="V236" s="85">
        <f>VegFieldResults!BF217</f>
        <v>0</v>
      </c>
      <c r="W236" s="35">
        <f>VegFieldResults!M217</f>
        <v>0</v>
      </c>
      <c r="X236" s="85">
        <f>VegFieldResults!BG217</f>
        <v>0</v>
      </c>
      <c r="Y236" s="80">
        <f t="shared" si="18"/>
        <v>0</v>
      </c>
      <c r="Z236" s="87">
        <f t="shared" si="19"/>
        <v>0</v>
      </c>
    </row>
    <row r="237" spans="1:26" ht="30" customHeight="1" x14ac:dyDescent="0.25">
      <c r="A237" s="13"/>
      <c r="B237" s="89" t="str">
        <f>LookupValues!$B$9</f>
        <v>Upland birchwoods (Scot); birch dominated upland oakwoods (Eng, Wal)</v>
      </c>
      <c r="C237" s="35">
        <f>VegFieldResults!C218</f>
        <v>0</v>
      </c>
      <c r="D237" s="85">
        <f>VegFieldResults!AW218</f>
        <v>0</v>
      </c>
      <c r="E237" s="35">
        <f>VegFieldResults!D218</f>
        <v>0</v>
      </c>
      <c r="F237" s="85">
        <f>VegFieldResults!AX218</f>
        <v>0</v>
      </c>
      <c r="G237" s="35">
        <f>VegFieldResults!E218</f>
        <v>0</v>
      </c>
      <c r="H237" s="85">
        <f>VegFieldResults!AY218</f>
        <v>0</v>
      </c>
      <c r="I237" s="35">
        <f>VegFieldResults!F218</f>
        <v>0</v>
      </c>
      <c r="J237" s="85">
        <f>VegFieldResults!AZ218</f>
        <v>0</v>
      </c>
      <c r="K237" s="35">
        <f>VegFieldResults!G218</f>
        <v>0</v>
      </c>
      <c r="L237" s="85">
        <f>VegFieldResults!BA218</f>
        <v>0</v>
      </c>
      <c r="M237" s="35">
        <f>VegFieldResults!H218</f>
        <v>0</v>
      </c>
      <c r="N237" s="85">
        <f>VegFieldResults!BB218</f>
        <v>0</v>
      </c>
      <c r="O237" s="35">
        <f>VegFieldResults!I218</f>
        <v>0</v>
      </c>
      <c r="P237" s="85">
        <f>VegFieldResults!BC218</f>
        <v>0</v>
      </c>
      <c r="Q237" s="35">
        <f>VegFieldResults!J218</f>
        <v>0</v>
      </c>
      <c r="R237" s="85">
        <f>VegFieldResults!BD218</f>
        <v>0</v>
      </c>
      <c r="S237" s="35">
        <f>VegFieldResults!K218</f>
        <v>0</v>
      </c>
      <c r="T237" s="85">
        <f>VegFieldResults!BE218</f>
        <v>0</v>
      </c>
      <c r="U237" s="35">
        <f>VegFieldResults!L218</f>
        <v>0</v>
      </c>
      <c r="V237" s="85">
        <f>VegFieldResults!BF218</f>
        <v>0</v>
      </c>
      <c r="W237" s="35">
        <f>VegFieldResults!M218</f>
        <v>0</v>
      </c>
      <c r="X237" s="85">
        <f>VegFieldResults!BG218</f>
        <v>0</v>
      </c>
      <c r="Y237" s="80">
        <f t="shared" si="18"/>
        <v>0</v>
      </c>
      <c r="Z237" s="87">
        <f t="shared" si="19"/>
        <v>0</v>
      </c>
    </row>
    <row r="238" spans="1:26" x14ac:dyDescent="0.25">
      <c r="A238" s="13"/>
      <c r="B238" s="34" t="str">
        <f>LookupValues!$B$10</f>
        <v>Upland mixed ashwoods</v>
      </c>
      <c r="C238" s="35">
        <f>VegFieldResults!C219</f>
        <v>0</v>
      </c>
      <c r="D238" s="85">
        <f>VegFieldResults!AW219</f>
        <v>0</v>
      </c>
      <c r="E238" s="35">
        <f>VegFieldResults!D219</f>
        <v>245.71811880999999</v>
      </c>
      <c r="F238" s="85">
        <f>VegFieldResults!AX219</f>
        <v>91.371324796334719</v>
      </c>
      <c r="G238" s="35">
        <f>VegFieldResults!E219</f>
        <v>335.45251021859997</v>
      </c>
      <c r="H238" s="85">
        <f>VegFieldResults!AY219</f>
        <v>55.918374601095429</v>
      </c>
      <c r="I238" s="35">
        <f>VegFieldResults!F219</f>
        <v>0</v>
      </c>
      <c r="J238" s="85">
        <f>VegFieldResults!AZ219</f>
        <v>0</v>
      </c>
      <c r="K238" s="35">
        <f>VegFieldResults!G219</f>
        <v>0</v>
      </c>
      <c r="L238" s="85">
        <f>VegFieldResults!BA219</f>
        <v>0</v>
      </c>
      <c r="M238" s="35">
        <f>VegFieldResults!H219</f>
        <v>270.23055569000002</v>
      </c>
      <c r="N238" s="85">
        <f>VegFieldResults!BB219</f>
        <v>68.072609649788021</v>
      </c>
      <c r="O238" s="35">
        <f>VegFieldResults!I219</f>
        <v>0</v>
      </c>
      <c r="P238" s="85">
        <f>VegFieldResults!BC219</f>
        <v>0</v>
      </c>
      <c r="Q238" s="35">
        <f>VegFieldResults!J219</f>
        <v>301.51048972000001</v>
      </c>
      <c r="R238" s="85">
        <f>VegFieldResults!BD219</f>
        <v>77.496819914411091</v>
      </c>
      <c r="S238" s="35">
        <f>VegFieldResults!K219</f>
        <v>232.8569306</v>
      </c>
      <c r="T238" s="85">
        <f>VegFieldResults!BE219</f>
        <v>96.275892854640105</v>
      </c>
      <c r="U238" s="35">
        <f>VegFieldResults!L219</f>
        <v>232.85754983000001</v>
      </c>
      <c r="V238" s="85">
        <f>VegFieldResults!BF219</f>
        <v>96.275892595220981</v>
      </c>
      <c r="W238" s="35">
        <f>VegFieldResults!M219</f>
        <v>139.80304992000001</v>
      </c>
      <c r="X238" s="85">
        <f>VegFieldResults!BG219</f>
        <v>75.416855263273135</v>
      </c>
      <c r="Y238" s="80">
        <f t="shared" si="18"/>
        <v>1758.4292047885999</v>
      </c>
      <c r="Z238" s="87">
        <f t="shared" si="19"/>
        <v>30.395072030503552</v>
      </c>
    </row>
    <row r="239" spans="1:26" x14ac:dyDescent="0.25">
      <c r="A239" s="13"/>
      <c r="B239" s="34" t="str">
        <f>LookupValues!$B$11</f>
        <v>Upland oakwood</v>
      </c>
      <c r="C239" s="35">
        <f>VegFieldResults!C220</f>
        <v>0</v>
      </c>
      <c r="D239" s="85">
        <f>VegFieldResults!AW220</f>
        <v>0</v>
      </c>
      <c r="E239" s="35">
        <f>VegFieldResults!D220</f>
        <v>226.4754269094</v>
      </c>
      <c r="F239" s="85">
        <f>VegFieldResults!AX220</f>
        <v>96.255529993938552</v>
      </c>
      <c r="G239" s="35">
        <f>VegFieldResults!E220</f>
        <v>0</v>
      </c>
      <c r="H239" s="85">
        <f>VegFieldResults!AY220</f>
        <v>0</v>
      </c>
      <c r="I239" s="35">
        <f>VegFieldResults!F220</f>
        <v>0</v>
      </c>
      <c r="J239" s="85">
        <f>VegFieldResults!AZ220</f>
        <v>0</v>
      </c>
      <c r="K239" s="35">
        <f>VegFieldResults!G220</f>
        <v>0</v>
      </c>
      <c r="L239" s="85">
        <f>VegFieldResults!BA220</f>
        <v>0</v>
      </c>
      <c r="M239" s="35">
        <f>VegFieldResults!H220</f>
        <v>96.504641518</v>
      </c>
      <c r="N239" s="85">
        <f>VegFieldResults!BB220</f>
        <v>88.028197491461725</v>
      </c>
      <c r="O239" s="35">
        <f>VegFieldResults!I220</f>
        <v>0</v>
      </c>
      <c r="P239" s="85">
        <f>VegFieldResults!BC220</f>
        <v>0</v>
      </c>
      <c r="Q239" s="35">
        <f>VegFieldResults!J220</f>
        <v>0</v>
      </c>
      <c r="R239" s="85">
        <f>VegFieldResults!BD220</f>
        <v>0</v>
      </c>
      <c r="S239" s="35">
        <f>VegFieldResults!K220</f>
        <v>0</v>
      </c>
      <c r="T239" s="85">
        <f>VegFieldResults!BE220</f>
        <v>0</v>
      </c>
      <c r="U239" s="35">
        <f>VegFieldResults!L220</f>
        <v>0</v>
      </c>
      <c r="V239" s="85">
        <f>VegFieldResults!BF220</f>
        <v>0</v>
      </c>
      <c r="W239" s="35">
        <f>VegFieldResults!M220</f>
        <v>0</v>
      </c>
      <c r="X239" s="85">
        <f>VegFieldResults!BG220</f>
        <v>0</v>
      </c>
      <c r="Y239" s="80">
        <f t="shared" si="18"/>
        <v>322.9800684274</v>
      </c>
      <c r="Z239" s="87">
        <f t="shared" si="19"/>
        <v>72.438776346665534</v>
      </c>
    </row>
    <row r="240" spans="1:26" x14ac:dyDescent="0.25">
      <c r="A240" s="13"/>
      <c r="B240" s="34" t="str">
        <f>LookupValues!$B$12</f>
        <v>Wet woodland</v>
      </c>
      <c r="C240" s="35">
        <f>VegFieldResults!C221</f>
        <v>208.14974688000001</v>
      </c>
      <c r="D240" s="85">
        <f>VegFieldResults!AW221</f>
        <v>44.244210566191462</v>
      </c>
      <c r="E240" s="35">
        <f>VegFieldResults!D221</f>
        <v>1475.7686248500002</v>
      </c>
      <c r="F240" s="85">
        <f>VegFieldResults!AX221</f>
        <v>30.992870404403988</v>
      </c>
      <c r="G240" s="35">
        <f>VegFieldResults!E221</f>
        <v>1102.2576610240001</v>
      </c>
      <c r="H240" s="85">
        <f>VegFieldResults!AY221</f>
        <v>35.089585087988006</v>
      </c>
      <c r="I240" s="35">
        <f>VegFieldResults!F221</f>
        <v>385.308641846</v>
      </c>
      <c r="J240" s="85">
        <f>VegFieldResults!AZ221</f>
        <v>52.993130731752203</v>
      </c>
      <c r="K240" s="35">
        <f>VegFieldResults!G221</f>
        <v>725.84589808649991</v>
      </c>
      <c r="L240" s="85">
        <f>VegFieldResults!BA221</f>
        <v>41.747346949899409</v>
      </c>
      <c r="M240" s="35">
        <f>VegFieldResults!H221</f>
        <v>408.793705531</v>
      </c>
      <c r="N240" s="85">
        <f>VegFieldResults!BB221</f>
        <v>48.597802388824526</v>
      </c>
      <c r="O240" s="35">
        <f>VegFieldResults!I221</f>
        <v>680.09631998229997</v>
      </c>
      <c r="P240" s="85">
        <f>VegFieldResults!BC221</f>
        <v>40.204958036220745</v>
      </c>
      <c r="Q240" s="35">
        <f>VegFieldResults!J221</f>
        <v>706.04302845889993</v>
      </c>
      <c r="R240" s="85">
        <f>VegFieldResults!BD221</f>
        <v>38.703453119233217</v>
      </c>
      <c r="S240" s="35">
        <f>VegFieldResults!K221</f>
        <v>993.79011382900001</v>
      </c>
      <c r="T240" s="85">
        <f>VegFieldResults!BE221</f>
        <v>35.713392902591522</v>
      </c>
      <c r="U240" s="35">
        <f>VegFieldResults!L221</f>
        <v>600.54113242630001</v>
      </c>
      <c r="V240" s="85">
        <f>VegFieldResults!BF221</f>
        <v>29.559391266806312</v>
      </c>
      <c r="W240" s="35">
        <f>VegFieldResults!M221</f>
        <v>2474.4850376940999</v>
      </c>
      <c r="X240" s="85">
        <f>VegFieldResults!BG221</f>
        <v>25.615432249601401</v>
      </c>
      <c r="Y240" s="80">
        <f t="shared" si="18"/>
        <v>9761.0799106080995</v>
      </c>
      <c r="Z240" s="87">
        <f t="shared" si="19"/>
        <v>11.4491458161322</v>
      </c>
    </row>
    <row r="241" spans="1:26" x14ac:dyDescent="0.25">
      <c r="A241" s="13"/>
      <c r="B241" s="34" t="str">
        <f>LookupValues!$B$13</f>
        <v>Wood Pasture &amp; Parkland</v>
      </c>
      <c r="C241" s="35">
        <f>VegFieldResults!C222</f>
        <v>246.07879111789998</v>
      </c>
      <c r="D241" s="85">
        <f>VegFieldResults!AW222</f>
        <v>91.194503310472541</v>
      </c>
      <c r="E241" s="35">
        <f>VegFieldResults!D222</f>
        <v>320.51446319220003</v>
      </c>
      <c r="F241" s="85">
        <f>VegFieldResults!AX222</f>
        <v>40.380740051171784</v>
      </c>
      <c r="G241" s="35">
        <f>VegFieldResults!E222</f>
        <v>1173.3189285158001</v>
      </c>
      <c r="H241" s="85">
        <f>VegFieldResults!AY222</f>
        <v>30.223548454411567</v>
      </c>
      <c r="I241" s="35">
        <f>VegFieldResults!F222</f>
        <v>475.32111844909997</v>
      </c>
      <c r="J241" s="85">
        <f>VegFieldResults!AZ222</f>
        <v>48.095054953256899</v>
      </c>
      <c r="K241" s="35">
        <f>VegFieldResults!G222</f>
        <v>322.98624625790001</v>
      </c>
      <c r="L241" s="85">
        <f>VegFieldResults!BA222</f>
        <v>56.601637559124214</v>
      </c>
      <c r="M241" s="35">
        <f>VegFieldResults!H222</f>
        <v>340.42575396080002</v>
      </c>
      <c r="N241" s="85">
        <f>VegFieldResults!BB222</f>
        <v>69.694661603755776</v>
      </c>
      <c r="O241" s="35">
        <f>VegFieldResults!I222</f>
        <v>401.11019882779999</v>
      </c>
      <c r="P241" s="85">
        <f>VegFieldResults!BC222</f>
        <v>54.388816542197304</v>
      </c>
      <c r="Q241" s="35">
        <f>VegFieldResults!J222</f>
        <v>230.78829839400001</v>
      </c>
      <c r="R241" s="85">
        <f>VegFieldResults!BD222</f>
        <v>83.51604615119318</v>
      </c>
      <c r="S241" s="35">
        <f>VegFieldResults!K222</f>
        <v>193.79465894499998</v>
      </c>
      <c r="T241" s="85">
        <f>VegFieldResults!BE222</f>
        <v>54.931335445328955</v>
      </c>
      <c r="U241" s="35">
        <f>VegFieldResults!L222</f>
        <v>195.59048225040002</v>
      </c>
      <c r="V241" s="85">
        <f>VegFieldResults!BF222</f>
        <v>59.607376232270397</v>
      </c>
      <c r="W241" s="35">
        <f>VegFieldResults!M222</f>
        <v>1045.94664031</v>
      </c>
      <c r="X241" s="85">
        <f>VegFieldResults!BG222</f>
        <v>54.498002983073377</v>
      </c>
      <c r="Y241" s="80">
        <f t="shared" si="18"/>
        <v>4945.8755802208998</v>
      </c>
      <c r="Z241" s="87">
        <f t="shared" si="19"/>
        <v>17.73542821899002</v>
      </c>
    </row>
    <row r="242" spans="1:26" x14ac:dyDescent="0.25">
      <c r="A242" s="13"/>
      <c r="B242" s="34" t="str">
        <f>LookupValues!$B$14</f>
        <v>Broadleaf habitat NOT classified as priority</v>
      </c>
      <c r="C242" s="35">
        <f>VegFieldResults!C223</f>
        <v>873.25499563179994</v>
      </c>
      <c r="D242" s="85">
        <f>VegFieldResults!AW223</f>
        <v>33.470384838818028</v>
      </c>
      <c r="E242" s="35">
        <f>VegFieldResults!D223</f>
        <v>959.48377551900001</v>
      </c>
      <c r="F242" s="85">
        <f>VegFieldResults!AX223</f>
        <v>45.123411252076963</v>
      </c>
      <c r="G242" s="35">
        <f>VegFieldResults!E223</f>
        <v>48.355707605900008</v>
      </c>
      <c r="H242" s="85">
        <f>VegFieldResults!AY223</f>
        <v>59.253289486926313</v>
      </c>
      <c r="I242" s="35">
        <f>VegFieldResults!F223</f>
        <v>6.9253572407000004</v>
      </c>
      <c r="J242" s="85">
        <f>VegFieldResults!AZ223</f>
        <v>55.878058310809024</v>
      </c>
      <c r="K242" s="35">
        <f>VegFieldResults!G223</f>
        <v>202.53502158250001</v>
      </c>
      <c r="L242" s="85">
        <f>VegFieldResults!BA223</f>
        <v>52.293202128830686</v>
      </c>
      <c r="M242" s="35">
        <f>VegFieldResults!H223</f>
        <v>107.97685784620001</v>
      </c>
      <c r="N242" s="85">
        <f>VegFieldResults!BB223</f>
        <v>52.99294837042067</v>
      </c>
      <c r="O242" s="35">
        <f>VegFieldResults!I223</f>
        <v>13.749871685599999</v>
      </c>
      <c r="P242" s="85">
        <f>VegFieldResults!BC223</f>
        <v>81.587537056938601</v>
      </c>
      <c r="Q242" s="35">
        <f>VegFieldResults!J223</f>
        <v>0</v>
      </c>
      <c r="R242" s="85">
        <f>VegFieldResults!BD223</f>
        <v>0</v>
      </c>
      <c r="S242" s="35">
        <f>VegFieldResults!K223</f>
        <v>100.36033827509999</v>
      </c>
      <c r="T242" s="85">
        <f>VegFieldResults!BE223</f>
        <v>71.828197730452032</v>
      </c>
      <c r="U242" s="35">
        <f>VegFieldResults!L223</f>
        <v>197.50502223000001</v>
      </c>
      <c r="V242" s="85">
        <f>VegFieldResults!BF223</f>
        <v>98.927073670355753</v>
      </c>
      <c r="W242" s="35">
        <f>VegFieldResults!M223</f>
        <v>229.76710219490002</v>
      </c>
      <c r="X242" s="85">
        <f>VegFieldResults!BG223</f>
        <v>34.811750441648272</v>
      </c>
      <c r="Y242" s="80">
        <f t="shared" si="18"/>
        <v>2739.9140498116994</v>
      </c>
      <c r="Z242" s="87">
        <f t="shared" si="19"/>
        <v>21.221941328796103</v>
      </c>
    </row>
    <row r="243" spans="1:26" x14ac:dyDescent="0.25">
      <c r="A243" s="13"/>
      <c r="B243" s="34" t="str">
        <f>LookupValues!$B$15</f>
        <v>Non-native coniferous woodland</v>
      </c>
      <c r="C243" s="35">
        <f>VegFieldResults!C224</f>
        <v>7014.5751787108002</v>
      </c>
      <c r="D243" s="85">
        <f>VegFieldResults!AW224</f>
        <v>11.642112151010235</v>
      </c>
      <c r="E243" s="35">
        <f>VegFieldResults!D224</f>
        <v>7106.8179225020003</v>
      </c>
      <c r="F243" s="85">
        <f>VegFieldResults!AX224</f>
        <v>11.650924058310919</v>
      </c>
      <c r="G243" s="35">
        <f>VegFieldResults!E224</f>
        <v>5799.9153133889013</v>
      </c>
      <c r="H243" s="85">
        <f>VegFieldResults!AY224</f>
        <v>11.667085845401864</v>
      </c>
      <c r="I243" s="35">
        <f>VegFieldResults!F224</f>
        <v>3994.0388930590002</v>
      </c>
      <c r="J243" s="85">
        <f>VegFieldResults!AZ224</f>
        <v>15.116263202092352</v>
      </c>
      <c r="K243" s="35">
        <f>VegFieldResults!G224</f>
        <v>2981.6664532139994</v>
      </c>
      <c r="L243" s="85">
        <f>VegFieldResults!BA224</f>
        <v>16.754140687561353</v>
      </c>
      <c r="M243" s="35">
        <f>VegFieldResults!H224</f>
        <v>3794.1485040850002</v>
      </c>
      <c r="N243" s="85">
        <f>VegFieldResults!BB224</f>
        <v>16.072117757181388</v>
      </c>
      <c r="O243" s="35">
        <f>VegFieldResults!I224</f>
        <v>4269.1484929209</v>
      </c>
      <c r="P243" s="85">
        <f>VegFieldResults!BC224</f>
        <v>14.748162476298205</v>
      </c>
      <c r="Q243" s="35">
        <f>VegFieldResults!J224</f>
        <v>3924.2906618829998</v>
      </c>
      <c r="R243" s="85">
        <f>VegFieldResults!BD224</f>
        <v>15.878438532211996</v>
      </c>
      <c r="S243" s="35">
        <f>VegFieldResults!K224</f>
        <v>3197.6292541520002</v>
      </c>
      <c r="T243" s="85">
        <f>VegFieldResults!BE224</f>
        <v>17.290509305483685</v>
      </c>
      <c r="U243" s="35">
        <f>VegFieldResults!L224</f>
        <v>3847.3036903797001</v>
      </c>
      <c r="V243" s="85">
        <f>VegFieldResults!BF224</f>
        <v>15.177346527277049</v>
      </c>
      <c r="W243" s="35">
        <f>VegFieldResults!M224</f>
        <v>3740.0539346840001</v>
      </c>
      <c r="X243" s="85">
        <f>VegFieldResults!BG224</f>
        <v>15.596632068187763</v>
      </c>
      <c r="Y243" s="80">
        <f t="shared" si="18"/>
        <v>49669.58829897931</v>
      </c>
      <c r="Z243" s="87">
        <f t="shared" si="19"/>
        <v>4.3029803120361061</v>
      </c>
    </row>
    <row r="244" spans="1:26" x14ac:dyDescent="0.25">
      <c r="A244" s="13"/>
      <c r="B244" s="37" t="str">
        <f>LookupValues!$B$16</f>
        <v>Transition or felled</v>
      </c>
      <c r="C244" s="35">
        <f>VegFieldResults!C225</f>
        <v>2297.1172654009997</v>
      </c>
      <c r="D244" s="85">
        <f>VegFieldResults!AW225</f>
        <v>19.790257075155168</v>
      </c>
      <c r="E244" s="35">
        <f>VegFieldResults!D225</f>
        <v>604.95071857900007</v>
      </c>
      <c r="F244" s="85">
        <f>VegFieldResults!AX225</f>
        <v>34.177966430471635</v>
      </c>
      <c r="G244" s="35">
        <f>VegFieldResults!E225</f>
        <v>472.52675051980003</v>
      </c>
      <c r="H244" s="85">
        <f>VegFieldResults!AY225</f>
        <v>39.603410290247673</v>
      </c>
      <c r="I244" s="35">
        <f>VegFieldResults!F225</f>
        <v>424.61563406100004</v>
      </c>
      <c r="J244" s="85">
        <f>VegFieldResults!AZ225</f>
        <v>37.100803690123172</v>
      </c>
      <c r="K244" s="35">
        <f>VegFieldResults!G225</f>
        <v>114.8739637986</v>
      </c>
      <c r="L244" s="85">
        <f>VegFieldResults!BA225</f>
        <v>95.12317952360894</v>
      </c>
      <c r="M244" s="35">
        <f>VegFieldResults!H225</f>
        <v>1157.3596236267001</v>
      </c>
      <c r="N244" s="85">
        <f>VegFieldResults!BB225</f>
        <v>39.877376922781103</v>
      </c>
      <c r="O244" s="35">
        <f>VegFieldResults!I225</f>
        <v>62.047727066600004</v>
      </c>
      <c r="P244" s="85">
        <f>VegFieldResults!BC225</f>
        <v>81.490243025869063</v>
      </c>
      <c r="Q244" s="35">
        <f>VegFieldResults!J225</f>
        <v>39.551774979499996</v>
      </c>
      <c r="R244" s="85">
        <f>VegFieldResults!BD225</f>
        <v>76.953876062823312</v>
      </c>
      <c r="S244" s="35">
        <f>VegFieldResults!K225</f>
        <v>106.3901177418</v>
      </c>
      <c r="T244" s="85">
        <f>VegFieldResults!BE225</f>
        <v>39.795417610373754</v>
      </c>
      <c r="U244" s="35">
        <f>VegFieldResults!L225</f>
        <v>9.5780888728000004</v>
      </c>
      <c r="V244" s="85">
        <f>VegFieldResults!BF225</f>
        <v>96.275892713224025</v>
      </c>
      <c r="W244" s="35">
        <f>VegFieldResults!M225</f>
        <v>293.1830022657</v>
      </c>
      <c r="X244" s="85">
        <f>VegFieldResults!BG225</f>
        <v>45.385252054104065</v>
      </c>
      <c r="Y244" s="80">
        <f t="shared" si="18"/>
        <v>5582.1946669124991</v>
      </c>
      <c r="Z244" s="87">
        <f t="shared" si="19"/>
        <v>13.372906457792638</v>
      </c>
    </row>
    <row r="245" spans="1:26" x14ac:dyDescent="0.25">
      <c r="A245" s="13"/>
      <c r="B245" s="84" t="s">
        <v>194</v>
      </c>
      <c r="C245" s="82">
        <f>SUM(C233:C244)</f>
        <v>22410.174211237001</v>
      </c>
      <c r="D245" s="86">
        <f>IF(C245=0,0,SQRT(SUM((C233*D233)^2,(C234*D234)^2,(C235*D235)^2,(C236*D236)^2,(C237*D237)^2,(C238*D238)^2,(C239*D239)^2,(C240*D240)^2,(C241*D241)^2,(C242*D242)^2,(C243*D243)^2,(C244*D244)^2))/C245)</f>
        <v>6.8391954735826301</v>
      </c>
      <c r="E245" s="82">
        <f>SUM(E233:E244)</f>
        <v>41184.667477030802</v>
      </c>
      <c r="F245" s="86">
        <f>IF(E245=0,0,SQRT(SUM((E233*F233)^2,(E234*F234)^2,(E235*F235)^2,(E236*F236)^2,(E237*F237)^2,(E238*F238)^2,(E239*F239)^2,(E240*F240)^2,(E241*F241)^2,(E242*F242)^2,(E243*F243)^2,(E244*F244)^2))/E245)</f>
        <v>5.410111142360801</v>
      </c>
      <c r="G245" s="82">
        <f>SUM(G233:G244)</f>
        <v>43160.488794849996</v>
      </c>
      <c r="H245" s="86">
        <f>IF(G245=0,0,SQRT(SUM((G233*H233)^2,(G234*H234)^2,(G235*H235)^2,(G236*H236)^2,(G237*H237)^2,(G238*H238)^2,(G239*H239)^2,(G240*H240)^2,(G241*H241)^2,(G242*H242)^2,(G243*H243)^2,(G244*H244)^2))/G245)</f>
        <v>5.1898121515056284</v>
      </c>
      <c r="I245" s="82">
        <f>SUM(I233:I244)</f>
        <v>29489.818803716797</v>
      </c>
      <c r="J245" s="86">
        <f>IF(I245=0,0,SQRT(SUM((I233*J233)^2,(I234*J234)^2,(I235*J235)^2,(I236*J236)^2,(I237*J237)^2,(I238*J238)^2,(I239*J239)^2,(I240*J240)^2,(I241*J241)^2,(I242*J242)^2,(I243*J243)^2,(I244*J244)^2))/I245)</f>
        <v>6.3559286097753551</v>
      </c>
      <c r="K245" s="82">
        <f>SUM(K233:K244)</f>
        <v>29376.778417823396</v>
      </c>
      <c r="L245" s="86">
        <f>IF(K245=0,0,SQRT(SUM((K233*L233)^2,(K234*L234)^2,(K235*L235)^2,(K236*L236)^2,(K237*L237)^2,(K238*L238)^2,(K239*L239)^2,(K240*L240)^2,(K241*L241)^2,(K242*L242)^2,(K243*L243)^2,(K244*L244)^2))/K245)</f>
        <v>6.274564947161708</v>
      </c>
      <c r="M245" s="82">
        <f>SUM(M233:M244)</f>
        <v>30979.572246184001</v>
      </c>
      <c r="N245" s="86">
        <f>IF(M245=0,0,SQRT(SUM((M233*N233)^2,(M234*N234)^2,(M235*N235)^2,(M236*N236)^2,(M237*N237)^2,(M238*N238)^2,(M239*N239)^2,(M240*N240)^2,(M241*N241)^2,(M242*N242)^2,(M243*N243)^2,(M244*N244)^2))/M245)</f>
        <v>6.4797532220466332</v>
      </c>
      <c r="O245" s="82">
        <f>SUM(O233:O244)</f>
        <v>29942.3395260662</v>
      </c>
      <c r="P245" s="86">
        <f>IF(O245=0,0,SQRT(SUM((O233*P233)^2,(O234*P234)^2,(O235*P235)^2,(O236*P236)^2,(O237*P237)^2,(O238*P238)^2,(O239*P239)^2,(O240*P240)^2,(O241*P241)^2,(O242*P242)^2,(O243*P243)^2,(O244*P244)^2))/O245)</f>
        <v>6.5242291500428857</v>
      </c>
      <c r="Q245" s="82">
        <f>SUM(Q233:Q244)</f>
        <v>25633.824488451199</v>
      </c>
      <c r="R245" s="86">
        <f>IF(Q245=0,0,SQRT(SUM((Q233*R233)^2,(Q234*R234)^2,(Q235*R235)^2,(Q236*R236)^2,(Q237*R237)^2,(Q238*R238)^2,(Q239*R239)^2,(Q240*R240)^2,(Q241*R241)^2,(Q242*R242)^2,(Q243*R243)^2,(Q244*R244)^2))/Q245)</f>
        <v>6.7420793156850918</v>
      </c>
      <c r="S245" s="82">
        <f>SUM(S233:S244)</f>
        <v>26907.860610111602</v>
      </c>
      <c r="T245" s="86">
        <f>IF(S245=0,0,SQRT(SUM((S233*T233)^2,(S234*T234)^2,(S235*T235)^2,(S236*T236)^2,(S237*T237)^2,(S238*T238)^2,(S239*T239)^2,(S240*T240)^2,(S241*T241)^2,(S242*T242)^2,(S243*T243)^2,(S244*T244)^2))/S245)</f>
        <v>6.8066375803641996</v>
      </c>
      <c r="U245" s="82">
        <f>SUM(U233:U244)</f>
        <v>27165.981261020508</v>
      </c>
      <c r="V245" s="86">
        <f>IF(U245=0,0,SQRT(SUM((U233*V233)^2,(U234*V234)^2,(U235*V235)^2,(U236*V236)^2,(U237*V237)^2,(U238*V238)^2,(U239*V239)^2,(U240*V240)^2,(U241*V241)^2,(U242*V242)^2,(U243*V243)^2,(U244*V244)^2))/U245)</f>
        <v>6.8264009032589321</v>
      </c>
      <c r="W245" s="82">
        <f>SUM(W233:W244)</f>
        <v>38638.754266421507</v>
      </c>
      <c r="X245" s="86">
        <f>IF(W245=0,0,SQRT(SUM((W233*X233)^2,(W234*X234)^2,(W235*X235)^2,(W236*X236)^2,(W237*X237)^2,(W238*X238)^2,(W239*X239)^2,(W240*X240)^2,(W241*X241)^2,(W242*X242)^2,(W243*X243)^2,(W244*X244)^2))/W245)</f>
        <v>6.5978280693118796</v>
      </c>
      <c r="Y245" s="82">
        <f>SUM(Y233:Y244)</f>
        <v>344890.26010291302</v>
      </c>
      <c r="Z245" s="86">
        <f>IF(Y245=0,0,SQRT(SUM((Y233*Z233)^2,(Y234*Z234)^2,(Y235*Z235)^2,(Y236*Z236)^2,(Y237*Z237)^2,(Y238*Z238)^2,(Y239*Z239)^2,(Y240*Z240)^2,(Y241*Z241)^2,(Y242*Z242)^2,(Y243*Z243)^2,(Y244*Z244)^2))/Y245)</f>
        <v>1.9094099887078362</v>
      </c>
    </row>
    <row r="246" spans="1:26" x14ac:dyDescent="0.25">
      <c r="A246" s="13"/>
      <c r="B246" s="56"/>
      <c r="C246" s="57"/>
      <c r="D246" s="58"/>
      <c r="E246" s="57"/>
      <c r="F246" s="88"/>
      <c r="G246" s="57"/>
      <c r="H246" s="88"/>
      <c r="I246" s="57"/>
      <c r="J246" s="58"/>
      <c r="K246" s="57"/>
      <c r="L246" s="58"/>
      <c r="M246" s="57"/>
      <c r="N246" s="58"/>
      <c r="O246" s="57"/>
      <c r="P246" s="58"/>
      <c r="Q246" s="57"/>
      <c r="R246" s="58"/>
      <c r="S246" s="57"/>
      <c r="T246" s="58"/>
      <c r="U246" s="57"/>
      <c r="V246" s="58"/>
      <c r="W246" s="57"/>
      <c r="X246" s="58"/>
      <c r="Y246" s="58"/>
      <c r="Z246" s="58"/>
    </row>
    <row r="247" spans="1:26" x14ac:dyDescent="0.25">
      <c r="A247" s="13"/>
      <c r="B247" s="56"/>
      <c r="C247" s="57"/>
      <c r="D247" s="58"/>
      <c r="E247" s="57"/>
      <c r="F247" s="58"/>
      <c r="G247" s="57"/>
      <c r="H247" s="58"/>
      <c r="I247" s="57"/>
      <c r="J247" s="58"/>
      <c r="K247" s="57"/>
      <c r="L247" s="58"/>
      <c r="M247" s="57"/>
      <c r="N247" s="58"/>
      <c r="O247" s="57"/>
      <c r="P247" s="58"/>
      <c r="Q247" s="57"/>
      <c r="R247" s="58"/>
      <c r="S247" s="57"/>
      <c r="T247" s="58"/>
      <c r="U247" s="57"/>
      <c r="V247" s="58"/>
      <c r="W247" s="57"/>
      <c r="X247" s="58"/>
      <c r="Y247" s="58"/>
      <c r="Z247" s="58"/>
    </row>
    <row r="248" spans="1:26" x14ac:dyDescent="0.25">
      <c r="A248" s="19"/>
      <c r="B248" s="56"/>
      <c r="C248" s="57"/>
      <c r="D248" s="58"/>
      <c r="E248" s="57"/>
      <c r="F248" s="58"/>
      <c r="G248" s="57"/>
      <c r="H248" s="58"/>
      <c r="I248" s="57"/>
      <c r="J248" s="58"/>
      <c r="K248" s="57"/>
      <c r="L248" s="58"/>
      <c r="M248" s="57"/>
      <c r="N248" s="58"/>
      <c r="O248" s="57"/>
      <c r="P248" s="58"/>
      <c r="Q248" s="57"/>
      <c r="R248" s="58"/>
      <c r="S248" s="57"/>
      <c r="T248" s="58"/>
      <c r="U248" s="57"/>
      <c r="V248" s="58"/>
      <c r="W248" s="57"/>
      <c r="X248" s="58"/>
      <c r="Y248" s="58"/>
      <c r="Z248" s="58"/>
    </row>
    <row r="249" spans="1:26" x14ac:dyDescent="0.25">
      <c r="A249" s="13"/>
      <c r="B249" s="56"/>
      <c r="C249" s="57"/>
      <c r="D249" s="58"/>
      <c r="E249" s="57"/>
      <c r="F249" s="58"/>
      <c r="G249" s="57"/>
      <c r="H249" s="58"/>
      <c r="I249" s="57"/>
      <c r="J249" s="58"/>
      <c r="K249" s="57"/>
      <c r="L249" s="58"/>
      <c r="M249" s="57"/>
      <c r="N249" s="58"/>
      <c r="O249" s="57"/>
      <c r="P249" s="58"/>
      <c r="Q249" s="57"/>
      <c r="R249" s="58"/>
      <c r="S249" s="57"/>
      <c r="T249" s="58"/>
      <c r="U249" s="57"/>
      <c r="V249" s="58"/>
      <c r="W249" s="57"/>
      <c r="X249" s="58"/>
      <c r="Y249" s="58"/>
      <c r="Z249" s="58"/>
    </row>
    <row r="250" spans="1:26" x14ac:dyDescent="0.25">
      <c r="A250" s="13"/>
      <c r="B250" s="56"/>
      <c r="C250" s="57"/>
      <c r="D250" s="58"/>
      <c r="E250" s="57"/>
      <c r="F250" s="58"/>
      <c r="G250" s="57"/>
      <c r="H250" s="58"/>
      <c r="I250" s="57"/>
      <c r="J250" s="58"/>
      <c r="K250" s="57"/>
      <c r="L250" s="58"/>
      <c r="M250" s="57"/>
      <c r="N250" s="58"/>
      <c r="O250" s="57"/>
      <c r="P250" s="58"/>
      <c r="Q250" s="57"/>
      <c r="R250" s="58"/>
      <c r="S250" s="57"/>
      <c r="T250" s="58"/>
      <c r="U250" s="57"/>
      <c r="V250" s="58"/>
      <c r="W250" s="57"/>
      <c r="X250" s="58"/>
      <c r="Y250" s="58"/>
      <c r="Z250" s="58"/>
    </row>
    <row r="251" spans="1:26" x14ac:dyDescent="0.25">
      <c r="A251" s="29"/>
      <c r="B251" s="56"/>
      <c r="C251" s="57"/>
      <c r="D251" s="58"/>
      <c r="E251" s="57"/>
      <c r="F251" s="58"/>
      <c r="G251" s="57"/>
      <c r="H251" s="58"/>
      <c r="I251" s="57"/>
      <c r="J251" s="58"/>
      <c r="K251" s="57"/>
      <c r="L251" s="58"/>
      <c r="M251" s="57"/>
      <c r="N251" s="58"/>
      <c r="O251" s="57"/>
      <c r="P251" s="58"/>
      <c r="Q251" s="57"/>
      <c r="R251" s="58"/>
      <c r="S251" s="57"/>
      <c r="T251" s="58"/>
      <c r="U251" s="57"/>
      <c r="V251" s="58"/>
      <c r="W251" s="57"/>
      <c r="X251" s="58"/>
      <c r="Y251" s="58"/>
      <c r="Z251" s="58"/>
    </row>
    <row r="253" spans="1:26" x14ac:dyDescent="0.25">
      <c r="B253" s="13" t="s">
        <v>419</v>
      </c>
      <c r="C253" s="13" t="str">
        <f>VegFieldResults!$B$2</f>
        <v>Vegetation Field</v>
      </c>
    </row>
    <row r="254" spans="1:26" x14ac:dyDescent="0.25">
      <c r="A254" s="13"/>
      <c r="B254" s="13"/>
    </row>
    <row r="256" spans="1:26" x14ac:dyDescent="0.25">
      <c r="A256" s="13" t="s">
        <v>130</v>
      </c>
      <c r="B256" s="101" t="str">
        <f>$B$2</f>
        <v>Habitat Type</v>
      </c>
      <c r="C256" s="105" t="str">
        <f>$AC$7</f>
        <v>No Field layer</v>
      </c>
      <c r="D256" s="101"/>
      <c r="E256" s="105" t="str">
        <f>$AC$8</f>
        <v>&gt; 0 and ≤ 10 %</v>
      </c>
      <c r="F256" s="101"/>
      <c r="G256" s="105" t="str">
        <f>$AC$9</f>
        <v>&gt; 10 and ≤ 20 %</v>
      </c>
      <c r="H256" s="101"/>
      <c r="I256" s="105" t="str">
        <f>$AC$10</f>
        <v>&gt; 20 and ≤ 30 %</v>
      </c>
      <c r="J256" s="101"/>
      <c r="K256" s="105" t="str">
        <f>$AC$11</f>
        <v>&gt; 30 and ≤ 40 %</v>
      </c>
      <c r="L256" s="101"/>
      <c r="M256" s="105" t="str">
        <f>$AC$12</f>
        <v>&gt; 40 and ≤ 50 %</v>
      </c>
      <c r="N256" s="101"/>
      <c r="O256" s="105" t="str">
        <f>$AC$13</f>
        <v>&gt; 50 and ≤ 60 %</v>
      </c>
      <c r="P256" s="101"/>
      <c r="Q256" s="105" t="str">
        <f>$AC$14</f>
        <v>&gt; 60 and ≤ 70 %</v>
      </c>
      <c r="R256" s="101"/>
      <c r="S256" s="105" t="str">
        <f>$AC$15</f>
        <v>&gt; 70 and ≤ 80 %</v>
      </c>
      <c r="T256" s="101"/>
      <c r="U256" s="105" t="str">
        <f>$AC$16</f>
        <v>&gt; 80 and ≤ 90 %</v>
      </c>
      <c r="V256" s="101"/>
      <c r="W256" s="103" t="str">
        <f>$AC$17</f>
        <v>&gt; 90 %</v>
      </c>
      <c r="X256" s="104"/>
      <c r="Y256" s="111" t="s">
        <v>194</v>
      </c>
      <c r="Z256" s="112"/>
    </row>
    <row r="257" spans="1:26" ht="25.5" x14ac:dyDescent="0.25">
      <c r="A257" s="13"/>
      <c r="B257" s="102"/>
      <c r="C257" s="32" t="s">
        <v>195</v>
      </c>
      <c r="D257" s="33" t="s">
        <v>196</v>
      </c>
      <c r="E257" s="32" t="s">
        <v>195</v>
      </c>
      <c r="F257" s="33" t="s">
        <v>196</v>
      </c>
      <c r="G257" s="32" t="s">
        <v>195</v>
      </c>
      <c r="H257" s="33" t="s">
        <v>196</v>
      </c>
      <c r="I257" s="32" t="s">
        <v>195</v>
      </c>
      <c r="J257" s="33" t="s">
        <v>196</v>
      </c>
      <c r="K257" s="32" t="s">
        <v>195</v>
      </c>
      <c r="L257" s="33" t="s">
        <v>196</v>
      </c>
      <c r="M257" s="32" t="s">
        <v>195</v>
      </c>
      <c r="N257" s="33" t="s">
        <v>196</v>
      </c>
      <c r="O257" s="32" t="s">
        <v>195</v>
      </c>
      <c r="P257" s="33" t="s">
        <v>196</v>
      </c>
      <c r="Q257" s="32" t="s">
        <v>195</v>
      </c>
      <c r="R257" s="33" t="s">
        <v>196</v>
      </c>
      <c r="S257" s="32" t="s">
        <v>195</v>
      </c>
      <c r="T257" s="33" t="s">
        <v>196</v>
      </c>
      <c r="U257" s="32" t="s">
        <v>195</v>
      </c>
      <c r="V257" s="33" t="s">
        <v>196</v>
      </c>
      <c r="W257" s="32" t="s">
        <v>195</v>
      </c>
      <c r="X257" s="33" t="s">
        <v>196</v>
      </c>
      <c r="Y257" s="73" t="s">
        <v>195</v>
      </c>
      <c r="Z257" s="74" t="s">
        <v>196</v>
      </c>
    </row>
    <row r="258" spans="1:26" x14ac:dyDescent="0.25">
      <c r="A258" s="13"/>
      <c r="B258" s="34" t="str">
        <f>LookupValues!$B$5</f>
        <v>Lowland beech/yew woodland</v>
      </c>
      <c r="C258" s="35">
        <f>VegFieldResults!C237</f>
        <v>2137.0909108350002</v>
      </c>
      <c r="D258" s="85">
        <f>VegFieldResults!AW237</f>
        <v>25.35886627879372</v>
      </c>
      <c r="E258" s="35">
        <f>VegFieldResults!D237</f>
        <v>3754.2965675186001</v>
      </c>
      <c r="F258" s="85">
        <f>VegFieldResults!AX237</f>
        <v>18.257918283320947</v>
      </c>
      <c r="G258" s="35">
        <f>VegFieldResults!E237</f>
        <v>2014.4578835570001</v>
      </c>
      <c r="H258" s="85">
        <f>VegFieldResults!AY237</f>
        <v>24.394830646701347</v>
      </c>
      <c r="I258" s="35">
        <f>VegFieldResults!F237</f>
        <v>1120.2013461749998</v>
      </c>
      <c r="J258" s="85">
        <f>VegFieldResults!AZ237</f>
        <v>29.829374150928192</v>
      </c>
      <c r="K258" s="35">
        <f>VegFieldResults!G237</f>
        <v>318.78412946499998</v>
      </c>
      <c r="L258" s="85">
        <f>VegFieldResults!BA237</f>
        <v>44.416263873535499</v>
      </c>
      <c r="M258" s="35">
        <f>VegFieldResults!H237</f>
        <v>1898.3949495307002</v>
      </c>
      <c r="N258" s="85">
        <f>VegFieldResults!BB237</f>
        <v>25.838732282827447</v>
      </c>
      <c r="O258" s="35">
        <f>VegFieldResults!I237</f>
        <v>961.32419746100015</v>
      </c>
      <c r="P258" s="85">
        <f>VegFieldResults!BC237</f>
        <v>31.168427313713444</v>
      </c>
      <c r="Q258" s="35">
        <f>VegFieldResults!J237</f>
        <v>236.57287148200004</v>
      </c>
      <c r="R258" s="85">
        <f>VegFieldResults!BD237</f>
        <v>47.991012237946073</v>
      </c>
      <c r="S258" s="35">
        <f>VegFieldResults!K237</f>
        <v>694.095502807</v>
      </c>
      <c r="T258" s="85">
        <f>VegFieldResults!BE237</f>
        <v>36.864767004632334</v>
      </c>
      <c r="U258" s="35">
        <f>VegFieldResults!L237</f>
        <v>915.90282528000012</v>
      </c>
      <c r="V258" s="85">
        <f>VegFieldResults!BF237</f>
        <v>36.480105721586199</v>
      </c>
      <c r="W258" s="35">
        <f>VegFieldResults!M237</f>
        <v>1082.1552829557002</v>
      </c>
      <c r="X258" s="85">
        <f>VegFieldResults!BG237</f>
        <v>31.431243183670954</v>
      </c>
      <c r="Y258" s="80">
        <f>SUM(C258,E258,G258,I258,K258,M258,O258,Q258,S258,U258,W258)</f>
        <v>15133.276467067002</v>
      </c>
      <c r="Z258" s="87">
        <f>IF(Y258=0,0,SQRT(SUM((C258*D258)^2,(E258*F258)^2,(G258*H258)^2,(I258*J258)^2,(K258*L258)^2,(M258*N258)^2,(O258*P258)^2,(Q258*R258)^2,(S258*T258)^2,(U258*V258)^2,(W258*X258)^2))/Y258)</f>
        <v>8.7983462898290252</v>
      </c>
    </row>
    <row r="259" spans="1:26" x14ac:dyDescent="0.25">
      <c r="A259" s="13"/>
      <c r="B259" s="34" t="str">
        <f>LookupValues!$B$6</f>
        <v>Lowland Mixed Deciduous Woodland</v>
      </c>
      <c r="C259" s="35">
        <f>VegFieldResults!C238</f>
        <v>7842.6356558580001</v>
      </c>
      <c r="D259" s="85">
        <f>VegFieldResults!AW238</f>
        <v>13.118188616587259</v>
      </c>
      <c r="E259" s="35">
        <f>VegFieldResults!D238</f>
        <v>15988.3535526171</v>
      </c>
      <c r="F259" s="85">
        <f>VegFieldResults!AX238</f>
        <v>8.9865577131311358</v>
      </c>
      <c r="G259" s="35">
        <f>VegFieldResults!E238</f>
        <v>13362.2786621003</v>
      </c>
      <c r="H259" s="85">
        <f>VegFieldResults!AY238</f>
        <v>9.773489556976255</v>
      </c>
      <c r="I259" s="35">
        <f>VegFieldResults!F238</f>
        <v>11654.0391568</v>
      </c>
      <c r="J259" s="85">
        <f>VegFieldResults!AZ238</f>
        <v>9.5022704266679217</v>
      </c>
      <c r="K259" s="35">
        <f>VegFieldResults!G238</f>
        <v>10602.061873751798</v>
      </c>
      <c r="L259" s="85">
        <f>VegFieldResults!BA238</f>
        <v>11.070400804862306</v>
      </c>
      <c r="M259" s="35">
        <f>VegFieldResults!H238</f>
        <v>11213.940836076697</v>
      </c>
      <c r="N259" s="85">
        <f>VegFieldResults!BB238</f>
        <v>9.8513605842816538</v>
      </c>
      <c r="O259" s="35">
        <f>VegFieldResults!I238</f>
        <v>12068.51907801</v>
      </c>
      <c r="P259" s="85">
        <f>VegFieldResults!BC238</f>
        <v>9.896536727880191</v>
      </c>
      <c r="Q259" s="35">
        <f>VegFieldResults!J238</f>
        <v>12874.677069353602</v>
      </c>
      <c r="R259" s="85">
        <f>VegFieldResults!BD238</f>
        <v>9.6638513764525982</v>
      </c>
      <c r="S259" s="35">
        <f>VegFieldResults!K238</f>
        <v>12337.160365593101</v>
      </c>
      <c r="T259" s="85">
        <f>VegFieldResults!BE238</f>
        <v>10.476513572037316</v>
      </c>
      <c r="U259" s="35">
        <f>VegFieldResults!L238</f>
        <v>12279.7895005718</v>
      </c>
      <c r="V259" s="85">
        <f>VegFieldResults!BF238</f>
        <v>9.8123354047895219</v>
      </c>
      <c r="W259" s="35">
        <f>VegFieldResults!M238</f>
        <v>17995.886086189999</v>
      </c>
      <c r="X259" s="85">
        <f>VegFieldResults!BG238</f>
        <v>9.6782265598465127</v>
      </c>
      <c r="Y259" s="80">
        <f t="shared" ref="Y259:Y269" si="20">SUM(C259,E259,G259,I259,K259,M259,O259,Q259,S259,U259,W259)</f>
        <v>138219.34183692237</v>
      </c>
      <c r="Z259" s="87">
        <f t="shared" ref="Z259:Z269" si="21">IF(Y259=0,0,SQRT(SUM((C259*D259)^2,(E259*F259)^2,(G259*H259)^2,(I259*J259)^2,(K259*L259)^2,(M259*N259)^2,(O259*P259)^2,(Q259*R259)^2,(S259*T259)^2,(U259*V259)^2,(W259*X259)^2))/Y259)</f>
        <v>3.0509485810230941</v>
      </c>
    </row>
    <row r="260" spans="1:26" x14ac:dyDescent="0.25">
      <c r="A260" s="13"/>
      <c r="B260" s="34" t="str">
        <f>LookupValues!$B$7</f>
        <v>Native pine woodlands</v>
      </c>
      <c r="C260" s="35">
        <f>VegFieldResults!C239</f>
        <v>0</v>
      </c>
      <c r="D260" s="85">
        <f>VegFieldResults!AW239</f>
        <v>0</v>
      </c>
      <c r="E260" s="35">
        <f>VegFieldResults!D239</f>
        <v>0</v>
      </c>
      <c r="F260" s="85">
        <f>VegFieldResults!AX239</f>
        <v>0</v>
      </c>
      <c r="G260" s="35">
        <f>VegFieldResults!E239</f>
        <v>0</v>
      </c>
      <c r="H260" s="85">
        <f>VegFieldResults!AY239</f>
        <v>0</v>
      </c>
      <c r="I260" s="35">
        <f>VegFieldResults!F239</f>
        <v>0</v>
      </c>
      <c r="J260" s="85">
        <f>VegFieldResults!AZ239</f>
        <v>0</v>
      </c>
      <c r="K260" s="35">
        <f>VegFieldResults!G239</f>
        <v>0</v>
      </c>
      <c r="L260" s="85">
        <f>VegFieldResults!BA239</f>
        <v>0</v>
      </c>
      <c r="M260" s="35">
        <f>VegFieldResults!H239</f>
        <v>0</v>
      </c>
      <c r="N260" s="85">
        <f>VegFieldResults!BB239</f>
        <v>0</v>
      </c>
      <c r="O260" s="35">
        <f>VegFieldResults!I239</f>
        <v>0</v>
      </c>
      <c r="P260" s="85">
        <f>VegFieldResults!BC239</f>
        <v>0</v>
      </c>
      <c r="Q260" s="35">
        <f>VegFieldResults!J239</f>
        <v>0</v>
      </c>
      <c r="R260" s="85">
        <f>VegFieldResults!BD239</f>
        <v>0</v>
      </c>
      <c r="S260" s="35">
        <f>VegFieldResults!K239</f>
        <v>0</v>
      </c>
      <c r="T260" s="85">
        <f>VegFieldResults!BE239</f>
        <v>0</v>
      </c>
      <c r="U260" s="35">
        <f>VegFieldResults!L239</f>
        <v>0</v>
      </c>
      <c r="V260" s="85">
        <f>VegFieldResults!BF239</f>
        <v>0</v>
      </c>
      <c r="W260" s="35">
        <f>VegFieldResults!M239</f>
        <v>0</v>
      </c>
      <c r="X260" s="85">
        <f>VegFieldResults!BG239</f>
        <v>0</v>
      </c>
      <c r="Y260" s="80">
        <f t="shared" si="20"/>
        <v>0</v>
      </c>
      <c r="Z260" s="87">
        <f t="shared" si="21"/>
        <v>0</v>
      </c>
    </row>
    <row r="261" spans="1:26" x14ac:dyDescent="0.25">
      <c r="A261" s="13"/>
      <c r="B261" s="34" t="str">
        <f>LookupValues!$B$8</f>
        <v>Non-HAP native pinewood</v>
      </c>
      <c r="C261" s="35">
        <f>VegFieldResults!C240</f>
        <v>0</v>
      </c>
      <c r="D261" s="85">
        <f>VegFieldResults!AW240</f>
        <v>0</v>
      </c>
      <c r="E261" s="35">
        <f>VegFieldResults!D240</f>
        <v>0</v>
      </c>
      <c r="F261" s="85">
        <f>VegFieldResults!AX240</f>
        <v>0</v>
      </c>
      <c r="G261" s="35">
        <f>VegFieldResults!E240</f>
        <v>0</v>
      </c>
      <c r="H261" s="85">
        <f>VegFieldResults!AY240</f>
        <v>0</v>
      </c>
      <c r="I261" s="35">
        <f>VegFieldResults!F240</f>
        <v>0</v>
      </c>
      <c r="J261" s="85">
        <f>VegFieldResults!AZ240</f>
        <v>0</v>
      </c>
      <c r="K261" s="35">
        <f>VegFieldResults!G240</f>
        <v>0</v>
      </c>
      <c r="L261" s="85">
        <f>VegFieldResults!BA240</f>
        <v>0</v>
      </c>
      <c r="M261" s="35">
        <f>VegFieldResults!H240</f>
        <v>0</v>
      </c>
      <c r="N261" s="85">
        <f>VegFieldResults!BB240</f>
        <v>0</v>
      </c>
      <c r="O261" s="35">
        <f>VegFieldResults!I240</f>
        <v>0</v>
      </c>
      <c r="P261" s="85">
        <f>VegFieldResults!BC240</f>
        <v>0</v>
      </c>
      <c r="Q261" s="35">
        <f>VegFieldResults!J240</f>
        <v>0</v>
      </c>
      <c r="R261" s="85">
        <f>VegFieldResults!BD240</f>
        <v>0</v>
      </c>
      <c r="S261" s="35">
        <f>VegFieldResults!K240</f>
        <v>0</v>
      </c>
      <c r="T261" s="85">
        <f>VegFieldResults!BE240</f>
        <v>0</v>
      </c>
      <c r="U261" s="35">
        <f>VegFieldResults!L240</f>
        <v>0</v>
      </c>
      <c r="V261" s="85">
        <f>VegFieldResults!BF240</f>
        <v>0</v>
      </c>
      <c r="W261" s="35">
        <f>VegFieldResults!M240</f>
        <v>0</v>
      </c>
      <c r="X261" s="85">
        <f>VegFieldResults!BG240</f>
        <v>0</v>
      </c>
      <c r="Y261" s="80">
        <f t="shared" si="20"/>
        <v>0</v>
      </c>
      <c r="Z261" s="87">
        <f t="shared" si="21"/>
        <v>0</v>
      </c>
    </row>
    <row r="262" spans="1:26" ht="30" customHeight="1" x14ac:dyDescent="0.25">
      <c r="A262" s="13"/>
      <c r="B262" s="89" t="str">
        <f>LookupValues!$B$9</f>
        <v>Upland birchwoods (Scot); birch dominated upland oakwoods (Eng, Wal)</v>
      </c>
      <c r="C262" s="35">
        <f>VegFieldResults!C241</f>
        <v>0</v>
      </c>
      <c r="D262" s="85">
        <f>VegFieldResults!AW241</f>
        <v>0</v>
      </c>
      <c r="E262" s="35">
        <f>VegFieldResults!D241</f>
        <v>37.917972857999999</v>
      </c>
      <c r="F262" s="85">
        <f>VegFieldResults!AX241</f>
        <v>66.580644876592117</v>
      </c>
      <c r="G262" s="35">
        <f>VegFieldResults!E241</f>
        <v>0</v>
      </c>
      <c r="H262" s="85">
        <f>VegFieldResults!AY241</f>
        <v>0</v>
      </c>
      <c r="I262" s="35">
        <f>VegFieldResults!F241</f>
        <v>0</v>
      </c>
      <c r="J262" s="85">
        <f>VegFieldResults!AZ241</f>
        <v>0</v>
      </c>
      <c r="K262" s="35">
        <f>VegFieldResults!G241</f>
        <v>0</v>
      </c>
      <c r="L262" s="85">
        <f>VegFieldResults!BA241</f>
        <v>0</v>
      </c>
      <c r="M262" s="35">
        <f>VegFieldResults!H241</f>
        <v>129.32471494499998</v>
      </c>
      <c r="N262" s="85">
        <f>VegFieldResults!BB241</f>
        <v>68.017795627384416</v>
      </c>
      <c r="O262" s="35">
        <f>VegFieldResults!I241</f>
        <v>0</v>
      </c>
      <c r="P262" s="85">
        <f>VegFieldResults!BC241</f>
        <v>0</v>
      </c>
      <c r="Q262" s="35">
        <f>VegFieldResults!J241</f>
        <v>377.94559679280002</v>
      </c>
      <c r="R262" s="85">
        <f>VegFieldResults!BD241</f>
        <v>55.616352469081058</v>
      </c>
      <c r="S262" s="35">
        <f>VegFieldResults!K241</f>
        <v>550.60690270220005</v>
      </c>
      <c r="T262" s="85">
        <f>VegFieldResults!BE241</f>
        <v>41.897314231194393</v>
      </c>
      <c r="U262" s="35">
        <f>VegFieldResults!L241</f>
        <v>0</v>
      </c>
      <c r="V262" s="85">
        <f>VegFieldResults!BF241</f>
        <v>0</v>
      </c>
      <c r="W262" s="35">
        <f>VegFieldResults!M241</f>
        <v>240.15394298500001</v>
      </c>
      <c r="X262" s="85">
        <f>VegFieldResults!BG241</f>
        <v>58.023852573098488</v>
      </c>
      <c r="Y262" s="80">
        <f t="shared" si="20"/>
        <v>1335.9491302830002</v>
      </c>
      <c r="Z262" s="87">
        <f t="shared" si="21"/>
        <v>26.485109415227637</v>
      </c>
    </row>
    <row r="263" spans="1:26" x14ac:dyDescent="0.25">
      <c r="A263" s="13"/>
      <c r="B263" s="34" t="str">
        <f>LookupValues!$B$10</f>
        <v>Upland mixed ashwoods</v>
      </c>
      <c r="C263" s="35">
        <f>VegFieldResults!C242</f>
        <v>334.09463117000001</v>
      </c>
      <c r="D263" s="85">
        <f>VegFieldResults!AW242</f>
        <v>51.029484886410941</v>
      </c>
      <c r="E263" s="35">
        <f>VegFieldResults!D242</f>
        <v>179.74634047699999</v>
      </c>
      <c r="F263" s="85">
        <f>VegFieldResults!AX242</f>
        <v>54.790424615796788</v>
      </c>
      <c r="G263" s="35">
        <f>VegFieldResults!E242</f>
        <v>858.03776609400006</v>
      </c>
      <c r="H263" s="85">
        <f>VegFieldResults!AY242</f>
        <v>37.01055656843414</v>
      </c>
      <c r="I263" s="35">
        <f>VegFieldResults!F242</f>
        <v>1185.223328781</v>
      </c>
      <c r="J263" s="85">
        <f>VegFieldResults!AZ242</f>
        <v>35.976859216556896</v>
      </c>
      <c r="K263" s="35">
        <f>VegFieldResults!G242</f>
        <v>1101.677733301</v>
      </c>
      <c r="L263" s="85">
        <f>VegFieldResults!BA242</f>
        <v>32.027715938842945</v>
      </c>
      <c r="M263" s="35">
        <f>VegFieldResults!H242</f>
        <v>361.64933210969997</v>
      </c>
      <c r="N263" s="85">
        <f>VegFieldResults!BB242</f>
        <v>67.405169600810723</v>
      </c>
      <c r="O263" s="35">
        <f>VegFieldResults!I242</f>
        <v>534.95268515520002</v>
      </c>
      <c r="P263" s="85">
        <f>VegFieldResults!BC242</f>
        <v>30.928352268395233</v>
      </c>
      <c r="Q263" s="35">
        <f>VegFieldResults!J242</f>
        <v>1013.8878813</v>
      </c>
      <c r="R263" s="85">
        <f>VegFieldResults!BD242</f>
        <v>29.712429610374631</v>
      </c>
      <c r="S263" s="35">
        <f>VegFieldResults!K242</f>
        <v>847.03048653100007</v>
      </c>
      <c r="T263" s="85">
        <f>VegFieldResults!BE242</f>
        <v>35.164782937245683</v>
      </c>
      <c r="U263" s="35">
        <f>VegFieldResults!L242</f>
        <v>937.13571548580001</v>
      </c>
      <c r="V263" s="85">
        <f>VegFieldResults!BF242</f>
        <v>31.624117607936356</v>
      </c>
      <c r="W263" s="35">
        <f>VegFieldResults!M242</f>
        <v>983.75557553039994</v>
      </c>
      <c r="X263" s="85">
        <f>VegFieldResults!BG242</f>
        <v>38.276274193415723</v>
      </c>
      <c r="Y263" s="80">
        <f t="shared" si="20"/>
        <v>8337.1914759351002</v>
      </c>
      <c r="Z263" s="87">
        <f t="shared" si="21"/>
        <v>11.640278977526883</v>
      </c>
    </row>
    <row r="264" spans="1:26" x14ac:dyDescent="0.25">
      <c r="A264" s="13"/>
      <c r="B264" s="34" t="str">
        <f>LookupValues!$B$11</f>
        <v>Upland oakwood</v>
      </c>
      <c r="C264" s="35">
        <f>VegFieldResults!C243</f>
        <v>2444.1755524580003</v>
      </c>
      <c r="D264" s="85">
        <f>VegFieldResults!AW243</f>
        <v>22.979956355898615</v>
      </c>
      <c r="E264" s="35">
        <f>VegFieldResults!D243</f>
        <v>1058.2187942609999</v>
      </c>
      <c r="F264" s="85">
        <f>VegFieldResults!AX243</f>
        <v>28.992475542918356</v>
      </c>
      <c r="G264" s="35">
        <f>VegFieldResults!E243</f>
        <v>2037.0875296797001</v>
      </c>
      <c r="H264" s="85">
        <f>VegFieldResults!AY243</f>
        <v>23.138254986775681</v>
      </c>
      <c r="I264" s="35">
        <f>VegFieldResults!F243</f>
        <v>2356.755027103</v>
      </c>
      <c r="J264" s="85">
        <f>VegFieldResults!AZ243</f>
        <v>24.603107557531491</v>
      </c>
      <c r="K264" s="35">
        <f>VegFieldResults!G243</f>
        <v>1245.373911568</v>
      </c>
      <c r="L264" s="85">
        <f>VegFieldResults!BA243</f>
        <v>27.23394828846067</v>
      </c>
      <c r="M264" s="35">
        <f>VegFieldResults!H243</f>
        <v>438.12848201699995</v>
      </c>
      <c r="N264" s="85">
        <f>VegFieldResults!BB243</f>
        <v>47.218700535479648</v>
      </c>
      <c r="O264" s="35">
        <f>VegFieldResults!I243</f>
        <v>1485.7952269940001</v>
      </c>
      <c r="P264" s="85">
        <f>VegFieldResults!BC243</f>
        <v>26.629889516226218</v>
      </c>
      <c r="Q264" s="35">
        <f>VegFieldResults!J243</f>
        <v>1094.2966440100001</v>
      </c>
      <c r="R264" s="85">
        <f>VegFieldResults!BD243</f>
        <v>32.469601774777246</v>
      </c>
      <c r="S264" s="35">
        <f>VegFieldResults!K243</f>
        <v>1049.3064849979</v>
      </c>
      <c r="T264" s="85">
        <f>VegFieldResults!BE243</f>
        <v>33.746558296595232</v>
      </c>
      <c r="U264" s="35">
        <f>VegFieldResults!L243</f>
        <v>1204.6493299799999</v>
      </c>
      <c r="V264" s="85">
        <f>VegFieldResults!BF243</f>
        <v>32.639061228013944</v>
      </c>
      <c r="W264" s="35">
        <f>VegFieldResults!M243</f>
        <v>1171.8524376515002</v>
      </c>
      <c r="X264" s="85">
        <f>VegFieldResults!BG243</f>
        <v>32.734132495240686</v>
      </c>
      <c r="Y264" s="80">
        <f t="shared" si="20"/>
        <v>15585.639420720101</v>
      </c>
      <c r="Z264" s="87">
        <f t="shared" si="21"/>
        <v>8.6932263229264457</v>
      </c>
    </row>
    <row r="265" spans="1:26" x14ac:dyDescent="0.25">
      <c r="A265" s="13"/>
      <c r="B265" s="34" t="str">
        <f>LookupValues!$B$12</f>
        <v>Wet woodland</v>
      </c>
      <c r="C265" s="35">
        <f>VegFieldResults!C244</f>
        <v>696.07607543459972</v>
      </c>
      <c r="D265" s="85">
        <f>VegFieldResults!AW244</f>
        <v>37.756984991165552</v>
      </c>
      <c r="E265" s="35">
        <f>VegFieldResults!D244</f>
        <v>1069.3178759289999</v>
      </c>
      <c r="F265" s="85">
        <f>VegFieldResults!AX244</f>
        <v>30.707693407992945</v>
      </c>
      <c r="G265" s="35">
        <f>VegFieldResults!E244</f>
        <v>1062.2271916959999</v>
      </c>
      <c r="H265" s="85">
        <f>VegFieldResults!AY244</f>
        <v>29.13141593312216</v>
      </c>
      <c r="I265" s="35">
        <f>VegFieldResults!F244</f>
        <v>2002.1400273015004</v>
      </c>
      <c r="J265" s="85">
        <f>VegFieldResults!AZ244</f>
        <v>24.621772421410324</v>
      </c>
      <c r="K265" s="35">
        <f>VegFieldResults!G244</f>
        <v>2134.1098657719999</v>
      </c>
      <c r="L265" s="85">
        <f>VegFieldResults!BA244</f>
        <v>25.890315571135094</v>
      </c>
      <c r="M265" s="35">
        <f>VegFieldResults!H244</f>
        <v>1613.5856221000001</v>
      </c>
      <c r="N265" s="85">
        <f>VegFieldResults!BB244</f>
        <v>27.975367660123169</v>
      </c>
      <c r="O265" s="35">
        <f>VegFieldResults!I244</f>
        <v>2536.8915604068998</v>
      </c>
      <c r="P265" s="85">
        <f>VegFieldResults!BC244</f>
        <v>27.549574381357612</v>
      </c>
      <c r="Q265" s="35">
        <f>VegFieldResults!J244</f>
        <v>2047.3500553599999</v>
      </c>
      <c r="R265" s="85">
        <f>VegFieldResults!BD244</f>
        <v>23.188547128340609</v>
      </c>
      <c r="S265" s="35">
        <f>VegFieldResults!K244</f>
        <v>2594.3115953170995</v>
      </c>
      <c r="T265" s="85">
        <f>VegFieldResults!BE244</f>
        <v>21.022718012621567</v>
      </c>
      <c r="U265" s="35">
        <f>VegFieldResults!L244</f>
        <v>3348.4200267108999</v>
      </c>
      <c r="V265" s="85">
        <f>VegFieldResults!BF244</f>
        <v>25.766665155063603</v>
      </c>
      <c r="W265" s="35">
        <f>VegFieldResults!M244</f>
        <v>4107.8506634911009</v>
      </c>
      <c r="X265" s="85">
        <f>VegFieldResults!BG244</f>
        <v>20.119493973345577</v>
      </c>
      <c r="Y265" s="80">
        <f t="shared" si="20"/>
        <v>23212.280559519102</v>
      </c>
      <c r="Z265" s="87">
        <f t="shared" si="21"/>
        <v>8.017485942264301</v>
      </c>
    </row>
    <row r="266" spans="1:26" x14ac:dyDescent="0.25">
      <c r="A266" s="13"/>
      <c r="B266" s="34" t="str">
        <f>LookupValues!$B$13</f>
        <v>Wood Pasture &amp; Parkland</v>
      </c>
      <c r="C266" s="35">
        <f>VegFieldResults!C245</f>
        <v>0</v>
      </c>
      <c r="D266" s="85">
        <f>VegFieldResults!AW245</f>
        <v>0</v>
      </c>
      <c r="E266" s="35">
        <f>VegFieldResults!D245</f>
        <v>0</v>
      </c>
      <c r="F266" s="85">
        <f>VegFieldResults!AX245</f>
        <v>0</v>
      </c>
      <c r="G266" s="35">
        <f>VegFieldResults!E245</f>
        <v>0</v>
      </c>
      <c r="H266" s="85">
        <f>VegFieldResults!AY245</f>
        <v>0</v>
      </c>
      <c r="I266" s="35">
        <f>VegFieldResults!F245</f>
        <v>0</v>
      </c>
      <c r="J266" s="85">
        <f>VegFieldResults!AZ245</f>
        <v>0</v>
      </c>
      <c r="K266" s="35">
        <f>VegFieldResults!G245</f>
        <v>0</v>
      </c>
      <c r="L266" s="85">
        <f>VegFieldResults!BA245</f>
        <v>0</v>
      </c>
      <c r="M266" s="35">
        <f>VegFieldResults!H245</f>
        <v>0</v>
      </c>
      <c r="N266" s="85">
        <f>VegFieldResults!BB245</f>
        <v>0</v>
      </c>
      <c r="O266" s="35">
        <f>VegFieldResults!I245</f>
        <v>0</v>
      </c>
      <c r="P266" s="85">
        <f>VegFieldResults!BC245</f>
        <v>0</v>
      </c>
      <c r="Q266" s="35">
        <f>VegFieldResults!J245</f>
        <v>153.79496544</v>
      </c>
      <c r="R266" s="85">
        <f>VegFieldResults!BD245</f>
        <v>96.195765055848852</v>
      </c>
      <c r="S266" s="35">
        <f>VegFieldResults!K245</f>
        <v>0</v>
      </c>
      <c r="T266" s="85">
        <f>VegFieldResults!BE245</f>
        <v>0</v>
      </c>
      <c r="U266" s="35">
        <f>VegFieldResults!L245</f>
        <v>0</v>
      </c>
      <c r="V266" s="85">
        <f>VegFieldResults!BF245</f>
        <v>0</v>
      </c>
      <c r="W266" s="35">
        <f>VegFieldResults!M245</f>
        <v>0</v>
      </c>
      <c r="X266" s="85">
        <f>VegFieldResults!BG245</f>
        <v>0</v>
      </c>
      <c r="Y266" s="80">
        <f t="shared" si="20"/>
        <v>153.79496544</v>
      </c>
      <c r="Z266" s="87">
        <f t="shared" si="21"/>
        <v>96.195765055848852</v>
      </c>
    </row>
    <row r="267" spans="1:26" x14ac:dyDescent="0.25">
      <c r="A267" s="13"/>
      <c r="B267" s="34" t="str">
        <f>LookupValues!$B$14</f>
        <v>Broadleaf habitat NOT classified as priority</v>
      </c>
      <c r="C267" s="35">
        <f>VegFieldResults!C246</f>
        <v>629.20339396240001</v>
      </c>
      <c r="D267" s="85">
        <f>VegFieldResults!AW246</f>
        <v>40.653655799501614</v>
      </c>
      <c r="E267" s="35">
        <f>VegFieldResults!D246</f>
        <v>287.42747137800001</v>
      </c>
      <c r="F267" s="85">
        <f>VegFieldResults!AX246</f>
        <v>40.487046547748491</v>
      </c>
      <c r="G267" s="35">
        <f>VegFieldResults!E246</f>
        <v>209.18142277509997</v>
      </c>
      <c r="H267" s="85">
        <f>VegFieldResults!AY246</f>
        <v>45.814317939834339</v>
      </c>
      <c r="I267" s="35">
        <f>VegFieldResults!F246</f>
        <v>193.59497389730001</v>
      </c>
      <c r="J267" s="85">
        <f>VegFieldResults!AZ246</f>
        <v>39.498774348903289</v>
      </c>
      <c r="K267" s="35">
        <f>VegFieldResults!G246</f>
        <v>25.350029237899996</v>
      </c>
      <c r="L267" s="85">
        <f>VegFieldResults!BA246</f>
        <v>69.133979233813307</v>
      </c>
      <c r="M267" s="35">
        <f>VegFieldResults!H246</f>
        <v>19.116361493799999</v>
      </c>
      <c r="N267" s="85">
        <f>VegFieldResults!BB246</f>
        <v>57.265136579219089</v>
      </c>
      <c r="O267" s="35">
        <f>VegFieldResults!I246</f>
        <v>76.250953137400003</v>
      </c>
      <c r="P267" s="85">
        <f>VegFieldResults!BC246</f>
        <v>53.258177123833917</v>
      </c>
      <c r="Q267" s="35">
        <f>VegFieldResults!J246</f>
        <v>203.052355057</v>
      </c>
      <c r="R267" s="85">
        <f>VegFieldResults!BD246</f>
        <v>64.969508388161898</v>
      </c>
      <c r="S267" s="35">
        <f>VegFieldResults!K246</f>
        <v>28.2047068338</v>
      </c>
      <c r="T267" s="85">
        <f>VegFieldResults!BE246</f>
        <v>46.923356453534176</v>
      </c>
      <c r="U267" s="35">
        <f>VegFieldResults!L246</f>
        <v>14.485485238299999</v>
      </c>
      <c r="V267" s="85">
        <f>VegFieldResults!BF246</f>
        <v>54.439558964086864</v>
      </c>
      <c r="W267" s="35">
        <f>VegFieldResults!M246</f>
        <v>773.2255274623999</v>
      </c>
      <c r="X267" s="85">
        <f>VegFieldResults!BG246</f>
        <v>43.392304893929932</v>
      </c>
      <c r="Y267" s="80">
        <f t="shared" si="20"/>
        <v>2459.0926804733999</v>
      </c>
      <c r="Z267" s="87">
        <f t="shared" si="21"/>
        <v>19.344741152211878</v>
      </c>
    </row>
    <row r="268" spans="1:26" x14ac:dyDescent="0.25">
      <c r="A268" s="13"/>
      <c r="B268" s="34" t="str">
        <f>LookupValues!$B$15</f>
        <v>Non-native coniferous woodland</v>
      </c>
      <c r="C268" s="35">
        <f>VegFieldResults!C247</f>
        <v>9237.7494876119017</v>
      </c>
      <c r="D268" s="85">
        <f>VegFieldResults!AW247</f>
        <v>9.7352500428525648</v>
      </c>
      <c r="E268" s="35">
        <f>VegFieldResults!D247</f>
        <v>10335.591676978</v>
      </c>
      <c r="F268" s="85">
        <f>VegFieldResults!AX247</f>
        <v>9.1642885546633632</v>
      </c>
      <c r="G268" s="35">
        <f>VegFieldResults!E247</f>
        <v>6901.2655756746008</v>
      </c>
      <c r="H268" s="85">
        <f>VegFieldResults!AY247</f>
        <v>11.06446838397734</v>
      </c>
      <c r="I268" s="35">
        <f>VegFieldResults!F247</f>
        <v>4740.7997762879995</v>
      </c>
      <c r="J268" s="85">
        <f>VegFieldResults!AZ247</f>
        <v>14.516871804745618</v>
      </c>
      <c r="K268" s="35">
        <f>VegFieldResults!G247</f>
        <v>2774.8322439992994</v>
      </c>
      <c r="L268" s="85">
        <f>VegFieldResults!BA247</f>
        <v>18.800188198758608</v>
      </c>
      <c r="M268" s="35">
        <f>VegFieldResults!H247</f>
        <v>4250.8169548466003</v>
      </c>
      <c r="N268" s="85">
        <f>VegFieldResults!BB247</f>
        <v>14.485093868380572</v>
      </c>
      <c r="O268" s="35">
        <f>VegFieldResults!I247</f>
        <v>3097.0674169553999</v>
      </c>
      <c r="P268" s="85">
        <f>VegFieldResults!BC247</f>
        <v>17.306511958746857</v>
      </c>
      <c r="Q268" s="35">
        <f>VegFieldResults!J247</f>
        <v>2483.9676469884994</v>
      </c>
      <c r="R268" s="85">
        <f>VegFieldResults!BD247</f>
        <v>18.571218989122769</v>
      </c>
      <c r="S268" s="35">
        <f>VegFieldResults!K247</f>
        <v>2531.960736261</v>
      </c>
      <c r="T268" s="85">
        <f>VegFieldResults!BE247</f>
        <v>19.316306995521238</v>
      </c>
      <c r="U268" s="35">
        <f>VegFieldResults!L247</f>
        <v>2700.2320232270999</v>
      </c>
      <c r="V268" s="85">
        <f>VegFieldResults!BF247</f>
        <v>17.137591757754993</v>
      </c>
      <c r="W268" s="35">
        <f>VegFieldResults!M247</f>
        <v>5524.4843829383999</v>
      </c>
      <c r="X268" s="85">
        <f>VegFieldResults!BG247</f>
        <v>13.129011118511325</v>
      </c>
      <c r="Y268" s="80">
        <f t="shared" si="20"/>
        <v>54578.767921768806</v>
      </c>
      <c r="Z268" s="87">
        <f t="shared" si="21"/>
        <v>4.0530544303083706</v>
      </c>
    </row>
    <row r="269" spans="1:26" x14ac:dyDescent="0.25">
      <c r="A269" s="13"/>
      <c r="B269" s="37" t="str">
        <f>LookupValues!$B$16</f>
        <v>Transition or felled</v>
      </c>
      <c r="C269" s="35">
        <f>VegFieldResults!C248</f>
        <v>723.84097058400005</v>
      </c>
      <c r="D269" s="85">
        <f>VegFieldResults!AW248</f>
        <v>25.226546719076907</v>
      </c>
      <c r="E269" s="35">
        <f>VegFieldResults!D248</f>
        <v>258.66035716699997</v>
      </c>
      <c r="F269" s="85">
        <f>VegFieldResults!AX248</f>
        <v>41.891063541339605</v>
      </c>
      <c r="G269" s="35">
        <f>VegFieldResults!E248</f>
        <v>678.85259944990003</v>
      </c>
      <c r="H269" s="85">
        <f>VegFieldResults!AY248</f>
        <v>33.990332569830557</v>
      </c>
      <c r="I269" s="35">
        <f>VegFieldResults!F248</f>
        <v>0</v>
      </c>
      <c r="J269" s="85">
        <f>VegFieldResults!AZ248</f>
        <v>0</v>
      </c>
      <c r="K269" s="35">
        <f>VegFieldResults!G248</f>
        <v>17.289245963500001</v>
      </c>
      <c r="L269" s="85">
        <f>VegFieldResults!BA248</f>
        <v>64.695377048314967</v>
      </c>
      <c r="M269" s="35">
        <f>VegFieldResults!H248</f>
        <v>67.882674799200004</v>
      </c>
      <c r="N269" s="85">
        <f>VegFieldResults!BB248</f>
        <v>49.451031799896192</v>
      </c>
      <c r="O269" s="35">
        <f>VegFieldResults!I248</f>
        <v>96.343786338200005</v>
      </c>
      <c r="P269" s="85">
        <f>VegFieldResults!BC248</f>
        <v>96.195459864178574</v>
      </c>
      <c r="Q269" s="35">
        <f>VegFieldResults!J248</f>
        <v>203.02376799199999</v>
      </c>
      <c r="R269" s="85">
        <f>VegFieldResults!BD248</f>
        <v>75.758882291814501</v>
      </c>
      <c r="S269" s="35">
        <f>VegFieldResults!K248</f>
        <v>140.32939492700001</v>
      </c>
      <c r="T269" s="85">
        <f>VegFieldResults!BE248</f>
        <v>87.199026123300015</v>
      </c>
      <c r="U269" s="35">
        <f>VegFieldResults!L248</f>
        <v>443.76285460300005</v>
      </c>
      <c r="V269" s="85">
        <f>VegFieldResults!BF248</f>
        <v>52.297154816876422</v>
      </c>
      <c r="W269" s="35">
        <f>VegFieldResults!M248</f>
        <v>390.75005777280001</v>
      </c>
      <c r="X269" s="85">
        <f>VegFieldResults!BG248</f>
        <v>46.646738948261252</v>
      </c>
      <c r="Y269" s="80">
        <f t="shared" si="20"/>
        <v>3020.7357095966004</v>
      </c>
      <c r="Z269" s="87">
        <f t="shared" si="21"/>
        <v>16.009738376132141</v>
      </c>
    </row>
    <row r="270" spans="1:26" x14ac:dyDescent="0.25">
      <c r="A270" s="13"/>
      <c r="B270" s="84" t="s">
        <v>194</v>
      </c>
      <c r="C270" s="82">
        <f>SUM(C258:C269)</f>
        <v>24044.866677913898</v>
      </c>
      <c r="D270" s="86">
        <f>IF(C270=0,0,SQRT(SUM((C258*D258)^2,(C259*D259)^2,(C260*D260)^2,(C261*D261)^2,(C262*D262)^2,(C263*D263)^2,(C264*D264)^2,(C265*D265)^2,(C266*D266)^2,(C267*D267)^2,(C268*D268)^2,(C269*D269)^2))/C270)</f>
        <v>6.7999007328981484</v>
      </c>
      <c r="E270" s="82">
        <f>SUM(E258:E269)</f>
        <v>32969.53060918369</v>
      </c>
      <c r="F270" s="86">
        <f>IF(E270=0,0,SQRT(SUM((E258*F258)^2,(E259*F259)^2,(E260*F260)^2,(E261*F261)^2,(E262*F262)^2,(E263*F263)^2,(E264*F264)^2,(E265*F265)^2,(E266*F266)^2,(E267*F267)^2,(E268*F268)^2,(E269*F269)^2))/E270)</f>
        <v>5.8097821681859676</v>
      </c>
      <c r="G270" s="82">
        <f>SUM(G258:G269)</f>
        <v>27123.388631026595</v>
      </c>
      <c r="H270" s="86">
        <f>IF(G270=0,0,SQRT(SUM((G258*H258)^2,(G259*H259)^2,(G260*H260)^2,(G261*H261)^2,(G262*H262)^2,(G263*H263)^2,(G264*H264)^2,(G265*H265)^2,(G266*H266)^2,(G267*H267)^2,(G268*H268)^2,(G269*H269)^2))/G270)</f>
        <v>6.3978295863924233</v>
      </c>
      <c r="I270" s="82">
        <f>SUM(I258:I269)</f>
        <v>23252.753636345798</v>
      </c>
      <c r="J270" s="86">
        <f>IF(I270=0,0,SQRT(SUM((I258*J258)^2,(I259*J259)^2,(I260*J260)^2,(I261*J261)^2,(I262*J262)^2,(I263*J263)^2,(I264*J264)^2,(I265*J265)^2,(I266*J266)^2,(I267*J267)^2,(I268*J268)^2,(I269*J269)^2))/I270)</f>
        <v>6.9057469628719552</v>
      </c>
      <c r="K270" s="82">
        <f>SUM(K258:K269)</f>
        <v>18219.479033058498</v>
      </c>
      <c r="L270" s="86">
        <f>IF(K270=0,0,SQRT(SUM((K258*L258)^2,(K259*L259)^2,(K260*L260)^2,(K261*L261)^2,(K262*L262)^2,(K263*L263)^2,(K264*L264)^2,(K265*L265)^2,(K266*L266)^2,(K267*L267)^2,(K268*L268)^2,(K269*L269)^2))/K270)</f>
        <v>8.16864523161947</v>
      </c>
      <c r="M270" s="82">
        <f>SUM(M258:M269)</f>
        <v>19992.839927918696</v>
      </c>
      <c r="N270" s="86">
        <f>IF(M270=0,0,SQRT(SUM((M258*N258)^2,(M259*N259)^2,(M260*N260)^2,(M261*N261)^2,(M262*N262)^2,(M263*N263)^2,(M264*N264)^2,(M265*N265)^2,(M266*N266)^2,(M267*N267)^2,(M268*N268)^2,(M269*N269)^2))/M270)</f>
        <v>7.3428165607142368</v>
      </c>
      <c r="O270" s="82">
        <f>SUM(O258:O269)</f>
        <v>20857.144904458102</v>
      </c>
      <c r="P270" s="86">
        <f>IF(O270=0,0,SQRT(SUM((O258*P258)^2,(O259*P259)^2,(O260*P260)^2,(O261*P261)^2,(O262*P262)^2,(O263*P263)^2,(O264*P264)^2,(O265*P265)^2,(O266*P266)^2,(O267*P267)^2,(O268*P268)^2,(O269*P269)^2))/O270)</f>
        <v>7.5598588485213742</v>
      </c>
      <c r="Q270" s="82">
        <f>SUM(Q258:Q269)</f>
        <v>20688.568853775898</v>
      </c>
      <c r="R270" s="86">
        <f>IF(Q270=0,0,SQRT(SUM((Q258*R258)^2,(Q259*R259)^2,(Q260*R260)^2,(Q261*R261)^2,(Q262*R262)^2,(Q263*R263)^2,(Q264*R264)^2,(Q265*R265)^2,(Q266*R266)^2,(Q267*R267)^2,(Q268*R268)^2,(Q269*R269)^2))/Q270)</f>
        <v>7.3674053111487714</v>
      </c>
      <c r="S270" s="82">
        <f>SUM(S258:S269)</f>
        <v>20773.006175970102</v>
      </c>
      <c r="T270" s="86">
        <f>IF(S270=0,0,SQRT(SUM((S258*T258)^2,(S259*T259)^2,(S260*T260)^2,(S261*T261)^2,(S262*T262)^2,(S263*T263)^2,(S264*T264)^2,(S265*T265)^2,(S266*T266)^2,(S267*T267)^2,(S268*T268)^2,(S269*T269)^2))/S270)</f>
        <v>7.6950357869691866</v>
      </c>
      <c r="U270" s="82">
        <f>SUM(U258:U269)</f>
        <v>21844.377761096901</v>
      </c>
      <c r="V270" s="86">
        <f>IF(U270=0,0,SQRT(SUM((U258*V258)^2,(U259*V259)^2,(U260*V260)^2,(U261*V261)^2,(U262*V262)^2,(U263*V263)^2,(U264*V264)^2,(U265*V265)^2,(U266*V266)^2,(U267*V267)^2,(U268*V268)^2,(U269*V269)^2))/U270)</f>
        <v>7.685280303624161</v>
      </c>
      <c r="W270" s="82">
        <f>SUM(W258:W269)</f>
        <v>32270.1139569773</v>
      </c>
      <c r="X270" s="86">
        <f>IF(W270=0,0,SQRT(SUM((W258*X258)^2,(W259*X259)^2,(W260*X260)^2,(W261*X261)^2,(W262*X262)^2,(W263*X263)^2,(W264*X264)^2,(W265*X265)^2,(W266*X266)^2,(W267*X267)^2,(W268*X268)^2,(W269*X269)^2))/W270)</f>
        <v>6.7980146136908148</v>
      </c>
      <c r="Y270" s="82">
        <f>SUM(Y258:Y269)</f>
        <v>262036.0701677255</v>
      </c>
      <c r="Z270" s="86">
        <f>IF(Y270=0,0,SQRT(SUM((Y258*Z258)^2,(Y259*Z259)^2,(Y260*Z260)^2,(Y261*Z261)^2,(Y262*Z262)^2,(Y263*Z263)^2,(Y264*Z264)^2,(Y265*Z265)^2,(Y266*Z266)^2,(Y267*Z267)^2,(Y268*Z268)^2,(Y269*Z269)^2))/Y270)</f>
        <v>2.1349844143268513</v>
      </c>
    </row>
    <row r="271" spans="1:26" x14ac:dyDescent="0.25">
      <c r="A271" s="13"/>
      <c r="B271" s="56"/>
      <c r="C271" s="57"/>
      <c r="D271" s="58"/>
      <c r="E271" s="57"/>
      <c r="F271" s="88"/>
      <c r="G271" s="57"/>
      <c r="H271" s="88"/>
      <c r="I271" s="57"/>
      <c r="J271" s="58"/>
      <c r="K271" s="57"/>
      <c r="L271" s="58"/>
      <c r="M271" s="57"/>
      <c r="N271" s="58"/>
      <c r="O271" s="57"/>
      <c r="P271" s="58"/>
      <c r="Q271" s="57"/>
      <c r="R271" s="58"/>
      <c r="S271" s="57"/>
      <c r="T271" s="58"/>
      <c r="U271" s="57"/>
      <c r="V271" s="58"/>
      <c r="W271" s="57"/>
      <c r="X271" s="58"/>
      <c r="Y271" s="58"/>
      <c r="Z271" s="58"/>
    </row>
    <row r="272" spans="1:26" x14ac:dyDescent="0.25">
      <c r="A272" s="13"/>
      <c r="B272" s="56"/>
      <c r="C272" s="57"/>
      <c r="D272" s="58"/>
      <c r="E272" s="57"/>
      <c r="F272" s="58"/>
      <c r="G272" s="57"/>
      <c r="H272" s="58"/>
      <c r="I272" s="57"/>
      <c r="J272" s="58"/>
      <c r="K272" s="57"/>
      <c r="L272" s="58"/>
      <c r="M272" s="57"/>
      <c r="N272" s="58"/>
      <c r="O272" s="57"/>
      <c r="P272" s="58"/>
      <c r="Q272" s="57"/>
      <c r="R272" s="58"/>
      <c r="S272" s="57"/>
      <c r="T272" s="58"/>
      <c r="U272" s="57"/>
      <c r="V272" s="58"/>
      <c r="W272" s="57"/>
      <c r="X272" s="58"/>
      <c r="Y272" s="58"/>
      <c r="Z272" s="58"/>
    </row>
    <row r="273" spans="1:26" x14ac:dyDescent="0.25">
      <c r="A273" s="19"/>
      <c r="B273" s="56"/>
      <c r="C273" s="57"/>
      <c r="D273" s="58"/>
      <c r="E273" s="57"/>
      <c r="F273" s="58"/>
      <c r="G273" s="57"/>
      <c r="H273" s="58"/>
      <c r="I273" s="57"/>
      <c r="J273" s="58"/>
      <c r="K273" s="57"/>
      <c r="L273" s="58"/>
      <c r="M273" s="57"/>
      <c r="N273" s="58"/>
      <c r="O273" s="57"/>
      <c r="P273" s="58"/>
      <c r="Q273" s="57"/>
      <c r="R273" s="58"/>
      <c r="S273" s="57"/>
      <c r="T273" s="58"/>
      <c r="U273" s="57"/>
      <c r="V273" s="58"/>
      <c r="W273" s="57"/>
      <c r="X273" s="58"/>
      <c r="Y273" s="58"/>
      <c r="Z273" s="58"/>
    </row>
    <row r="274" spans="1:26" x14ac:dyDescent="0.25">
      <c r="A274" s="13"/>
      <c r="B274" s="56"/>
      <c r="C274" s="57"/>
      <c r="D274" s="58"/>
      <c r="E274" s="57"/>
      <c r="F274" s="58"/>
      <c r="G274" s="57"/>
      <c r="H274" s="58"/>
      <c r="I274" s="57"/>
      <c r="J274" s="58"/>
      <c r="K274" s="57"/>
      <c r="L274" s="58"/>
      <c r="M274" s="57"/>
      <c r="N274" s="58"/>
      <c r="O274" s="57"/>
      <c r="P274" s="58"/>
      <c r="Q274" s="57"/>
      <c r="R274" s="58"/>
      <c r="S274" s="57"/>
      <c r="T274" s="58"/>
      <c r="U274" s="57"/>
      <c r="V274" s="58"/>
      <c r="W274" s="57"/>
      <c r="X274" s="58"/>
      <c r="Y274" s="58"/>
      <c r="Z274" s="58"/>
    </row>
    <row r="275" spans="1:26" x14ac:dyDescent="0.25">
      <c r="A275" s="13"/>
      <c r="B275" s="56"/>
      <c r="C275" s="57"/>
      <c r="D275" s="58"/>
      <c r="E275" s="57"/>
      <c r="F275" s="58"/>
      <c r="G275" s="57"/>
      <c r="H275" s="58"/>
      <c r="I275" s="57"/>
      <c r="J275" s="58"/>
      <c r="K275" s="57"/>
      <c r="L275" s="58"/>
      <c r="M275" s="57"/>
      <c r="N275" s="58"/>
      <c r="O275" s="57"/>
      <c r="P275" s="58"/>
      <c r="Q275" s="57"/>
      <c r="R275" s="58"/>
      <c r="S275" s="57"/>
      <c r="T275" s="58"/>
      <c r="U275" s="57"/>
      <c r="V275" s="58"/>
      <c r="W275" s="57"/>
      <c r="X275" s="58"/>
      <c r="Y275" s="58"/>
      <c r="Z275" s="58"/>
    </row>
    <row r="276" spans="1:26" x14ac:dyDescent="0.25">
      <c r="A276" s="29"/>
      <c r="B276" s="56"/>
      <c r="C276" s="57"/>
      <c r="D276" s="58"/>
      <c r="E276" s="57"/>
      <c r="F276" s="58"/>
      <c r="G276" s="57"/>
      <c r="H276" s="58"/>
      <c r="I276" s="57"/>
      <c r="J276" s="58"/>
      <c r="K276" s="57"/>
      <c r="L276" s="58"/>
      <c r="M276" s="57"/>
      <c r="N276" s="58"/>
      <c r="O276" s="57"/>
      <c r="P276" s="58"/>
      <c r="Q276" s="57"/>
      <c r="R276" s="58"/>
      <c r="S276" s="57"/>
      <c r="T276" s="58"/>
      <c r="U276" s="57"/>
      <c r="V276" s="58"/>
      <c r="W276" s="57"/>
      <c r="X276" s="58"/>
      <c r="Y276" s="58"/>
      <c r="Z276" s="58"/>
    </row>
    <row r="278" spans="1:26" x14ac:dyDescent="0.25">
      <c r="B278" s="13" t="s">
        <v>419</v>
      </c>
      <c r="C278" s="13" t="str">
        <f>VegFieldResults!$B$2</f>
        <v>Vegetation Field</v>
      </c>
    </row>
    <row r="279" spans="1:26" x14ac:dyDescent="0.25">
      <c r="A279" s="13"/>
      <c r="B279" s="13"/>
    </row>
    <row r="281" spans="1:26" x14ac:dyDescent="0.25">
      <c r="A281" s="13" t="s">
        <v>128</v>
      </c>
      <c r="B281" s="101" t="str">
        <f>$B$2</f>
        <v>Habitat Type</v>
      </c>
      <c r="C281" s="105" t="str">
        <f>$AC$7</f>
        <v>No Field layer</v>
      </c>
      <c r="D281" s="101"/>
      <c r="E281" s="105" t="str">
        <f>$AC$8</f>
        <v>&gt; 0 and ≤ 10 %</v>
      </c>
      <c r="F281" s="101"/>
      <c r="G281" s="105" t="str">
        <f>$AC$9</f>
        <v>&gt; 10 and ≤ 20 %</v>
      </c>
      <c r="H281" s="101"/>
      <c r="I281" s="105" t="str">
        <f>$AC$10</f>
        <v>&gt; 20 and ≤ 30 %</v>
      </c>
      <c r="J281" s="101"/>
      <c r="K281" s="105" t="str">
        <f>$AC$11</f>
        <v>&gt; 30 and ≤ 40 %</v>
      </c>
      <c r="L281" s="101"/>
      <c r="M281" s="105" t="str">
        <f>$AC$12</f>
        <v>&gt; 40 and ≤ 50 %</v>
      </c>
      <c r="N281" s="101"/>
      <c r="O281" s="105" t="str">
        <f>$AC$13</f>
        <v>&gt; 50 and ≤ 60 %</v>
      </c>
      <c r="P281" s="101"/>
      <c r="Q281" s="105" t="str">
        <f>$AC$14</f>
        <v>&gt; 60 and ≤ 70 %</v>
      </c>
      <c r="R281" s="101"/>
      <c r="S281" s="105" t="str">
        <f>$AC$15</f>
        <v>&gt; 70 and ≤ 80 %</v>
      </c>
      <c r="T281" s="101"/>
      <c r="U281" s="105" t="str">
        <f>$AC$16</f>
        <v>&gt; 80 and ≤ 90 %</v>
      </c>
      <c r="V281" s="101"/>
      <c r="W281" s="103" t="str">
        <f>$AC$17</f>
        <v>&gt; 90 %</v>
      </c>
      <c r="X281" s="104"/>
      <c r="Y281" s="111" t="s">
        <v>194</v>
      </c>
      <c r="Z281" s="112"/>
    </row>
    <row r="282" spans="1:26" ht="25.5" x14ac:dyDescent="0.25">
      <c r="A282" s="13"/>
      <c r="B282" s="102"/>
      <c r="C282" s="32" t="s">
        <v>195</v>
      </c>
      <c r="D282" s="33" t="s">
        <v>196</v>
      </c>
      <c r="E282" s="32" t="s">
        <v>195</v>
      </c>
      <c r="F282" s="33" t="s">
        <v>196</v>
      </c>
      <c r="G282" s="32" t="s">
        <v>195</v>
      </c>
      <c r="H282" s="33" t="s">
        <v>196</v>
      </c>
      <c r="I282" s="32" t="s">
        <v>195</v>
      </c>
      <c r="J282" s="33" t="s">
        <v>196</v>
      </c>
      <c r="K282" s="32" t="s">
        <v>195</v>
      </c>
      <c r="L282" s="33" t="s">
        <v>196</v>
      </c>
      <c r="M282" s="32" t="s">
        <v>195</v>
      </c>
      <c r="N282" s="33" t="s">
        <v>196</v>
      </c>
      <c r="O282" s="32" t="s">
        <v>195</v>
      </c>
      <c r="P282" s="33" t="s">
        <v>196</v>
      </c>
      <c r="Q282" s="32" t="s">
        <v>195</v>
      </c>
      <c r="R282" s="33" t="s">
        <v>196</v>
      </c>
      <c r="S282" s="32" t="s">
        <v>195</v>
      </c>
      <c r="T282" s="33" t="s">
        <v>196</v>
      </c>
      <c r="U282" s="32" t="s">
        <v>195</v>
      </c>
      <c r="V282" s="33" t="s">
        <v>196</v>
      </c>
      <c r="W282" s="32" t="s">
        <v>195</v>
      </c>
      <c r="X282" s="33" t="s">
        <v>196</v>
      </c>
      <c r="Y282" s="73" t="s">
        <v>195</v>
      </c>
      <c r="Z282" s="74" t="s">
        <v>196</v>
      </c>
    </row>
    <row r="283" spans="1:26" x14ac:dyDescent="0.25">
      <c r="A283" s="13"/>
      <c r="B283" s="34" t="str">
        <f>LookupValues!$B$5</f>
        <v>Lowland beech/yew woodland</v>
      </c>
      <c r="C283" s="35">
        <f>VegFieldResults!C260</f>
        <v>124.29423072500001</v>
      </c>
      <c r="D283" s="85">
        <f>VegFieldResults!AW260</f>
        <v>48.330591930791847</v>
      </c>
      <c r="E283" s="35">
        <f>VegFieldResults!D260</f>
        <v>341.86814289630001</v>
      </c>
      <c r="F283" s="85">
        <f>VegFieldResults!AX260</f>
        <v>48.176261276146022</v>
      </c>
      <c r="G283" s="35">
        <f>VegFieldResults!E260</f>
        <v>432.21040481</v>
      </c>
      <c r="H283" s="85">
        <f>VegFieldResults!AY260</f>
        <v>62.110858406457027</v>
      </c>
      <c r="I283" s="35">
        <f>VegFieldResults!F260</f>
        <v>222.9356516995</v>
      </c>
      <c r="J283" s="85">
        <f>VegFieldResults!AZ260</f>
        <v>66.890712432238885</v>
      </c>
      <c r="K283" s="35">
        <f>VegFieldResults!G260</f>
        <v>230.37384161369999</v>
      </c>
      <c r="L283" s="85">
        <f>VegFieldResults!BA260</f>
        <v>64.324326559496399</v>
      </c>
      <c r="M283" s="35">
        <f>VegFieldResults!H260</f>
        <v>289.70875435379997</v>
      </c>
      <c r="N283" s="85">
        <f>VegFieldResults!BB260</f>
        <v>58.54059637806229</v>
      </c>
      <c r="O283" s="35">
        <f>VegFieldResults!I260</f>
        <v>172.2199493919</v>
      </c>
      <c r="P283" s="85">
        <f>VegFieldResults!BC260</f>
        <v>92.992305452183814</v>
      </c>
      <c r="Q283" s="35">
        <f>VegFieldResults!J260</f>
        <v>0</v>
      </c>
      <c r="R283" s="85">
        <f>VegFieldResults!BD260</f>
        <v>0</v>
      </c>
      <c r="S283" s="35">
        <f>VegFieldResults!K260</f>
        <v>26.585289856999999</v>
      </c>
      <c r="T283" s="85">
        <f>VegFieldResults!BE260</f>
        <v>100.70495447941919</v>
      </c>
      <c r="U283" s="35">
        <f>VegFieldResults!L260</f>
        <v>236.2859822206</v>
      </c>
      <c r="V283" s="85">
        <f>VegFieldResults!BF260</f>
        <v>81.396442462284</v>
      </c>
      <c r="W283" s="35">
        <f>VegFieldResults!M260</f>
        <v>39.649361571500002</v>
      </c>
      <c r="X283" s="85">
        <f>VegFieldResults!BG260</f>
        <v>85.13583612088263</v>
      </c>
      <c r="Y283" s="80">
        <f>SUM(C283,E283,G283,I283,K283,M283,O283,Q283,S283,U283,W283)</f>
        <v>2116.1316091392996</v>
      </c>
      <c r="Z283" s="87">
        <f>IF(Y283=0,0,SQRT(SUM((C283*D283)^2,(E283*F283)^2,(G283*H283)^2,(I283*J283)^2,(K283*L283)^2,(M283*N283)^2,(O283*P283)^2,(Q283*R283)^2,(S283*T283)^2,(U283*V283)^2,(W283*X283)^2))/Y283)</f>
        <v>23.162921007899552</v>
      </c>
    </row>
    <row r="284" spans="1:26" x14ac:dyDescent="0.25">
      <c r="A284" s="13"/>
      <c r="B284" s="34" t="str">
        <f>LookupValues!$B$6</f>
        <v>Lowland Mixed Deciduous Woodland</v>
      </c>
      <c r="C284" s="35">
        <f>VegFieldResults!C261</f>
        <v>4300.667877638999</v>
      </c>
      <c r="D284" s="85">
        <f>VegFieldResults!AW261</f>
        <v>18.090726899427334</v>
      </c>
      <c r="E284" s="35">
        <f>VegFieldResults!D261</f>
        <v>4074.7938907453999</v>
      </c>
      <c r="F284" s="85">
        <f>VegFieldResults!AX261</f>
        <v>18.673570229548492</v>
      </c>
      <c r="G284" s="35">
        <f>VegFieldResults!E261</f>
        <v>3988.0854738117009</v>
      </c>
      <c r="H284" s="85">
        <f>VegFieldResults!AY261</f>
        <v>16.434805710547341</v>
      </c>
      <c r="I284" s="35">
        <f>VegFieldResults!F261</f>
        <v>6534.4874898004991</v>
      </c>
      <c r="J284" s="85">
        <f>VegFieldResults!AZ261</f>
        <v>14.25787914120442</v>
      </c>
      <c r="K284" s="35">
        <f>VegFieldResults!G261</f>
        <v>6608.9303567260004</v>
      </c>
      <c r="L284" s="85">
        <f>VegFieldResults!BA261</f>
        <v>14.455027222455838</v>
      </c>
      <c r="M284" s="35">
        <f>VegFieldResults!H261</f>
        <v>6764.5997515959998</v>
      </c>
      <c r="N284" s="85">
        <f>VegFieldResults!BB261</f>
        <v>14.617412781244809</v>
      </c>
      <c r="O284" s="35">
        <f>VegFieldResults!I261</f>
        <v>9428.263362527101</v>
      </c>
      <c r="P284" s="85">
        <f>VegFieldResults!BC261</f>
        <v>12.224074390087271</v>
      </c>
      <c r="Q284" s="35">
        <f>VegFieldResults!J261</f>
        <v>5214.7658636305987</v>
      </c>
      <c r="R284" s="85">
        <f>VegFieldResults!BD261</f>
        <v>15.223000744309456</v>
      </c>
      <c r="S284" s="35">
        <f>VegFieldResults!K261</f>
        <v>5972.8659061465996</v>
      </c>
      <c r="T284" s="85">
        <f>VegFieldResults!BE261</f>
        <v>15.189888104837705</v>
      </c>
      <c r="U284" s="35">
        <f>VegFieldResults!L261</f>
        <v>9787.3715575689985</v>
      </c>
      <c r="V284" s="85">
        <f>VegFieldResults!BF261</f>
        <v>11.723893915915273</v>
      </c>
      <c r="W284" s="35">
        <f>VegFieldResults!M261</f>
        <v>7304.9586018999998</v>
      </c>
      <c r="X284" s="85">
        <f>VegFieldResults!BG261</f>
        <v>13.427471300453753</v>
      </c>
      <c r="Y284" s="80">
        <f t="shared" ref="Y284:Y294" si="22">SUM(C284,E284,G284,I284,K284,M284,O284,Q284,S284,U284,W284)</f>
        <v>69979.790132091905</v>
      </c>
      <c r="Z284" s="87">
        <f t="shared" ref="Z284:Z294" si="23">IF(Y284=0,0,SQRT(SUM((C284*D284)^2,(E284*F284)^2,(G284*H284)^2,(I284*J284)^2,(K284*L284)^2,(M284*N284)^2,(O284*P284)^2,(Q284*R284)^2,(S284*T284)^2,(U284*V284)^2,(W284*X284)^2))/Y284)</f>
        <v>4.3887981676338912</v>
      </c>
    </row>
    <row r="285" spans="1:26" x14ac:dyDescent="0.25">
      <c r="A285" s="13"/>
      <c r="B285" s="34" t="str">
        <f>LookupValues!$B$7</f>
        <v>Native pine woodlands</v>
      </c>
      <c r="C285" s="35">
        <f>VegFieldResults!C262</f>
        <v>0</v>
      </c>
      <c r="D285" s="85">
        <f>VegFieldResults!AW262</f>
        <v>0</v>
      </c>
      <c r="E285" s="35">
        <f>VegFieldResults!D262</f>
        <v>0</v>
      </c>
      <c r="F285" s="85">
        <f>VegFieldResults!AX262</f>
        <v>0</v>
      </c>
      <c r="G285" s="35">
        <f>VegFieldResults!E262</f>
        <v>0</v>
      </c>
      <c r="H285" s="85">
        <f>VegFieldResults!AY262</f>
        <v>0</v>
      </c>
      <c r="I285" s="35">
        <f>VegFieldResults!F262</f>
        <v>0</v>
      </c>
      <c r="J285" s="85">
        <f>VegFieldResults!AZ262</f>
        <v>0</v>
      </c>
      <c r="K285" s="35">
        <f>VegFieldResults!G262</f>
        <v>0</v>
      </c>
      <c r="L285" s="85">
        <f>VegFieldResults!BA262</f>
        <v>0</v>
      </c>
      <c r="M285" s="35">
        <f>VegFieldResults!H262</f>
        <v>0</v>
      </c>
      <c r="N285" s="85">
        <f>VegFieldResults!BB262</f>
        <v>0</v>
      </c>
      <c r="O285" s="35">
        <f>VegFieldResults!I262</f>
        <v>0</v>
      </c>
      <c r="P285" s="85">
        <f>VegFieldResults!BC262</f>
        <v>0</v>
      </c>
      <c r="Q285" s="35">
        <f>VegFieldResults!J262</f>
        <v>0</v>
      </c>
      <c r="R285" s="85">
        <f>VegFieldResults!BD262</f>
        <v>0</v>
      </c>
      <c r="S285" s="35">
        <f>VegFieldResults!K262</f>
        <v>0</v>
      </c>
      <c r="T285" s="85">
        <f>VegFieldResults!BE262</f>
        <v>0</v>
      </c>
      <c r="U285" s="35">
        <f>VegFieldResults!L262</f>
        <v>0</v>
      </c>
      <c r="V285" s="85">
        <f>VegFieldResults!BF262</f>
        <v>0</v>
      </c>
      <c r="W285" s="35">
        <f>VegFieldResults!M262</f>
        <v>0</v>
      </c>
      <c r="X285" s="85">
        <f>VegFieldResults!BG262</f>
        <v>0</v>
      </c>
      <c r="Y285" s="80">
        <f t="shared" si="22"/>
        <v>0</v>
      </c>
      <c r="Z285" s="87">
        <f t="shared" si="23"/>
        <v>0</v>
      </c>
    </row>
    <row r="286" spans="1:26" x14ac:dyDescent="0.25">
      <c r="A286" s="13"/>
      <c r="B286" s="34" t="str">
        <f>LookupValues!$B$8</f>
        <v>Non-HAP native pinewood</v>
      </c>
      <c r="C286" s="35">
        <f>VegFieldResults!C263</f>
        <v>0</v>
      </c>
      <c r="D286" s="85">
        <f>VegFieldResults!AW263</f>
        <v>0</v>
      </c>
      <c r="E286" s="35">
        <f>VegFieldResults!D263</f>
        <v>0</v>
      </c>
      <c r="F286" s="85">
        <f>VegFieldResults!AX263</f>
        <v>0</v>
      </c>
      <c r="G286" s="35">
        <f>VegFieldResults!E263</f>
        <v>0</v>
      </c>
      <c r="H286" s="85">
        <f>VegFieldResults!AY263</f>
        <v>0</v>
      </c>
      <c r="I286" s="35">
        <f>VegFieldResults!F263</f>
        <v>0</v>
      </c>
      <c r="J286" s="85">
        <f>VegFieldResults!AZ263</f>
        <v>0</v>
      </c>
      <c r="K286" s="35">
        <f>VegFieldResults!G263</f>
        <v>0</v>
      </c>
      <c r="L286" s="85">
        <f>VegFieldResults!BA263</f>
        <v>0</v>
      </c>
      <c r="M286" s="35">
        <f>VegFieldResults!H263</f>
        <v>0</v>
      </c>
      <c r="N286" s="85">
        <f>VegFieldResults!BB263</f>
        <v>0</v>
      </c>
      <c r="O286" s="35">
        <f>VegFieldResults!I263</f>
        <v>0</v>
      </c>
      <c r="P286" s="85">
        <f>VegFieldResults!BC263</f>
        <v>0</v>
      </c>
      <c r="Q286" s="35">
        <f>VegFieldResults!J263</f>
        <v>0</v>
      </c>
      <c r="R286" s="85">
        <f>VegFieldResults!BD263</f>
        <v>0</v>
      </c>
      <c r="S286" s="35">
        <f>VegFieldResults!K263</f>
        <v>0</v>
      </c>
      <c r="T286" s="85">
        <f>VegFieldResults!BE263</f>
        <v>0</v>
      </c>
      <c r="U286" s="35">
        <f>VegFieldResults!L263</f>
        <v>0</v>
      </c>
      <c r="V286" s="85">
        <f>VegFieldResults!BF263</f>
        <v>0</v>
      </c>
      <c r="W286" s="35">
        <f>VegFieldResults!M263</f>
        <v>0</v>
      </c>
      <c r="X286" s="85">
        <f>VegFieldResults!BG263</f>
        <v>0</v>
      </c>
      <c r="Y286" s="80">
        <f t="shared" si="22"/>
        <v>0</v>
      </c>
      <c r="Z286" s="87">
        <f t="shared" si="23"/>
        <v>0</v>
      </c>
    </row>
    <row r="287" spans="1:26" ht="30" customHeight="1" x14ac:dyDescent="0.25">
      <c r="A287" s="13"/>
      <c r="B287" s="89" t="str">
        <f>LookupValues!$B$9</f>
        <v>Upland birchwoods (Scot); birch dominated upland oakwoods (Eng, Wal)</v>
      </c>
      <c r="C287" s="35">
        <f>VegFieldResults!C264</f>
        <v>0</v>
      </c>
      <c r="D287" s="85">
        <f>VegFieldResults!AW264</f>
        <v>0</v>
      </c>
      <c r="E287" s="35">
        <f>VegFieldResults!D264</f>
        <v>0</v>
      </c>
      <c r="F287" s="85">
        <f>VegFieldResults!AX264</f>
        <v>0</v>
      </c>
      <c r="G287" s="35">
        <f>VegFieldResults!E264</f>
        <v>13.781071061</v>
      </c>
      <c r="H287" s="85">
        <f>VegFieldResults!AY264</f>
        <v>103.36513349628552</v>
      </c>
      <c r="I287" s="35">
        <f>VegFieldResults!F264</f>
        <v>19.878778262000001</v>
      </c>
      <c r="J287" s="85">
        <f>VegFieldResults!AZ264</f>
        <v>103.36513350520768</v>
      </c>
      <c r="K287" s="35">
        <f>VegFieldResults!G264</f>
        <v>16.486123187</v>
      </c>
      <c r="L287" s="85">
        <f>VegFieldResults!BA264</f>
        <v>78.411015418653861</v>
      </c>
      <c r="M287" s="35">
        <f>VegFieldResults!H264</f>
        <v>203.55367599799999</v>
      </c>
      <c r="N287" s="85">
        <f>VegFieldResults!BB264</f>
        <v>91.372121197319089</v>
      </c>
      <c r="O287" s="35">
        <f>VegFieldResults!I264</f>
        <v>138.12409031799999</v>
      </c>
      <c r="P287" s="85">
        <f>VegFieldResults!BC264</f>
        <v>81.82354217864912</v>
      </c>
      <c r="Q287" s="35">
        <f>VegFieldResults!J264</f>
        <v>9.1490335721000005</v>
      </c>
      <c r="R287" s="85">
        <f>VegFieldResults!BD264</f>
        <v>85.635270806155546</v>
      </c>
      <c r="S287" s="35">
        <f>VegFieldResults!K264</f>
        <v>0</v>
      </c>
      <c r="T287" s="85">
        <f>VegFieldResults!BE264</f>
        <v>0</v>
      </c>
      <c r="U287" s="35">
        <f>VegFieldResults!L264</f>
        <v>0</v>
      </c>
      <c r="V287" s="85">
        <f>VegFieldResults!BF264</f>
        <v>0</v>
      </c>
      <c r="W287" s="35">
        <f>VegFieldResults!M264</f>
        <v>0</v>
      </c>
      <c r="X287" s="85">
        <f>VegFieldResults!BG264</f>
        <v>0</v>
      </c>
      <c r="Y287" s="80">
        <f t="shared" si="22"/>
        <v>400.97277239809995</v>
      </c>
      <c r="Z287" s="87">
        <f t="shared" si="23"/>
        <v>54.764139350750668</v>
      </c>
    </row>
    <row r="288" spans="1:26" x14ac:dyDescent="0.25">
      <c r="A288" s="13"/>
      <c r="B288" s="34" t="str">
        <f>LookupValues!$B$10</f>
        <v>Upland mixed ashwoods</v>
      </c>
      <c r="C288" s="35">
        <f>VegFieldResults!C265</f>
        <v>0</v>
      </c>
      <c r="D288" s="85">
        <f>VegFieldResults!AW265</f>
        <v>0</v>
      </c>
      <c r="E288" s="35">
        <f>VegFieldResults!D265</f>
        <v>0</v>
      </c>
      <c r="F288" s="85">
        <f>VegFieldResults!AX265</f>
        <v>0</v>
      </c>
      <c r="G288" s="35">
        <f>VegFieldResults!E265</f>
        <v>756.67583634100004</v>
      </c>
      <c r="H288" s="85">
        <f>VegFieldResults!AY265</f>
        <v>45.32865369741625</v>
      </c>
      <c r="I288" s="35">
        <f>VegFieldResults!F265</f>
        <v>321.25336028700002</v>
      </c>
      <c r="J288" s="85">
        <f>VegFieldResults!AZ265</f>
        <v>71.821827706925816</v>
      </c>
      <c r="K288" s="35">
        <f>VegFieldResults!G265</f>
        <v>274.45823095999998</v>
      </c>
      <c r="L288" s="85">
        <f>VegFieldResults!BA265</f>
        <v>82.671295270111145</v>
      </c>
      <c r="M288" s="35">
        <f>VegFieldResults!H265</f>
        <v>684.79383630890004</v>
      </c>
      <c r="N288" s="85">
        <f>VegFieldResults!BB265</f>
        <v>50.65218933385006</v>
      </c>
      <c r="O288" s="35">
        <f>VegFieldResults!I265</f>
        <v>866.08738097399998</v>
      </c>
      <c r="P288" s="85">
        <f>VegFieldResults!BC265</f>
        <v>41.954567993904874</v>
      </c>
      <c r="Q288" s="35">
        <f>VegFieldResults!J265</f>
        <v>690.50462376110011</v>
      </c>
      <c r="R288" s="85">
        <f>VegFieldResults!BD265</f>
        <v>47.570466694846715</v>
      </c>
      <c r="S288" s="35">
        <f>VegFieldResults!K265</f>
        <v>1180.6079611150001</v>
      </c>
      <c r="T288" s="85">
        <f>VegFieldResults!BE265</f>
        <v>40.332454408831055</v>
      </c>
      <c r="U288" s="35">
        <f>VegFieldResults!L265</f>
        <v>821.31364799900007</v>
      </c>
      <c r="V288" s="85">
        <f>VegFieldResults!BF265</f>
        <v>43.983585925485954</v>
      </c>
      <c r="W288" s="35">
        <f>VegFieldResults!M265</f>
        <v>209.00667915100001</v>
      </c>
      <c r="X288" s="85">
        <f>VegFieldResults!BG265</f>
        <v>54.732388433724864</v>
      </c>
      <c r="Y288" s="80">
        <f t="shared" si="22"/>
        <v>5804.701556897</v>
      </c>
      <c r="Z288" s="87">
        <f t="shared" si="23"/>
        <v>16.817029811968744</v>
      </c>
    </row>
    <row r="289" spans="1:26" x14ac:dyDescent="0.25">
      <c r="A289" s="13"/>
      <c r="B289" s="34" t="str">
        <f>LookupValues!$B$11</f>
        <v>Upland oakwood</v>
      </c>
      <c r="C289" s="35">
        <f>VegFieldResults!C266</f>
        <v>0</v>
      </c>
      <c r="D289" s="85">
        <f>VegFieldResults!AW266</f>
        <v>0</v>
      </c>
      <c r="E289" s="35">
        <f>VegFieldResults!D266</f>
        <v>551.10421244500003</v>
      </c>
      <c r="F289" s="85">
        <f>VegFieldResults!AX266</f>
        <v>54.960431078880461</v>
      </c>
      <c r="G289" s="35">
        <f>VegFieldResults!E266</f>
        <v>118.46065194479999</v>
      </c>
      <c r="H289" s="85">
        <f>VegFieldResults!AY266</f>
        <v>94.033524551994503</v>
      </c>
      <c r="I289" s="35">
        <f>VegFieldResults!F266</f>
        <v>898.03073556700008</v>
      </c>
      <c r="J289" s="85">
        <f>VegFieldResults!AZ266</f>
        <v>44.676703391740737</v>
      </c>
      <c r="K289" s="35">
        <f>VegFieldResults!G266</f>
        <v>1193.0917776832</v>
      </c>
      <c r="L289" s="85">
        <f>VegFieldResults!BA266</f>
        <v>36.264782499126447</v>
      </c>
      <c r="M289" s="35">
        <f>VegFieldResults!H266</f>
        <v>690.95729046399993</v>
      </c>
      <c r="N289" s="85">
        <f>VegFieldResults!BB266</f>
        <v>48.855739816950752</v>
      </c>
      <c r="O289" s="35">
        <f>VegFieldResults!I266</f>
        <v>748.19602189340014</v>
      </c>
      <c r="P289" s="85">
        <f>VegFieldResults!BC266</f>
        <v>46.083287317588855</v>
      </c>
      <c r="Q289" s="35">
        <f>VegFieldResults!J266</f>
        <v>467.59574161110004</v>
      </c>
      <c r="R289" s="85">
        <f>VegFieldResults!BD266</f>
        <v>56.769901400789728</v>
      </c>
      <c r="S289" s="35">
        <f>VegFieldResults!K266</f>
        <v>320.43393528730002</v>
      </c>
      <c r="T289" s="85">
        <f>VegFieldResults!BE266</f>
        <v>47.443333658448275</v>
      </c>
      <c r="U289" s="35">
        <f>VegFieldResults!L266</f>
        <v>467.86780234500003</v>
      </c>
      <c r="V289" s="85">
        <f>VegFieldResults!BF266</f>
        <v>61.475088974771566</v>
      </c>
      <c r="W289" s="35">
        <f>VegFieldResults!M266</f>
        <v>548.61408141110007</v>
      </c>
      <c r="X289" s="85">
        <f>VegFieldResults!BG266</f>
        <v>50.482582160822496</v>
      </c>
      <c r="Y289" s="80">
        <f t="shared" si="22"/>
        <v>6004.3522506519002</v>
      </c>
      <c r="Z289" s="87">
        <f t="shared" si="23"/>
        <v>16.131496502159379</v>
      </c>
    </row>
    <row r="290" spans="1:26" x14ac:dyDescent="0.25">
      <c r="A290" s="13"/>
      <c r="B290" s="34" t="str">
        <f>LookupValues!$B$12</f>
        <v>Wet woodland</v>
      </c>
      <c r="C290" s="35">
        <f>VegFieldResults!C267</f>
        <v>345.33275577820001</v>
      </c>
      <c r="D290" s="85">
        <f>VegFieldResults!AW267</f>
        <v>67.112158910422593</v>
      </c>
      <c r="E290" s="35">
        <f>VegFieldResults!D267</f>
        <v>771.91215526000008</v>
      </c>
      <c r="F290" s="85">
        <f>VegFieldResults!AX267</f>
        <v>45.798771146283599</v>
      </c>
      <c r="G290" s="35">
        <f>VegFieldResults!E267</f>
        <v>397.35717681699998</v>
      </c>
      <c r="H290" s="85">
        <f>VegFieldResults!AY267</f>
        <v>55.927084309146252</v>
      </c>
      <c r="I290" s="35">
        <f>VegFieldResults!F267</f>
        <v>398.63366566360003</v>
      </c>
      <c r="J290" s="85">
        <f>VegFieldResults!AZ267</f>
        <v>44.901335943053418</v>
      </c>
      <c r="K290" s="35">
        <f>VegFieldResults!G267</f>
        <v>795.11236461930002</v>
      </c>
      <c r="L290" s="85">
        <f>VegFieldResults!BA267</f>
        <v>33.287619039053425</v>
      </c>
      <c r="M290" s="35">
        <f>VegFieldResults!H267</f>
        <v>1145.4979250525998</v>
      </c>
      <c r="N290" s="85">
        <f>VegFieldResults!BB267</f>
        <v>33.251276506739472</v>
      </c>
      <c r="O290" s="35">
        <f>VegFieldResults!I267</f>
        <v>259.86447401600003</v>
      </c>
      <c r="P290" s="85">
        <f>VegFieldResults!BC267</f>
        <v>48.015875560527327</v>
      </c>
      <c r="Q290" s="35">
        <f>VegFieldResults!J267</f>
        <v>696.3190162190001</v>
      </c>
      <c r="R290" s="85">
        <f>VegFieldResults!BD267</f>
        <v>44.862435915464033</v>
      </c>
      <c r="S290" s="35">
        <f>VegFieldResults!K267</f>
        <v>1048.1812415243</v>
      </c>
      <c r="T290" s="85">
        <f>VegFieldResults!BE267</f>
        <v>29.868361923921576</v>
      </c>
      <c r="U290" s="35">
        <f>VegFieldResults!L267</f>
        <v>532.17805610000005</v>
      </c>
      <c r="V290" s="85">
        <f>VegFieldResults!BF267</f>
        <v>45.08876793712772</v>
      </c>
      <c r="W290" s="35">
        <f>VegFieldResults!M267</f>
        <v>516.04409267159997</v>
      </c>
      <c r="X290" s="85">
        <f>VegFieldResults!BG267</f>
        <v>57.648757401553908</v>
      </c>
      <c r="Y290" s="80">
        <f t="shared" si="22"/>
        <v>6906.4329237216007</v>
      </c>
      <c r="Z290" s="87">
        <f t="shared" si="23"/>
        <v>13.211067941743899</v>
      </c>
    </row>
    <row r="291" spans="1:26" x14ac:dyDescent="0.25">
      <c r="A291" s="13"/>
      <c r="B291" s="34" t="str">
        <f>LookupValues!$B$13</f>
        <v>Wood Pasture &amp; Parkland</v>
      </c>
      <c r="C291" s="35">
        <f>VegFieldResults!C268</f>
        <v>83.604553610300002</v>
      </c>
      <c r="D291" s="85">
        <f>VegFieldResults!AW268</f>
        <v>70.194161331187715</v>
      </c>
      <c r="E291" s="35">
        <f>VegFieldResults!D268</f>
        <v>0</v>
      </c>
      <c r="F291" s="85">
        <f>VegFieldResults!AX268</f>
        <v>0</v>
      </c>
      <c r="G291" s="35">
        <f>VegFieldResults!E268</f>
        <v>0</v>
      </c>
      <c r="H291" s="85">
        <f>VegFieldResults!AY268</f>
        <v>0</v>
      </c>
      <c r="I291" s="35">
        <f>VegFieldResults!F268</f>
        <v>0</v>
      </c>
      <c r="J291" s="85">
        <f>VegFieldResults!AZ268</f>
        <v>0</v>
      </c>
      <c r="K291" s="35">
        <f>VegFieldResults!G268</f>
        <v>0</v>
      </c>
      <c r="L291" s="85">
        <f>VegFieldResults!BA268</f>
        <v>0</v>
      </c>
      <c r="M291" s="35">
        <f>VegFieldResults!H268</f>
        <v>0</v>
      </c>
      <c r="N291" s="85">
        <f>VegFieldResults!BB268</f>
        <v>0</v>
      </c>
      <c r="O291" s="35">
        <f>VegFieldResults!I268</f>
        <v>0</v>
      </c>
      <c r="P291" s="85">
        <f>VegFieldResults!BC268</f>
        <v>0</v>
      </c>
      <c r="Q291" s="35">
        <f>VegFieldResults!J268</f>
        <v>0</v>
      </c>
      <c r="R291" s="85">
        <f>VegFieldResults!BD268</f>
        <v>0</v>
      </c>
      <c r="S291" s="35">
        <f>VegFieldResults!K268</f>
        <v>0</v>
      </c>
      <c r="T291" s="85">
        <f>VegFieldResults!BE268</f>
        <v>0</v>
      </c>
      <c r="U291" s="35">
        <f>VegFieldResults!L268</f>
        <v>11.622504476</v>
      </c>
      <c r="V291" s="85">
        <f>VegFieldResults!BF268</f>
        <v>96.109315275522917</v>
      </c>
      <c r="W291" s="35">
        <f>VegFieldResults!M268</f>
        <v>0</v>
      </c>
      <c r="X291" s="85">
        <f>VegFieldResults!BG268</f>
        <v>0</v>
      </c>
      <c r="Y291" s="80">
        <f t="shared" si="22"/>
        <v>95.227058086300005</v>
      </c>
      <c r="Z291" s="87">
        <f t="shared" si="23"/>
        <v>62.733373019440073</v>
      </c>
    </row>
    <row r="292" spans="1:26" x14ac:dyDescent="0.25">
      <c r="A292" s="13"/>
      <c r="B292" s="34" t="str">
        <f>LookupValues!$B$14</f>
        <v>Broadleaf habitat NOT classified as priority</v>
      </c>
      <c r="C292" s="35">
        <f>VegFieldResults!C269</f>
        <v>821.32609612800002</v>
      </c>
      <c r="D292" s="85">
        <f>VegFieldResults!AW269</f>
        <v>40.949869339049243</v>
      </c>
      <c r="E292" s="35">
        <f>VegFieldResults!D269</f>
        <v>243.18503504730003</v>
      </c>
      <c r="F292" s="85">
        <f>VegFieldResults!AX269</f>
        <v>39.32700798268192</v>
      </c>
      <c r="G292" s="35">
        <f>VegFieldResults!E269</f>
        <v>153.133065891</v>
      </c>
      <c r="H292" s="85">
        <f>VegFieldResults!AY269</f>
        <v>59.566360532326513</v>
      </c>
      <c r="I292" s="35">
        <f>VegFieldResults!F269</f>
        <v>9.9080361766000014</v>
      </c>
      <c r="J292" s="85">
        <f>VegFieldResults!AZ269</f>
        <v>106.3353782028999</v>
      </c>
      <c r="K292" s="35">
        <f>VegFieldResults!G269</f>
        <v>1.6789291754</v>
      </c>
      <c r="L292" s="85">
        <f>VegFieldResults!BA269</f>
        <v>88.44459757634317</v>
      </c>
      <c r="M292" s="35">
        <f>VegFieldResults!H269</f>
        <v>10.923217376000002</v>
      </c>
      <c r="N292" s="85">
        <f>VegFieldResults!BB269</f>
        <v>79.298590423661466</v>
      </c>
      <c r="O292" s="35">
        <f>VegFieldResults!I269</f>
        <v>24.810431456899998</v>
      </c>
      <c r="P292" s="85">
        <f>VegFieldResults!BC269</f>
        <v>60.778606782108547</v>
      </c>
      <c r="Q292" s="35">
        <f>VegFieldResults!J269</f>
        <v>94.165362854999998</v>
      </c>
      <c r="R292" s="85">
        <f>VegFieldResults!BD269</f>
        <v>56.659928339195517</v>
      </c>
      <c r="S292" s="35">
        <f>VegFieldResults!K269</f>
        <v>206.78360565079998</v>
      </c>
      <c r="T292" s="85">
        <f>VegFieldResults!BE269</f>
        <v>82.621144792581376</v>
      </c>
      <c r="U292" s="35">
        <f>VegFieldResults!L269</f>
        <v>0</v>
      </c>
      <c r="V292" s="85">
        <f>VegFieldResults!BF269</f>
        <v>0</v>
      </c>
      <c r="W292" s="35">
        <f>VegFieldResults!M269</f>
        <v>258.51861759999997</v>
      </c>
      <c r="X292" s="85">
        <f>VegFieldResults!BG269</f>
        <v>80.391717863028575</v>
      </c>
      <c r="Y292" s="80">
        <f t="shared" si="22"/>
        <v>1824.4323973569999</v>
      </c>
      <c r="Z292" s="87">
        <f t="shared" si="23"/>
        <v>24.891289334917786</v>
      </c>
    </row>
    <row r="293" spans="1:26" x14ac:dyDescent="0.25">
      <c r="A293" s="13"/>
      <c r="B293" s="34" t="str">
        <f>LookupValues!$B$15</f>
        <v>Non-native coniferous woodland</v>
      </c>
      <c r="C293" s="35">
        <f>VegFieldResults!C270</f>
        <v>3467.4504122070002</v>
      </c>
      <c r="D293" s="85">
        <f>VegFieldResults!AW270</f>
        <v>17.726141397115025</v>
      </c>
      <c r="E293" s="35">
        <f>VegFieldResults!D270</f>
        <v>2614.6371045546002</v>
      </c>
      <c r="F293" s="85">
        <f>VegFieldResults!AX270</f>
        <v>20.22249005511048</v>
      </c>
      <c r="G293" s="35">
        <f>VegFieldResults!E270</f>
        <v>2972.2381285451002</v>
      </c>
      <c r="H293" s="85">
        <f>VegFieldResults!AY270</f>
        <v>19.365825285674759</v>
      </c>
      <c r="I293" s="35">
        <f>VegFieldResults!F270</f>
        <v>2758.8477388806996</v>
      </c>
      <c r="J293" s="85">
        <f>VegFieldResults!AZ270</f>
        <v>21.984359920812775</v>
      </c>
      <c r="K293" s="35">
        <f>VegFieldResults!G270</f>
        <v>1538.5460243523003</v>
      </c>
      <c r="L293" s="85">
        <f>VegFieldResults!BA270</f>
        <v>26.47338245098339</v>
      </c>
      <c r="M293" s="35">
        <f>VegFieldResults!H270</f>
        <v>1632.9608680924</v>
      </c>
      <c r="N293" s="85">
        <f>VegFieldResults!BB270</f>
        <v>27.319422396611174</v>
      </c>
      <c r="O293" s="35">
        <f>VegFieldResults!I270</f>
        <v>1264.9896604901001</v>
      </c>
      <c r="P293" s="85">
        <f>VegFieldResults!BC270</f>
        <v>31.133088161007745</v>
      </c>
      <c r="Q293" s="35">
        <f>VegFieldResults!J270</f>
        <v>1650.1006191161</v>
      </c>
      <c r="R293" s="85">
        <f>VegFieldResults!BD270</f>
        <v>27.302362934227013</v>
      </c>
      <c r="S293" s="35">
        <f>VegFieldResults!K270</f>
        <v>2465.5559859510004</v>
      </c>
      <c r="T293" s="85">
        <f>VegFieldResults!BE270</f>
        <v>22.302755094040648</v>
      </c>
      <c r="U293" s="35">
        <f>VegFieldResults!L270</f>
        <v>1915.4250432022</v>
      </c>
      <c r="V293" s="85">
        <f>VegFieldResults!BF270</f>
        <v>23.436452240232352</v>
      </c>
      <c r="W293" s="35">
        <f>VegFieldResults!M270</f>
        <v>3389.9590294209997</v>
      </c>
      <c r="X293" s="85">
        <f>VegFieldResults!BG270</f>
        <v>18.60582467244954</v>
      </c>
      <c r="Y293" s="80">
        <f t="shared" si="22"/>
        <v>25670.710614812502</v>
      </c>
      <c r="Z293" s="87">
        <f t="shared" si="23"/>
        <v>6.726047941950104</v>
      </c>
    </row>
    <row r="294" spans="1:26" x14ac:dyDescent="0.25">
      <c r="A294" s="13"/>
      <c r="B294" s="37" t="str">
        <f>LookupValues!$B$16</f>
        <v>Transition or felled</v>
      </c>
      <c r="C294" s="35">
        <f>VegFieldResults!C271</f>
        <v>590.99736077220007</v>
      </c>
      <c r="D294" s="85">
        <f>VegFieldResults!AW271</f>
        <v>48.252029398534447</v>
      </c>
      <c r="E294" s="35">
        <f>VegFieldResults!D271</f>
        <v>79.653216943700002</v>
      </c>
      <c r="F294" s="85">
        <f>VegFieldResults!AX271</f>
        <v>80.590221933455908</v>
      </c>
      <c r="G294" s="35">
        <f>VegFieldResults!E271</f>
        <v>379.04541766770006</v>
      </c>
      <c r="H294" s="85">
        <f>VegFieldResults!AY271</f>
        <v>65.303707857034098</v>
      </c>
      <c r="I294" s="35">
        <f>VegFieldResults!F271</f>
        <v>77.2574576369</v>
      </c>
      <c r="J294" s="85">
        <f>VegFieldResults!AZ271</f>
        <v>50.643188167105471</v>
      </c>
      <c r="K294" s="35">
        <f>VegFieldResults!G271</f>
        <v>8.1657617089999999</v>
      </c>
      <c r="L294" s="85">
        <f>VegFieldResults!BA271</f>
        <v>83.954709478093861</v>
      </c>
      <c r="M294" s="35">
        <f>VegFieldResults!H271</f>
        <v>14.52114411</v>
      </c>
      <c r="N294" s="85">
        <f>VegFieldResults!BB271</f>
        <v>99.973515957816829</v>
      </c>
      <c r="O294" s="35">
        <f>VegFieldResults!I271</f>
        <v>62.082476397699999</v>
      </c>
      <c r="P294" s="85">
        <f>VegFieldResults!BC271</f>
        <v>59.038979380313819</v>
      </c>
      <c r="Q294" s="35">
        <f>VegFieldResults!J271</f>
        <v>0</v>
      </c>
      <c r="R294" s="85">
        <f>VegFieldResults!BD271</f>
        <v>0</v>
      </c>
      <c r="S294" s="35">
        <f>VegFieldResults!K271</f>
        <v>57.418616843999999</v>
      </c>
      <c r="T294" s="85">
        <f>VegFieldResults!BE271</f>
        <v>84.692140594823442</v>
      </c>
      <c r="U294" s="35">
        <f>VegFieldResults!L271</f>
        <v>552.43025235599998</v>
      </c>
      <c r="V294" s="85">
        <f>VegFieldResults!BF271</f>
        <v>51.280583741487973</v>
      </c>
      <c r="W294" s="35">
        <f>VegFieldResults!M271</f>
        <v>238.77647908</v>
      </c>
      <c r="X294" s="85">
        <f>VegFieldResults!BG271</f>
        <v>51.61054435195787</v>
      </c>
      <c r="Y294" s="80">
        <f t="shared" si="22"/>
        <v>2060.3481835172001</v>
      </c>
      <c r="Z294" s="87">
        <f t="shared" si="23"/>
        <v>24.15338353098231</v>
      </c>
    </row>
    <row r="295" spans="1:26" x14ac:dyDescent="0.25">
      <c r="A295" s="13"/>
      <c r="B295" s="84" t="s">
        <v>194</v>
      </c>
      <c r="C295" s="82">
        <f>SUM(C283:C294)</f>
        <v>9733.673286859701</v>
      </c>
      <c r="D295" s="86">
        <f>IF(C295=0,0,SQRT(SUM((C283*D283)^2,(C284*D284)^2,(C285*D285)^2,(C286*D286)^2,(C287*D287)^2,(C288*D288)^2,(C289*D289)^2,(C290*D290)^2,(C291*D291)^2,(C292*D292)^2,(C293*D293)^2,(C294*D294)^2))/C295)</f>
        <v>11.432425577402839</v>
      </c>
      <c r="E295" s="82">
        <f>SUM(E283:E294)</f>
        <v>8677.1537578922998</v>
      </c>
      <c r="F295" s="86">
        <f>IF(E295=0,0,SQRT(SUM((E283*F283)^2,(E284*F284)^2,(E285*F285)^2,(E286*F286)^2,(E287*F287)^2,(E288*F288)^2,(E289*F289)^2,(E290*F290)^2,(E291*F291)^2,(E292*F292)^2,(E293*F293)^2,(E294*F294)^2))/E295)</f>
        <v>12.172803040632422</v>
      </c>
      <c r="G295" s="82">
        <f>SUM(G283:G294)</f>
        <v>9210.9872268892996</v>
      </c>
      <c r="H295" s="86">
        <f>IF(G295=0,0,SQRT(SUM((G283*H283)^2,(G284*H284)^2,(G285*H285)^2,(G286*H286)^2,(G287*H287)^2,(G288*H288)^2,(G289*H289)^2,(G290*H290)^2,(G291*H291)^2,(G292*H292)^2,(G293*H293)^2,(G294*H294)^2))/G295)</f>
        <v>11.294019581565994</v>
      </c>
      <c r="I295" s="82">
        <f>SUM(I283:I294)</f>
        <v>11241.232913973799</v>
      </c>
      <c r="J295" s="86">
        <f>IF(I295=0,0,SQRT(SUM((I283*J283)^2,(I284*J284)^2,(I285*J285)^2,(I286*J286)^2,(I287*J287)^2,(I288*J288)^2,(I289*J289)^2,(I290*J290)^2,(I291*J291)^2,(I292*J292)^2,(I293*J293)^2,(I294*J294)^2))/I295)</f>
        <v>10.918449075949257</v>
      </c>
      <c r="K295" s="82">
        <f>SUM(K283:K294)</f>
        <v>10666.843410025902</v>
      </c>
      <c r="L295" s="86">
        <f>IF(K295=0,0,SQRT(SUM((K283*L283)^2,(K284*L284)^2,(K285*L285)^2,(K286*L286)^2,(K287*L287)^2,(K288*L288)^2,(K289*L289)^2,(K290*L290)^2,(K291*L291)^2,(K292*L292)^2,(K293*L293)^2,(K294*L294)^2))/K295)</f>
        <v>11.129858578514998</v>
      </c>
      <c r="M295" s="82">
        <f>SUM(M283:M294)</f>
        <v>11437.516463351696</v>
      </c>
      <c r="N295" s="86">
        <f>IF(M295=0,0,SQRT(SUM((M283*N283)^2,(M284*N284)^2,(M285*N285)^2,(M286*N286)^2,(M287*N287)^2,(M288*N288)^2,(M289*N289)^2,(M290*N290)^2,(M291*N291)^2,(M292*N292)^2,(M293*N293)^2,(M294*N294)^2))/M295)</f>
        <v>11.127374270441871</v>
      </c>
      <c r="O295" s="82">
        <f>SUM(O283:O294)</f>
        <v>12964.637847465101</v>
      </c>
      <c r="P295" s="86">
        <f>IF(O295=0,0,SQRT(SUM((O283*P283)^2,(O284*P284)^2,(O285*P285)^2,(O286*P286)^2,(O287*P287)^2,(O288*P288)^2,(O289*P289)^2,(O290*P290)^2,(O291*P291)^2,(O292*P292)^2,(O293*P293)^2,(O294*P294)^2))/O295)</f>
        <v>10.319321829263423</v>
      </c>
      <c r="Q295" s="82">
        <f>SUM(Q283:Q294)</f>
        <v>8822.6002607650007</v>
      </c>
      <c r="R295" s="86">
        <f>IF(Q295=0,0,SQRT(SUM((Q283*R283)^2,(Q284*R284)^2,(Q285*R285)^2,(Q286*R286)^2,(Q287*R287)^2,(Q288*R288)^2,(Q289*R289)^2,(Q290*R290)^2,(Q291*R291)^2,(Q292*R292)^2,(Q293*R293)^2,(Q294*R294)^2))/Q295)</f>
        <v>11.952462973513883</v>
      </c>
      <c r="S295" s="82">
        <f>SUM(S283:S294)</f>
        <v>11278.432542375998</v>
      </c>
      <c r="T295" s="86">
        <f>IF(S295=0,0,SQRT(SUM((S283*T283)^2,(S284*T284)^2,(S285*T285)^2,(S286*T286)^2,(S287*T287)^2,(S288*T288)^2,(S289*T289)^2,(S290*T290)^2,(S291*T291)^2,(S292*T292)^2,(S293*T293)^2,(S294*T294)^2))/S295)</f>
        <v>10.879612060470647</v>
      </c>
      <c r="U295" s="82">
        <f>SUM(U283:U294)</f>
        <v>14324.494846267797</v>
      </c>
      <c r="V295" s="86">
        <f>IF(U295=0,0,SQRT(SUM((U283*V283)^2,(U284*V284)^2,(U285*V285)^2,(U286*V286)^2,(U287*V287)^2,(U288*V288)^2,(U289*V289)^2,(U290*V290)^2,(U291*V291)^2,(U292*V292)^2,(U293*V293)^2,(U294*V294)^2))/U295)</f>
        <v>9.6387867794397675</v>
      </c>
      <c r="W295" s="82">
        <f>SUM(W283:W294)</f>
        <v>12505.526942806198</v>
      </c>
      <c r="X295" s="86">
        <f>IF(W295=0,0,SQRT(SUM((W283*X283)^2,(W284*X284)^2,(W285*X285)^2,(W286*X286)^2,(W287*X287)^2,(W288*X288)^2,(W289*X289)^2,(W290*X290)^2,(W291*X291)^2,(W292*X292)^2,(W293*X293)^2,(W294*X294)^2))/W295)</f>
        <v>10.107666226096537</v>
      </c>
      <c r="Y295" s="82">
        <f>SUM(Y283:Y294)</f>
        <v>120863.0994986728</v>
      </c>
      <c r="Z295" s="86">
        <f>IF(Y295=0,0,SQRT(SUM((Y283*Z283)^2,(Y284*Z284)^2,(Y285*Z285)^2,(Y286*Z286)^2,(Y287*Z287)^2,(Y288*Z288)^2,(Y289*Z289)^2,(Y290*Z290)^2,(Y291*Z291)^2,(Y292*Z292)^2,(Y293*Z293)^2,(Y294*Z294)^2))/Y295)</f>
        <v>3.2974542397742628</v>
      </c>
    </row>
    <row r="296" spans="1:26" x14ac:dyDescent="0.25">
      <c r="A296" s="13"/>
      <c r="B296" s="56"/>
      <c r="C296" s="57"/>
      <c r="D296" s="58"/>
      <c r="E296" s="57"/>
      <c r="F296" s="88"/>
      <c r="G296" s="57"/>
      <c r="H296" s="88"/>
      <c r="I296" s="57"/>
      <c r="J296" s="58"/>
      <c r="K296" s="57"/>
      <c r="L296" s="58"/>
      <c r="M296" s="57"/>
      <c r="N296" s="58"/>
      <c r="O296" s="57"/>
      <c r="P296" s="58"/>
      <c r="Q296" s="57"/>
      <c r="R296" s="58"/>
      <c r="S296" s="57"/>
      <c r="T296" s="58"/>
      <c r="U296" s="57"/>
      <c r="V296" s="58"/>
      <c r="W296" s="57"/>
      <c r="X296" s="58"/>
      <c r="Y296" s="58"/>
      <c r="Z296" s="58"/>
    </row>
    <row r="297" spans="1:26" x14ac:dyDescent="0.25">
      <c r="A297" s="13"/>
      <c r="B297" s="56"/>
      <c r="C297" s="57"/>
      <c r="D297" s="58"/>
      <c r="E297" s="57"/>
      <c r="F297" s="58"/>
      <c r="G297" s="57"/>
      <c r="H297" s="58"/>
      <c r="I297" s="57"/>
      <c r="J297" s="58"/>
      <c r="K297" s="57"/>
      <c r="L297" s="58"/>
      <c r="M297" s="57"/>
      <c r="N297" s="58"/>
      <c r="O297" s="57"/>
      <c r="P297" s="58"/>
      <c r="Q297" s="57"/>
      <c r="R297" s="58"/>
      <c r="S297" s="57"/>
      <c r="T297" s="58"/>
      <c r="U297" s="57"/>
      <c r="V297" s="58"/>
      <c r="W297" s="57"/>
      <c r="X297" s="58"/>
      <c r="Y297" s="58"/>
      <c r="Z297" s="58"/>
    </row>
    <row r="298" spans="1:26" x14ac:dyDescent="0.25">
      <c r="A298" s="19"/>
      <c r="B298" s="56"/>
      <c r="C298" s="57"/>
      <c r="D298" s="58"/>
      <c r="E298" s="57"/>
      <c r="F298" s="58"/>
      <c r="G298" s="57"/>
      <c r="H298" s="58"/>
      <c r="I298" s="57"/>
      <c r="J298" s="58"/>
      <c r="K298" s="57"/>
      <c r="L298" s="58"/>
      <c r="M298" s="57"/>
      <c r="N298" s="58"/>
      <c r="O298" s="57"/>
      <c r="P298" s="58"/>
      <c r="Q298" s="57"/>
      <c r="R298" s="58"/>
      <c r="S298" s="57"/>
      <c r="T298" s="58"/>
      <c r="U298" s="57"/>
      <c r="V298" s="58"/>
      <c r="W298" s="57"/>
      <c r="X298" s="58"/>
      <c r="Y298" s="58"/>
      <c r="Z298" s="58"/>
    </row>
    <row r="299" spans="1:26" x14ac:dyDescent="0.25">
      <c r="A299" s="13"/>
      <c r="B299" s="56"/>
      <c r="C299" s="57"/>
      <c r="D299" s="58"/>
      <c r="E299" s="57"/>
      <c r="F299" s="58"/>
      <c r="G299" s="57"/>
      <c r="H299" s="58"/>
      <c r="I299" s="57"/>
      <c r="J299" s="58"/>
      <c r="K299" s="57"/>
      <c r="L299" s="58"/>
      <c r="M299" s="57"/>
      <c r="N299" s="58"/>
      <c r="O299" s="57"/>
      <c r="P299" s="58"/>
      <c r="Q299" s="57"/>
      <c r="R299" s="58"/>
      <c r="S299" s="57"/>
      <c r="T299" s="58"/>
      <c r="U299" s="57"/>
      <c r="V299" s="58"/>
      <c r="W299" s="57"/>
      <c r="X299" s="58"/>
      <c r="Y299" s="58"/>
      <c r="Z299" s="58"/>
    </row>
    <row r="300" spans="1:26" x14ac:dyDescent="0.25">
      <c r="A300" s="13"/>
      <c r="B300" s="56"/>
      <c r="C300" s="57"/>
      <c r="D300" s="58"/>
      <c r="E300" s="57"/>
      <c r="F300" s="58"/>
      <c r="G300" s="57"/>
      <c r="H300" s="58"/>
      <c r="I300" s="57"/>
      <c r="J300" s="58"/>
      <c r="K300" s="57"/>
      <c r="L300" s="58"/>
      <c r="M300" s="57"/>
      <c r="N300" s="58"/>
      <c r="O300" s="57"/>
      <c r="P300" s="58"/>
      <c r="Q300" s="57"/>
      <c r="R300" s="58"/>
      <c r="S300" s="57"/>
      <c r="T300" s="58"/>
      <c r="U300" s="57"/>
      <c r="V300" s="58"/>
      <c r="W300" s="57"/>
      <c r="X300" s="58"/>
      <c r="Y300" s="58"/>
      <c r="Z300" s="58"/>
    </row>
    <row r="301" spans="1:26" x14ac:dyDescent="0.25">
      <c r="A301" s="29"/>
      <c r="B301" s="56"/>
      <c r="C301" s="57"/>
      <c r="D301" s="58"/>
      <c r="E301" s="57"/>
      <c r="F301" s="58"/>
      <c r="G301" s="57"/>
      <c r="H301" s="58"/>
      <c r="I301" s="57"/>
      <c r="J301" s="58"/>
      <c r="K301" s="57"/>
      <c r="L301" s="58"/>
      <c r="M301" s="57"/>
      <c r="N301" s="58"/>
      <c r="O301" s="57"/>
      <c r="P301" s="58"/>
      <c r="Q301" s="57"/>
      <c r="R301" s="58"/>
      <c r="S301" s="57"/>
      <c r="T301" s="58"/>
      <c r="U301" s="57"/>
      <c r="V301" s="58"/>
      <c r="W301" s="57"/>
      <c r="X301" s="58"/>
      <c r="Y301" s="58"/>
      <c r="Z301" s="58"/>
    </row>
    <row r="303" spans="1:26" x14ac:dyDescent="0.25">
      <c r="B303" s="13" t="s">
        <v>419</v>
      </c>
      <c r="C303" s="13" t="str">
        <f>VegFieldResults!$B$2</f>
        <v>Vegetation Field</v>
      </c>
    </row>
    <row r="304" spans="1:26" x14ac:dyDescent="0.25">
      <c r="A304" s="13"/>
      <c r="B304" s="13"/>
    </row>
    <row r="306" spans="1:26" x14ac:dyDescent="0.25">
      <c r="A306" s="13" t="s">
        <v>126</v>
      </c>
      <c r="B306" s="101" t="str">
        <f>$B$2</f>
        <v>Habitat Type</v>
      </c>
      <c r="C306" s="105" t="str">
        <f>$AC$7</f>
        <v>No Field layer</v>
      </c>
      <c r="D306" s="101"/>
      <c r="E306" s="105" t="str">
        <f>$AC$8</f>
        <v>&gt; 0 and ≤ 10 %</v>
      </c>
      <c r="F306" s="101"/>
      <c r="G306" s="105" t="str">
        <f>$AC$9</f>
        <v>&gt; 10 and ≤ 20 %</v>
      </c>
      <c r="H306" s="101"/>
      <c r="I306" s="105" t="str">
        <f>$AC$10</f>
        <v>&gt; 20 and ≤ 30 %</v>
      </c>
      <c r="J306" s="101"/>
      <c r="K306" s="105" t="str">
        <f>$AC$11</f>
        <v>&gt; 30 and ≤ 40 %</v>
      </c>
      <c r="L306" s="101"/>
      <c r="M306" s="105" t="str">
        <f>$AC$12</f>
        <v>&gt; 40 and ≤ 50 %</v>
      </c>
      <c r="N306" s="101"/>
      <c r="O306" s="105" t="str">
        <f>$AC$13</f>
        <v>&gt; 50 and ≤ 60 %</v>
      </c>
      <c r="P306" s="101"/>
      <c r="Q306" s="105" t="str">
        <f>$AC$14</f>
        <v>&gt; 60 and ≤ 70 %</v>
      </c>
      <c r="R306" s="101"/>
      <c r="S306" s="105" t="str">
        <f>$AC$15</f>
        <v>&gt; 70 and ≤ 80 %</v>
      </c>
      <c r="T306" s="101"/>
      <c r="U306" s="105" t="str">
        <f>$AC$16</f>
        <v>&gt; 80 and ≤ 90 %</v>
      </c>
      <c r="V306" s="101"/>
      <c r="W306" s="103" t="str">
        <f>$AC$17</f>
        <v>&gt; 90 %</v>
      </c>
      <c r="X306" s="104"/>
      <c r="Y306" s="111" t="s">
        <v>194</v>
      </c>
      <c r="Z306" s="112"/>
    </row>
    <row r="307" spans="1:26" ht="25.5" x14ac:dyDescent="0.25">
      <c r="A307" s="13"/>
      <c r="B307" s="102"/>
      <c r="C307" s="32" t="s">
        <v>195</v>
      </c>
      <c r="D307" s="33" t="s">
        <v>196</v>
      </c>
      <c r="E307" s="32" t="s">
        <v>195</v>
      </c>
      <c r="F307" s="33" t="s">
        <v>196</v>
      </c>
      <c r="G307" s="32" t="s">
        <v>195</v>
      </c>
      <c r="H307" s="33" t="s">
        <v>196</v>
      </c>
      <c r="I307" s="32" t="s">
        <v>195</v>
      </c>
      <c r="J307" s="33" t="s">
        <v>196</v>
      </c>
      <c r="K307" s="32" t="s">
        <v>195</v>
      </c>
      <c r="L307" s="33" t="s">
        <v>196</v>
      </c>
      <c r="M307" s="32" t="s">
        <v>195</v>
      </c>
      <c r="N307" s="33" t="s">
        <v>196</v>
      </c>
      <c r="O307" s="32" t="s">
        <v>195</v>
      </c>
      <c r="P307" s="33" t="s">
        <v>196</v>
      </c>
      <c r="Q307" s="32" t="s">
        <v>195</v>
      </c>
      <c r="R307" s="33" t="s">
        <v>196</v>
      </c>
      <c r="S307" s="32" t="s">
        <v>195</v>
      </c>
      <c r="T307" s="33" t="s">
        <v>196</v>
      </c>
      <c r="U307" s="32" t="s">
        <v>195</v>
      </c>
      <c r="V307" s="33" t="s">
        <v>196</v>
      </c>
      <c r="W307" s="32" t="s">
        <v>195</v>
      </c>
      <c r="X307" s="33" t="s">
        <v>196</v>
      </c>
      <c r="Y307" s="73" t="s">
        <v>195</v>
      </c>
      <c r="Z307" s="74" t="s">
        <v>196</v>
      </c>
    </row>
    <row r="308" spans="1:26" x14ac:dyDescent="0.25">
      <c r="A308" s="13"/>
      <c r="B308" s="34" t="str">
        <f>LookupValues!$B$5</f>
        <v>Lowland beech/yew woodland</v>
      </c>
      <c r="C308" s="35">
        <f>VegFieldResults!C283</f>
        <v>0</v>
      </c>
      <c r="D308" s="85">
        <f>VegFieldResults!AW283</f>
        <v>0</v>
      </c>
      <c r="E308" s="35">
        <f>VegFieldResults!D283</f>
        <v>0</v>
      </c>
      <c r="F308" s="85">
        <f>VegFieldResults!AX283</f>
        <v>0</v>
      </c>
      <c r="G308" s="35">
        <f>VegFieldResults!E283</f>
        <v>0</v>
      </c>
      <c r="H308" s="85">
        <f>VegFieldResults!AY283</f>
        <v>0</v>
      </c>
      <c r="I308" s="35">
        <f>VegFieldResults!F283</f>
        <v>0</v>
      </c>
      <c r="J308" s="85">
        <f>VegFieldResults!AZ283</f>
        <v>0</v>
      </c>
      <c r="K308" s="35">
        <f>VegFieldResults!G283</f>
        <v>0</v>
      </c>
      <c r="L308" s="85">
        <f>VegFieldResults!BA283</f>
        <v>0</v>
      </c>
      <c r="M308" s="35">
        <f>VegFieldResults!H283</f>
        <v>0</v>
      </c>
      <c r="N308" s="85">
        <f>VegFieldResults!BB283</f>
        <v>0</v>
      </c>
      <c r="O308" s="35">
        <f>VegFieldResults!I283</f>
        <v>0</v>
      </c>
      <c r="P308" s="85">
        <f>VegFieldResults!BC283</f>
        <v>0</v>
      </c>
      <c r="Q308" s="35">
        <f>VegFieldResults!J283</f>
        <v>0</v>
      </c>
      <c r="R308" s="85">
        <f>VegFieldResults!BD283</f>
        <v>0</v>
      </c>
      <c r="S308" s="35">
        <f>VegFieldResults!K283</f>
        <v>0</v>
      </c>
      <c r="T308" s="85">
        <f>VegFieldResults!BE283</f>
        <v>0</v>
      </c>
      <c r="U308" s="35">
        <f>VegFieldResults!L283</f>
        <v>0</v>
      </c>
      <c r="V308" s="85">
        <f>VegFieldResults!BF283</f>
        <v>0</v>
      </c>
      <c r="W308" s="35">
        <f>VegFieldResults!M283</f>
        <v>0</v>
      </c>
      <c r="X308" s="85">
        <f>VegFieldResults!BG283</f>
        <v>0</v>
      </c>
      <c r="Y308" s="80">
        <f>SUM(C308,E308,G308,I308,K308,M308,O308,Q308,S308,U308,W308)</f>
        <v>0</v>
      </c>
      <c r="Z308" s="87">
        <f>IF(Y308=0,0,SQRT(SUM((C308*D308)^2,(E308*F308)^2,(G308*H308)^2,(I308*J308)^2,(K308*L308)^2,(M308*N308)^2,(O308*P308)^2,(Q308*R308)^2,(S308*T308)^2,(U308*V308)^2,(W308*X308)^2))/Y308)</f>
        <v>0</v>
      </c>
    </row>
    <row r="309" spans="1:26" x14ac:dyDescent="0.25">
      <c r="A309" s="13"/>
      <c r="B309" s="34" t="str">
        <f>LookupValues!$B$6</f>
        <v>Lowland Mixed Deciduous Woodland</v>
      </c>
      <c r="C309" s="35">
        <f>VegFieldResults!C284</f>
        <v>111.23549405000001</v>
      </c>
      <c r="D309" s="85">
        <f>VegFieldResults!AW284</f>
        <v>68.265365962191765</v>
      </c>
      <c r="E309" s="35">
        <f>VegFieldResults!D284</f>
        <v>227.772129632</v>
      </c>
      <c r="F309" s="85">
        <f>VegFieldResults!AX284</f>
        <v>65.852652620058947</v>
      </c>
      <c r="G309" s="35">
        <f>VegFieldResults!E284</f>
        <v>9.3308921658999999</v>
      </c>
      <c r="H309" s="85">
        <f>VegFieldResults!AY284</f>
        <v>74.076329470121919</v>
      </c>
      <c r="I309" s="35">
        <f>VegFieldResults!F284</f>
        <v>573.82100118299991</v>
      </c>
      <c r="J309" s="85">
        <f>VegFieldResults!AZ284</f>
        <v>50.026470740007689</v>
      </c>
      <c r="K309" s="35">
        <f>VegFieldResults!G284</f>
        <v>596.99527654199994</v>
      </c>
      <c r="L309" s="85">
        <f>VegFieldResults!BA284</f>
        <v>55.103762310244207</v>
      </c>
      <c r="M309" s="35">
        <f>VegFieldResults!H284</f>
        <v>325.40208069290003</v>
      </c>
      <c r="N309" s="85">
        <f>VegFieldResults!BB284</f>
        <v>67.223935182942611</v>
      </c>
      <c r="O309" s="35">
        <f>VegFieldResults!I284</f>
        <v>562.23794287509998</v>
      </c>
      <c r="P309" s="85">
        <f>VegFieldResults!BC284</f>
        <v>48.834372449105885</v>
      </c>
      <c r="Q309" s="35">
        <f>VegFieldResults!J284</f>
        <v>461.40940458</v>
      </c>
      <c r="R309" s="85">
        <f>VegFieldResults!BD284</f>
        <v>63.973246455458209</v>
      </c>
      <c r="S309" s="35">
        <f>VegFieldResults!K284</f>
        <v>491.43168196329998</v>
      </c>
      <c r="T309" s="85">
        <f>VegFieldResults!BE284</f>
        <v>35.664793163135123</v>
      </c>
      <c r="U309" s="35">
        <f>VegFieldResults!L284</f>
        <v>329.2782431</v>
      </c>
      <c r="V309" s="85">
        <f>VegFieldResults!BF284</f>
        <v>49.768289611211763</v>
      </c>
      <c r="W309" s="35">
        <f>VegFieldResults!M284</f>
        <v>344.79264513500004</v>
      </c>
      <c r="X309" s="85">
        <f>VegFieldResults!BG284</f>
        <v>45.679688389379486</v>
      </c>
      <c r="Y309" s="80">
        <f t="shared" ref="Y309:Y319" si="24">SUM(C309,E309,G309,I309,K309,M309,O309,Q309,S309,U309,W309)</f>
        <v>4033.7067919192</v>
      </c>
      <c r="Z309" s="87">
        <f t="shared" ref="Z309:Z319" si="25">IF(Y309=0,0,SQRT(SUM((C309*D309)^2,(E309*F309)^2,(G309*H309)^2,(I309*J309)^2,(K309*L309)^2,(M309*N309)^2,(O309*P309)^2,(Q309*R309)^2,(S309*T309)^2,(U309*V309)^2,(W309*X309)^2))/Y309)</f>
        <v>17.733587570358189</v>
      </c>
    </row>
    <row r="310" spans="1:26" x14ac:dyDescent="0.25">
      <c r="A310" s="13"/>
      <c r="B310" s="34" t="str">
        <f>LookupValues!$B$7</f>
        <v>Native pine woodlands</v>
      </c>
      <c r="C310" s="35">
        <f>VegFieldResults!C285</f>
        <v>2211.8448750789003</v>
      </c>
      <c r="D310" s="85">
        <f>VegFieldResults!AW285</f>
        <v>27.754442075020535</v>
      </c>
      <c r="E310" s="35">
        <f>VegFieldResults!D285</f>
        <v>4564.8054761286994</v>
      </c>
      <c r="F310" s="85">
        <f>VegFieldResults!AX285</f>
        <v>19.384356033947181</v>
      </c>
      <c r="G310" s="35">
        <f>VegFieldResults!E285</f>
        <v>2860.6596735302001</v>
      </c>
      <c r="H310" s="85">
        <f>VegFieldResults!AY285</f>
        <v>25.386828261853839</v>
      </c>
      <c r="I310" s="35">
        <f>VegFieldResults!F285</f>
        <v>2744.9870378910005</v>
      </c>
      <c r="J310" s="85">
        <f>VegFieldResults!AZ285</f>
        <v>26.963220435359489</v>
      </c>
      <c r="K310" s="35">
        <f>VegFieldResults!G285</f>
        <v>2311.9490035188996</v>
      </c>
      <c r="L310" s="85">
        <f>VegFieldResults!BA285</f>
        <v>24.342859382243596</v>
      </c>
      <c r="M310" s="35">
        <f>VegFieldResults!H285</f>
        <v>2586.4803801919998</v>
      </c>
      <c r="N310" s="85">
        <f>VegFieldResults!BB285</f>
        <v>22.024351217968423</v>
      </c>
      <c r="O310" s="35">
        <f>VegFieldResults!I285</f>
        <v>3255.3108900079997</v>
      </c>
      <c r="P310" s="85">
        <f>VegFieldResults!BC285</f>
        <v>23.901953025747353</v>
      </c>
      <c r="Q310" s="35">
        <f>VegFieldResults!J285</f>
        <v>2922.2334553566002</v>
      </c>
      <c r="R310" s="85">
        <f>VegFieldResults!BD285</f>
        <v>21.936859797430554</v>
      </c>
      <c r="S310" s="35">
        <f>VegFieldResults!K285</f>
        <v>3025.4605151277001</v>
      </c>
      <c r="T310" s="85">
        <f>VegFieldResults!BE285</f>
        <v>20.042969849922624</v>
      </c>
      <c r="U310" s="35">
        <f>VegFieldResults!L285</f>
        <v>3152.1124122200004</v>
      </c>
      <c r="V310" s="85">
        <f>VegFieldResults!BF285</f>
        <v>24.453510891701264</v>
      </c>
      <c r="W310" s="35">
        <f>VegFieldResults!M285</f>
        <v>2005.9573070993001</v>
      </c>
      <c r="X310" s="85">
        <f>VegFieldResults!BG285</f>
        <v>25.92332270091665</v>
      </c>
      <c r="Y310" s="80">
        <f t="shared" si="24"/>
        <v>31641.801026151297</v>
      </c>
      <c r="Z310" s="87">
        <f t="shared" si="25"/>
        <v>7.1545362497299774</v>
      </c>
    </row>
    <row r="311" spans="1:26" x14ac:dyDescent="0.25">
      <c r="A311" s="13"/>
      <c r="B311" s="34" t="str">
        <f>LookupValues!$B$8</f>
        <v>Non-HAP native pinewood</v>
      </c>
      <c r="C311" s="35">
        <f>VegFieldResults!C286</f>
        <v>360.21102156299997</v>
      </c>
      <c r="D311" s="85">
        <f>VegFieldResults!AW286</f>
        <v>61.337805021299609</v>
      </c>
      <c r="E311" s="35">
        <f>VegFieldResults!D286</f>
        <v>1663.9275052614003</v>
      </c>
      <c r="F311" s="85">
        <f>VegFieldResults!AX286</f>
        <v>34.663916739585858</v>
      </c>
      <c r="G311" s="35">
        <f>VegFieldResults!E286</f>
        <v>778.73642235939997</v>
      </c>
      <c r="H311" s="85">
        <f>VegFieldResults!AY286</f>
        <v>56.185462783382604</v>
      </c>
      <c r="I311" s="35">
        <f>VegFieldResults!F286</f>
        <v>645.30468381100002</v>
      </c>
      <c r="J311" s="85">
        <f>VegFieldResults!AZ286</f>
        <v>50.468872937746113</v>
      </c>
      <c r="K311" s="35">
        <f>VegFieldResults!G286</f>
        <v>1128.9268145947999</v>
      </c>
      <c r="L311" s="85">
        <f>VegFieldResults!BA286</f>
        <v>46.980379715386697</v>
      </c>
      <c r="M311" s="35">
        <f>VegFieldResults!H286</f>
        <v>1864.982897205</v>
      </c>
      <c r="N311" s="85">
        <f>VegFieldResults!BB286</f>
        <v>26.738590503648386</v>
      </c>
      <c r="O311" s="35">
        <f>VegFieldResults!I286</f>
        <v>2377.3097470180996</v>
      </c>
      <c r="P311" s="85">
        <f>VegFieldResults!BC286</f>
        <v>32.609944935363067</v>
      </c>
      <c r="Q311" s="35">
        <f>VegFieldResults!J286</f>
        <v>2011.7954217007</v>
      </c>
      <c r="R311" s="85">
        <f>VegFieldResults!BD286</f>
        <v>30.704713575674081</v>
      </c>
      <c r="S311" s="35">
        <f>VegFieldResults!K286</f>
        <v>2592.2533932649999</v>
      </c>
      <c r="T311" s="85">
        <f>VegFieldResults!BE286</f>
        <v>25.476632458140866</v>
      </c>
      <c r="U311" s="35">
        <f>VegFieldResults!L286</f>
        <v>2013.4951953256996</v>
      </c>
      <c r="V311" s="85">
        <f>VegFieldResults!BF286</f>
        <v>30.305813262026234</v>
      </c>
      <c r="W311" s="35">
        <f>VegFieldResults!M286</f>
        <v>1189.2240529465</v>
      </c>
      <c r="X311" s="85">
        <f>VegFieldResults!BG286</f>
        <v>29.68283588085362</v>
      </c>
      <c r="Y311" s="80">
        <f t="shared" si="24"/>
        <v>16626.167155050603</v>
      </c>
      <c r="Z311" s="87">
        <f t="shared" si="25"/>
        <v>10.631838626219153</v>
      </c>
    </row>
    <row r="312" spans="1:26" ht="30" customHeight="1" x14ac:dyDescent="0.25">
      <c r="A312" s="13"/>
      <c r="B312" s="89" t="str">
        <f>LookupValues!$B$9</f>
        <v>Upland birchwoods (Scot); birch dominated upland oakwoods (Eng, Wal)</v>
      </c>
      <c r="C312" s="35">
        <f>VegFieldResults!C287</f>
        <v>551.35295022749995</v>
      </c>
      <c r="D312" s="85">
        <f>VegFieldResults!AW287</f>
        <v>49.544775089856302</v>
      </c>
      <c r="E312" s="35">
        <f>VegFieldResults!D287</f>
        <v>3000.5853367899999</v>
      </c>
      <c r="F312" s="85">
        <f>VegFieldResults!AX287</f>
        <v>22.811694287092809</v>
      </c>
      <c r="G312" s="35">
        <f>VegFieldResults!E287</f>
        <v>1593.60118816</v>
      </c>
      <c r="H312" s="85">
        <f>VegFieldResults!AY287</f>
        <v>28.426499723856939</v>
      </c>
      <c r="I312" s="35">
        <f>VegFieldResults!F287</f>
        <v>2964.773851289</v>
      </c>
      <c r="J312" s="85">
        <f>VegFieldResults!AZ287</f>
        <v>22.529824538639414</v>
      </c>
      <c r="K312" s="35">
        <f>VegFieldResults!G287</f>
        <v>1966.9917248778004</v>
      </c>
      <c r="L312" s="85">
        <f>VegFieldResults!BA287</f>
        <v>31.765505085425517</v>
      </c>
      <c r="M312" s="35">
        <f>VegFieldResults!H287</f>
        <v>2567.0387130890003</v>
      </c>
      <c r="N312" s="85">
        <f>VegFieldResults!BB287</f>
        <v>23.878105447599921</v>
      </c>
      <c r="O312" s="35">
        <f>VegFieldResults!I287</f>
        <v>1825.2125082938996</v>
      </c>
      <c r="P312" s="85">
        <f>VegFieldResults!BC287</f>
        <v>25.115464761392712</v>
      </c>
      <c r="Q312" s="35">
        <f>VegFieldResults!J287</f>
        <v>2393.5786051370997</v>
      </c>
      <c r="R312" s="85">
        <f>VegFieldResults!BD287</f>
        <v>24.187330382404113</v>
      </c>
      <c r="S312" s="35">
        <f>VegFieldResults!K287</f>
        <v>3135.3965750760003</v>
      </c>
      <c r="T312" s="85">
        <f>VegFieldResults!BE287</f>
        <v>22.717201461518993</v>
      </c>
      <c r="U312" s="35">
        <f>VegFieldResults!L287</f>
        <v>3828.0981699420004</v>
      </c>
      <c r="V312" s="85">
        <f>VegFieldResults!BF287</f>
        <v>21.572111270322576</v>
      </c>
      <c r="W312" s="35">
        <f>VegFieldResults!M287</f>
        <v>2021.0987949956998</v>
      </c>
      <c r="X312" s="85">
        <f>VegFieldResults!BG287</f>
        <v>21.466784757238567</v>
      </c>
      <c r="Y312" s="80">
        <f t="shared" si="24"/>
        <v>25847.728417878003</v>
      </c>
      <c r="Z312" s="87">
        <f t="shared" si="25"/>
        <v>7.6240962575641449</v>
      </c>
    </row>
    <row r="313" spans="1:26" x14ac:dyDescent="0.25">
      <c r="A313" s="13"/>
      <c r="B313" s="34" t="str">
        <f>LookupValues!$B$10</f>
        <v>Upland mixed ashwoods</v>
      </c>
      <c r="C313" s="35">
        <f>VegFieldResults!C288</f>
        <v>238.0545808855</v>
      </c>
      <c r="D313" s="85">
        <f>VegFieldResults!AW288</f>
        <v>88.14977899691408</v>
      </c>
      <c r="E313" s="35">
        <f>VegFieldResults!D288</f>
        <v>119.24793931709999</v>
      </c>
      <c r="F313" s="85">
        <f>VegFieldResults!AX288</f>
        <v>90.417418201679439</v>
      </c>
      <c r="G313" s="35">
        <f>VegFieldResults!E288</f>
        <v>115.7717247272</v>
      </c>
      <c r="H313" s="85">
        <f>VegFieldResults!AY288</f>
        <v>58.81325240606138</v>
      </c>
      <c r="I313" s="35">
        <f>VegFieldResults!F288</f>
        <v>0</v>
      </c>
      <c r="J313" s="85">
        <f>VegFieldResults!AZ288</f>
        <v>0</v>
      </c>
      <c r="K313" s="35">
        <f>VegFieldResults!G288</f>
        <v>0</v>
      </c>
      <c r="L313" s="85">
        <f>VegFieldResults!BA288</f>
        <v>0</v>
      </c>
      <c r="M313" s="35">
        <f>VegFieldResults!H288</f>
        <v>0</v>
      </c>
      <c r="N313" s="85">
        <f>VegFieldResults!BB288</f>
        <v>0</v>
      </c>
      <c r="O313" s="35">
        <f>VegFieldResults!I288</f>
        <v>68.364228031899998</v>
      </c>
      <c r="P313" s="85">
        <f>VegFieldResults!BC288</f>
        <v>84.026628169409463</v>
      </c>
      <c r="Q313" s="35">
        <f>VegFieldResults!J288</f>
        <v>166.77901519599999</v>
      </c>
      <c r="R313" s="85">
        <f>VegFieldResults!BD288</f>
        <v>81.383607694635558</v>
      </c>
      <c r="S313" s="35">
        <f>VegFieldResults!K288</f>
        <v>0</v>
      </c>
      <c r="T313" s="85">
        <f>VegFieldResults!BE288</f>
        <v>0</v>
      </c>
      <c r="U313" s="35">
        <f>VegFieldResults!L288</f>
        <v>342.63184602110005</v>
      </c>
      <c r="V313" s="85">
        <f>VegFieldResults!BF288</f>
        <v>52.121643986669632</v>
      </c>
      <c r="W313" s="35">
        <f>VegFieldResults!M288</f>
        <v>217.88515552499999</v>
      </c>
      <c r="X313" s="85">
        <f>VegFieldResults!BG288</f>
        <v>82.429756572776697</v>
      </c>
      <c r="Y313" s="80">
        <f t="shared" si="24"/>
        <v>1268.7344897038001</v>
      </c>
      <c r="Z313" s="87">
        <f t="shared" si="25"/>
        <v>30.133964319390685</v>
      </c>
    </row>
    <row r="314" spans="1:26" x14ac:dyDescent="0.25">
      <c r="A314" s="13"/>
      <c r="B314" s="34" t="str">
        <f>LookupValues!$B$11</f>
        <v>Upland oakwood</v>
      </c>
      <c r="C314" s="35">
        <f>VegFieldResults!C289</f>
        <v>0</v>
      </c>
      <c r="D314" s="85">
        <f>VegFieldResults!AW289</f>
        <v>0</v>
      </c>
      <c r="E314" s="35">
        <f>VegFieldResults!D289</f>
        <v>196.69032926080001</v>
      </c>
      <c r="F314" s="85">
        <f>VegFieldResults!AX289</f>
        <v>61.863610390329292</v>
      </c>
      <c r="G314" s="35">
        <f>VegFieldResults!E289</f>
        <v>97.392451953800006</v>
      </c>
      <c r="H314" s="85">
        <f>VegFieldResults!AY289</f>
        <v>86.85396310139356</v>
      </c>
      <c r="I314" s="35">
        <f>VegFieldResults!F289</f>
        <v>114.47420283800001</v>
      </c>
      <c r="J314" s="85">
        <f>VegFieldResults!AZ289</f>
        <v>57.343543953068398</v>
      </c>
      <c r="K314" s="35">
        <f>VegFieldResults!G289</f>
        <v>308.99161116900001</v>
      </c>
      <c r="L314" s="85">
        <f>VegFieldResults!BA289</f>
        <v>63.393405123153151</v>
      </c>
      <c r="M314" s="35">
        <f>VegFieldResults!H289</f>
        <v>833.01235684280005</v>
      </c>
      <c r="N314" s="85">
        <f>VegFieldResults!BB289</f>
        <v>44.37959742763929</v>
      </c>
      <c r="O314" s="35">
        <f>VegFieldResults!I289</f>
        <v>921.10296787360005</v>
      </c>
      <c r="P314" s="85">
        <f>VegFieldResults!BC289</f>
        <v>39.59545551861271</v>
      </c>
      <c r="Q314" s="35">
        <f>VegFieldResults!J289</f>
        <v>287.54622050159998</v>
      </c>
      <c r="R314" s="85">
        <f>VegFieldResults!BD289</f>
        <v>58.800051494647768</v>
      </c>
      <c r="S314" s="35">
        <f>VegFieldResults!K289</f>
        <v>651.00413253529996</v>
      </c>
      <c r="T314" s="85">
        <f>VegFieldResults!BE289</f>
        <v>80.727414175412136</v>
      </c>
      <c r="U314" s="35">
        <f>VegFieldResults!L289</f>
        <v>1187.1246485529998</v>
      </c>
      <c r="V314" s="85">
        <f>VegFieldResults!BF289</f>
        <v>35.875268148297593</v>
      </c>
      <c r="W314" s="35">
        <f>VegFieldResults!M289</f>
        <v>166.37141972712288</v>
      </c>
      <c r="X314" s="85">
        <f>VegFieldResults!BG289</f>
        <v>62.495037551998536</v>
      </c>
      <c r="Y314" s="80">
        <f t="shared" si="24"/>
        <v>4763.7103412550232</v>
      </c>
      <c r="Z314" s="87">
        <f t="shared" si="25"/>
        <v>19.139530765337369</v>
      </c>
    </row>
    <row r="315" spans="1:26" x14ac:dyDescent="0.25">
      <c r="A315" s="13"/>
      <c r="B315" s="34" t="str">
        <f>LookupValues!$B$12</f>
        <v>Wet woodland</v>
      </c>
      <c r="C315" s="35">
        <f>VegFieldResults!C290</f>
        <v>598.00162901190004</v>
      </c>
      <c r="D315" s="85">
        <f>VegFieldResults!AW290</f>
        <v>50.332102714786274</v>
      </c>
      <c r="E315" s="35">
        <f>VegFieldResults!D290</f>
        <v>1227.314574262</v>
      </c>
      <c r="F315" s="85">
        <f>VegFieldResults!AX290</f>
        <v>66.342687474891704</v>
      </c>
      <c r="G315" s="35">
        <f>VegFieldResults!E290</f>
        <v>498.74427733000005</v>
      </c>
      <c r="H315" s="85">
        <f>VegFieldResults!AY290</f>
        <v>56.986877604599513</v>
      </c>
      <c r="I315" s="35">
        <f>VegFieldResults!F290</f>
        <v>188.32482995000001</v>
      </c>
      <c r="J315" s="85">
        <f>VegFieldResults!AZ290</f>
        <v>70.475720199859751</v>
      </c>
      <c r="K315" s="35">
        <f>VegFieldResults!G290</f>
        <v>230.7049389</v>
      </c>
      <c r="L315" s="85">
        <f>VegFieldResults!BA290</f>
        <v>90.941143882859379</v>
      </c>
      <c r="M315" s="35">
        <f>VegFieldResults!H290</f>
        <v>1451.5167344115</v>
      </c>
      <c r="N315" s="85">
        <f>VegFieldResults!BB290</f>
        <v>25.312466860423733</v>
      </c>
      <c r="O315" s="35">
        <f>VegFieldResults!I290</f>
        <v>1049.1808496673</v>
      </c>
      <c r="P315" s="85">
        <f>VegFieldResults!BC290</f>
        <v>35.600512333145488</v>
      </c>
      <c r="Q315" s="35">
        <f>VegFieldResults!J290</f>
        <v>1135.3402747068001</v>
      </c>
      <c r="R315" s="85">
        <f>VegFieldResults!BD290</f>
        <v>23.960545114020288</v>
      </c>
      <c r="S315" s="35">
        <f>VegFieldResults!K290</f>
        <v>887.20476383350001</v>
      </c>
      <c r="T315" s="85">
        <f>VegFieldResults!BE290</f>
        <v>38.90700035223707</v>
      </c>
      <c r="U315" s="35">
        <f>VegFieldResults!L290</f>
        <v>1017.4972976980999</v>
      </c>
      <c r="V315" s="85">
        <f>VegFieldResults!BF290</f>
        <v>38.84827805791106</v>
      </c>
      <c r="W315" s="35">
        <f>VegFieldResults!M290</f>
        <v>959.12718449999988</v>
      </c>
      <c r="X315" s="85">
        <f>VegFieldResults!BG290</f>
        <v>40.176461478207287</v>
      </c>
      <c r="Y315" s="80">
        <f t="shared" si="24"/>
        <v>9242.9573542711005</v>
      </c>
      <c r="Z315" s="87">
        <f t="shared" si="25"/>
        <v>13.974509625042055</v>
      </c>
    </row>
    <row r="316" spans="1:26" x14ac:dyDescent="0.25">
      <c r="A316" s="13"/>
      <c r="B316" s="34" t="str">
        <f>LookupValues!$B$13</f>
        <v>Wood Pasture &amp; Parkland</v>
      </c>
      <c r="C316" s="35">
        <f>VegFieldResults!C291</f>
        <v>0</v>
      </c>
      <c r="D316" s="85">
        <f>VegFieldResults!AW291</f>
        <v>0</v>
      </c>
      <c r="E316" s="35">
        <f>VegFieldResults!D291</f>
        <v>0</v>
      </c>
      <c r="F316" s="85">
        <f>VegFieldResults!AX291</f>
        <v>0</v>
      </c>
      <c r="G316" s="35">
        <f>VegFieldResults!E291</f>
        <v>0</v>
      </c>
      <c r="H316" s="85">
        <f>VegFieldResults!AY291</f>
        <v>0</v>
      </c>
      <c r="I316" s="35">
        <f>VegFieldResults!F291</f>
        <v>0</v>
      </c>
      <c r="J316" s="85">
        <f>VegFieldResults!AZ291</f>
        <v>0</v>
      </c>
      <c r="K316" s="35">
        <f>VegFieldResults!G291</f>
        <v>0</v>
      </c>
      <c r="L316" s="85">
        <f>VegFieldResults!BA291</f>
        <v>0</v>
      </c>
      <c r="M316" s="35">
        <f>VegFieldResults!H291</f>
        <v>0</v>
      </c>
      <c r="N316" s="85">
        <f>VegFieldResults!BB291</f>
        <v>0</v>
      </c>
      <c r="O316" s="35">
        <f>VegFieldResults!I291</f>
        <v>0</v>
      </c>
      <c r="P316" s="85">
        <f>VegFieldResults!BC291</f>
        <v>0</v>
      </c>
      <c r="Q316" s="35">
        <f>VegFieldResults!J291</f>
        <v>0</v>
      </c>
      <c r="R316" s="85">
        <f>VegFieldResults!BD291</f>
        <v>0</v>
      </c>
      <c r="S316" s="35">
        <f>VegFieldResults!K291</f>
        <v>0</v>
      </c>
      <c r="T316" s="85">
        <f>VegFieldResults!BE291</f>
        <v>0</v>
      </c>
      <c r="U316" s="35">
        <f>VegFieldResults!L291</f>
        <v>0</v>
      </c>
      <c r="V316" s="85">
        <f>VegFieldResults!BF291</f>
        <v>0</v>
      </c>
      <c r="W316" s="35">
        <f>VegFieldResults!M291</f>
        <v>0</v>
      </c>
      <c r="X316" s="85">
        <f>VegFieldResults!BG291</f>
        <v>0</v>
      </c>
      <c r="Y316" s="80">
        <f t="shared" si="24"/>
        <v>0</v>
      </c>
      <c r="Z316" s="87">
        <f t="shared" si="25"/>
        <v>0</v>
      </c>
    </row>
    <row r="317" spans="1:26" x14ac:dyDescent="0.25">
      <c r="A317" s="13"/>
      <c r="B317" s="34" t="str">
        <f>LookupValues!$B$14</f>
        <v>Broadleaf habitat NOT classified as priority</v>
      </c>
      <c r="C317" s="35">
        <f>VegFieldResults!C292</f>
        <v>230.70482003999999</v>
      </c>
      <c r="D317" s="85">
        <f>VegFieldResults!AW292</f>
        <v>90.924647385212509</v>
      </c>
      <c r="E317" s="35">
        <f>VegFieldResults!D292</f>
        <v>6.6505446984000001</v>
      </c>
      <c r="F317" s="85">
        <f>VegFieldResults!AX292</f>
        <v>102.94022392854383</v>
      </c>
      <c r="G317" s="35">
        <f>VegFieldResults!E292</f>
        <v>245.19311898200002</v>
      </c>
      <c r="H317" s="85">
        <f>VegFieldResults!AY292</f>
        <v>85.783485214707071</v>
      </c>
      <c r="I317" s="35">
        <f>VegFieldResults!F292</f>
        <v>203.53860678570001</v>
      </c>
      <c r="J317" s="85">
        <f>VegFieldResults!AZ292</f>
        <v>59.123859623774855</v>
      </c>
      <c r="K317" s="35">
        <f>VegFieldResults!G292</f>
        <v>76.520466804899996</v>
      </c>
      <c r="L317" s="85">
        <f>VegFieldResults!BA292</f>
        <v>61.070266182257399</v>
      </c>
      <c r="M317" s="35">
        <f>VegFieldResults!H292</f>
        <v>480.65029068199999</v>
      </c>
      <c r="N317" s="85">
        <f>VegFieldResults!BB292</f>
        <v>64.382256121759752</v>
      </c>
      <c r="O317" s="35">
        <f>VegFieldResults!I292</f>
        <v>505.42956880999998</v>
      </c>
      <c r="P317" s="85">
        <f>VegFieldResults!BC292</f>
        <v>58.505040249392685</v>
      </c>
      <c r="Q317" s="35">
        <f>VegFieldResults!J292</f>
        <v>18.833868186699998</v>
      </c>
      <c r="R317" s="85">
        <f>VegFieldResults!BD292</f>
        <v>76.402277398586662</v>
      </c>
      <c r="S317" s="35">
        <f>VegFieldResults!K292</f>
        <v>184.11708817510001</v>
      </c>
      <c r="T317" s="85">
        <f>VegFieldResults!BE292</f>
        <v>99.046429966747198</v>
      </c>
      <c r="U317" s="35">
        <f>VegFieldResults!L292</f>
        <v>19.075578647</v>
      </c>
      <c r="V317" s="85">
        <f>VegFieldResults!BF292</f>
        <v>61.890614496897435</v>
      </c>
      <c r="W317" s="35">
        <f>VegFieldResults!M292</f>
        <v>35.829012475600003</v>
      </c>
      <c r="X317" s="85">
        <f>VegFieldResults!BG292</f>
        <v>104.21644548947253</v>
      </c>
      <c r="Y317" s="80">
        <f t="shared" si="24"/>
        <v>2006.5429642873999</v>
      </c>
      <c r="Z317" s="87">
        <f t="shared" si="25"/>
        <v>28.330593917642986</v>
      </c>
    </row>
    <row r="318" spans="1:26" x14ac:dyDescent="0.25">
      <c r="A318" s="13"/>
      <c r="B318" s="34" t="str">
        <f>LookupValues!$B$15</f>
        <v>Non-native coniferous woodland</v>
      </c>
      <c r="C318" s="35">
        <f>VegFieldResults!C293</f>
        <v>22727.464418281994</v>
      </c>
      <c r="D318" s="85">
        <f>VegFieldResults!AW293</f>
        <v>8.1392954217445457</v>
      </c>
      <c r="E318" s="35">
        <f>VegFieldResults!D293</f>
        <v>30028.584113763201</v>
      </c>
      <c r="F318" s="85">
        <f>VegFieldResults!AX293</f>
        <v>6.752111132785374</v>
      </c>
      <c r="G318" s="35">
        <f>VegFieldResults!E293</f>
        <v>11291.257449500999</v>
      </c>
      <c r="H318" s="85">
        <f>VegFieldResults!AY293</f>
        <v>12.148941163657595</v>
      </c>
      <c r="I318" s="35">
        <f>VegFieldResults!F293</f>
        <v>10340.6505080398</v>
      </c>
      <c r="J318" s="85">
        <f>VegFieldResults!AZ293</f>
        <v>12.720542067931449</v>
      </c>
      <c r="K318" s="35">
        <f>VegFieldResults!G293</f>
        <v>7538.1566760958003</v>
      </c>
      <c r="L318" s="85">
        <f>VegFieldResults!BA293</f>
        <v>14.728697927180148</v>
      </c>
      <c r="M318" s="35">
        <f>VegFieldResults!H293</f>
        <v>6772.9315377590001</v>
      </c>
      <c r="N318" s="85">
        <f>VegFieldResults!BB293</f>
        <v>14.607761383781753</v>
      </c>
      <c r="O318" s="35">
        <f>VegFieldResults!I293</f>
        <v>3694.0624266299001</v>
      </c>
      <c r="P318" s="85">
        <f>VegFieldResults!BC293</f>
        <v>16.214117494099447</v>
      </c>
      <c r="Q318" s="35">
        <f>VegFieldResults!J293</f>
        <v>3101.5025730507</v>
      </c>
      <c r="R318" s="85">
        <f>VegFieldResults!BD293</f>
        <v>17.185198792097907</v>
      </c>
      <c r="S318" s="35">
        <f>VegFieldResults!K293</f>
        <v>4937.8871993100001</v>
      </c>
      <c r="T318" s="85">
        <f>VegFieldResults!BE293</f>
        <v>31.655155744456891</v>
      </c>
      <c r="U318" s="35">
        <f>VegFieldResults!L293</f>
        <v>3842.9247987197996</v>
      </c>
      <c r="V318" s="85">
        <f>VegFieldResults!BF293</f>
        <v>17.026910762287368</v>
      </c>
      <c r="W318" s="35">
        <f>VegFieldResults!M293</f>
        <v>2686.459562002</v>
      </c>
      <c r="X318" s="85">
        <f>VegFieldResults!BG293</f>
        <v>21.350821219041094</v>
      </c>
      <c r="Y318" s="80">
        <f t="shared" si="24"/>
        <v>106961.88126315319</v>
      </c>
      <c r="Z318" s="87">
        <f t="shared" si="25"/>
        <v>3.8773278153989361</v>
      </c>
    </row>
    <row r="319" spans="1:26" x14ac:dyDescent="0.25">
      <c r="A319" s="13"/>
      <c r="B319" s="37" t="str">
        <f>LookupValues!$B$16</f>
        <v>Transition or felled</v>
      </c>
      <c r="C319" s="35">
        <f>VegFieldResults!C294</f>
        <v>1172.6804450637001</v>
      </c>
      <c r="D319" s="85">
        <f>VegFieldResults!AW294</f>
        <v>22.376026540803654</v>
      </c>
      <c r="E319" s="35">
        <f>VegFieldResults!D294</f>
        <v>1582.0277597569</v>
      </c>
      <c r="F319" s="85">
        <f>VegFieldResults!AX294</f>
        <v>22.83679330072745</v>
      </c>
      <c r="G319" s="35">
        <f>VegFieldResults!E294</f>
        <v>988.76147020500002</v>
      </c>
      <c r="H319" s="85">
        <f>VegFieldResults!AY294</f>
        <v>42.273404729184314</v>
      </c>
      <c r="I319" s="35">
        <f>VegFieldResults!F294</f>
        <v>1417.6515250561001</v>
      </c>
      <c r="J319" s="85">
        <f>VegFieldResults!AZ294</f>
        <v>28.970971054497827</v>
      </c>
      <c r="K319" s="35">
        <f>VegFieldResults!G294</f>
        <v>1809.8612340262</v>
      </c>
      <c r="L319" s="85">
        <f>VegFieldResults!BA294</f>
        <v>25.404520121120921</v>
      </c>
      <c r="M319" s="35">
        <f>VegFieldResults!H294</f>
        <v>576.49773303309996</v>
      </c>
      <c r="N319" s="85">
        <f>VegFieldResults!BB294</f>
        <v>30.508424128819055</v>
      </c>
      <c r="O319" s="35">
        <f>VegFieldResults!I294</f>
        <v>785.23501536989988</v>
      </c>
      <c r="P319" s="85">
        <f>VegFieldResults!BC294</f>
        <v>28.016171314995809</v>
      </c>
      <c r="Q319" s="35">
        <f>VegFieldResults!J294</f>
        <v>1179.1949108167</v>
      </c>
      <c r="R319" s="85">
        <f>VegFieldResults!BD294</f>
        <v>33.270319806669441</v>
      </c>
      <c r="S319" s="35">
        <f>VegFieldResults!K294</f>
        <v>2386.1478269909994</v>
      </c>
      <c r="T319" s="85">
        <f>VegFieldResults!BE294</f>
        <v>19.729003457999635</v>
      </c>
      <c r="U319" s="35">
        <f>VegFieldResults!L294</f>
        <v>8154.9616356313991</v>
      </c>
      <c r="V319" s="85">
        <f>VegFieldResults!BF294</f>
        <v>70.777754233094896</v>
      </c>
      <c r="W319" s="35">
        <f>VegFieldResults!M294</f>
        <v>1057.0649908759999</v>
      </c>
      <c r="X319" s="85">
        <f>VegFieldResults!BG294</f>
        <v>28.513339054286536</v>
      </c>
      <c r="Y319" s="80">
        <f t="shared" si="24"/>
        <v>21110.084546825998</v>
      </c>
      <c r="Z319" s="87">
        <f t="shared" si="25"/>
        <v>27.870214036115737</v>
      </c>
    </row>
    <row r="320" spans="1:26" x14ac:dyDescent="0.25">
      <c r="A320" s="13"/>
      <c r="B320" s="84" t="s">
        <v>194</v>
      </c>
      <c r="C320" s="82">
        <f>SUM(C308:C319)</f>
        <v>28201.550234202492</v>
      </c>
      <c r="D320" s="86">
        <f>IF(C320=0,0,SQRT(SUM((C308*D308)^2,(C309*D309)^2,(C310*D310)^2,(C311*D311)^2,(C312*D312)^2,(C313*D313)^2,(C314*D314)^2,(C315*D315)^2,(C316*D316)^2,(C317*D317)^2,(C318*D318)^2,(C319*D319)^2))/C320)</f>
        <v>7.2457213104303646</v>
      </c>
      <c r="E320" s="82">
        <f>SUM(E308:E319)</f>
        <v>42617.605708870498</v>
      </c>
      <c r="F320" s="86">
        <f>IF(E320=0,0,SQRT(SUM((E308*F308)^2,(E309*F309)^2,(E310*F310)^2,(E311*F311)^2,(E312*F312)^2,(E313*F313)^2,(E314*F314)^2,(E315*F315)^2,(E316*F316)^2,(E317*F317)^2,(E318*F318)^2,(E319*F319)^2))/E320)</f>
        <v>5.9995988816563379</v>
      </c>
      <c r="G320" s="82">
        <f>SUM(G308:G319)</f>
        <v>18479.448668914501</v>
      </c>
      <c r="H320" s="86">
        <f>IF(G320=0,0,SQRT(SUM((G308*H308)^2,(G309*H309)^2,(G310*H310)^2,(G311*H311)^2,(G312*H312)^2,(G313*H313)^2,(G314*H314)^2,(G315*H315)^2,(G316*H316)^2,(G317*H317)^2,(G318*H318)^2,(G319*H319)^2))/G320)</f>
        <v>9.5544559395440931</v>
      </c>
      <c r="I320" s="82">
        <f>SUM(I308:I319)</f>
        <v>19193.526246843598</v>
      </c>
      <c r="J320" s="86">
        <f>IF(I320=0,0,SQRT(SUM((I308*J308)^2,(I309*J309)^2,(I310*J310)^2,(I311*J311)^2,(I312*J312)^2,(I313*J313)^2,(I314*J314)^2,(I315*J315)^2,(I316*J316)^2,(I317*J317)^2,(I318*J318)^2,(I319*J319)^2))/I320)</f>
        <v>9.1995662316931419</v>
      </c>
      <c r="K320" s="82">
        <f>SUM(K308:K319)</f>
        <v>15969.097746529402</v>
      </c>
      <c r="L320" s="86">
        <f>IF(K320=0,0,SQRT(SUM((K308*L308)^2,(K309*L309)^2,(K310*L310)^2,(K311*L311)^2,(K312*L312)^2,(K313*L313)^2,(K314*L314)^2,(K315*L315)^2,(K316*L316)^2,(K317*L317)^2,(K318*L318)^2,(K319*L319)^2))/K320)</f>
        <v>10.146408417401044</v>
      </c>
      <c r="M320" s="82">
        <f>SUM(M308:M319)</f>
        <v>17458.512723907301</v>
      </c>
      <c r="N320" s="86">
        <f>IF(M320=0,0,SQRT(SUM((M308*N308)^2,(M309*N309)^2,(M310*N310)^2,(M311*N311)^2,(M312*N312)^2,(M313*N313)^2,(M314*N314)^2,(M315*N315)^2,(M316*N316)^2,(M317*N317)^2,(M318*N318)^2,(M319*N319)^2))/M320)</f>
        <v>8.825315048993577</v>
      </c>
      <c r="O320" s="82">
        <f>SUM(O308:O319)</f>
        <v>15043.446144577698</v>
      </c>
      <c r="P320" s="86">
        <f>IF(O320=0,0,SQRT(SUM((O308*P308)^2,(O309*P309)^2,(O310*P310)^2,(O311*P311)^2,(O312*P312)^2,(O313*P313)^2,(O314*P314)^2,(O315*P315)^2,(O316*P316)^2,(O317*P317)^2,(O318*P318)^2,(O319*P319)^2))/O320)</f>
        <v>9.9984557767973428</v>
      </c>
      <c r="Q320" s="82">
        <f>SUM(Q308:Q319)</f>
        <v>13678.213749232898</v>
      </c>
      <c r="R320" s="86">
        <f>IF(Q320=0,0,SQRT(SUM((Q308*R308)^2,(Q309*R309)^2,(Q310*R310)^2,(Q311*R311)^2,(Q312*R312)^2,(Q313*R313)^2,(Q314*R314)^2,(Q315*R315)^2,(Q316*R316)^2,(Q317*R317)^2,(Q318*R318)^2,(Q319*R319)^2))/Q320)</f>
        <v>9.737616145995533</v>
      </c>
      <c r="S320" s="82">
        <f>SUM(S308:S319)</f>
        <v>18290.903176276901</v>
      </c>
      <c r="T320" s="86">
        <f>IF(S320=0,0,SQRT(SUM((S308*T308)^2,(S309*T309)^2,(S310*T310)^2,(S311*T311)^2,(S312*T312)^2,(S313*T313)^2,(S314*T314)^2,(S315*T315)^2,(S316*T316)^2,(S317*T317)^2,(S318*T318)^2,(S319*T319)^2))/S320)</f>
        <v>11.514138449047108</v>
      </c>
      <c r="U320" s="82">
        <f>SUM(U308:U319)</f>
        <v>23887.199825858101</v>
      </c>
      <c r="V320" s="86">
        <f>IF(U320=0,0,SQRT(SUM((U308*V308)^2,(U309*V309)^2,(U310*V310)^2,(U311*V311)^2,(U312*V312)^2,(U313*V313)^2,(U314*V314)^2,(U315*V315)^2,(U316*V316)^2,(U317*V317)^2,(U318*V318)^2,(U319*V319)^2))/U320)</f>
        <v>25.04395602832312</v>
      </c>
      <c r="W320" s="82">
        <f>SUM(W308:W319)</f>
        <v>10683.810125282225</v>
      </c>
      <c r="X320" s="86">
        <f>IF(W320=0,0,SQRT(SUM((W308*X308)^2,(W309*X309)^2,(W310*X310)^2,(W311*X311)^2,(W312*X312)^2,(W313*X313)^2,(W314*X314)^2,(W315*X315)^2,(W316*X316)^2,(W317*X317)^2,(W318*X318)^2,(W319*X319)^2))/W320)</f>
        <v>10.3420254033006</v>
      </c>
      <c r="Y320" s="82">
        <f>SUM(Y308:Y319)</f>
        <v>223503.31435049561</v>
      </c>
      <c r="Z320" s="86">
        <f>IF(Y320=0,0,SQRT(SUM((Y308*Z308)^2,(Y309*Z309)^2,(Y310*Z310)^2,(Y311*Z311)^2,(Y312*Z312)^2,(Y313*Z313)^2,(Y314*Z314)^2,(Y315*Z315)^2,(Y316*Z316)^2,(Y317*Z317)^2,(Y318*Z318)^2,(Y319*Z319)^2))/Y320)</f>
        <v>3.673980109741831</v>
      </c>
    </row>
    <row r="321" spans="1:26" x14ac:dyDescent="0.25">
      <c r="A321" s="13"/>
      <c r="B321" s="56"/>
      <c r="C321" s="57"/>
      <c r="D321" s="58"/>
      <c r="E321" s="57"/>
      <c r="F321" s="88"/>
      <c r="G321" s="57"/>
      <c r="H321" s="88"/>
      <c r="I321" s="57"/>
      <c r="J321" s="58"/>
      <c r="K321" s="57"/>
      <c r="L321" s="58"/>
      <c r="M321" s="57"/>
      <c r="N321" s="58"/>
      <c r="O321" s="57"/>
      <c r="P321" s="58"/>
      <c r="Q321" s="57"/>
      <c r="R321" s="58"/>
      <c r="S321" s="57"/>
      <c r="T321" s="58"/>
      <c r="U321" s="57"/>
      <c r="V321" s="58"/>
      <c r="W321" s="57"/>
      <c r="X321" s="58"/>
      <c r="Y321" s="58"/>
      <c r="Z321" s="58"/>
    </row>
    <row r="322" spans="1:26" x14ac:dyDescent="0.25">
      <c r="A322" s="13"/>
      <c r="B322" s="56"/>
      <c r="C322" s="57"/>
      <c r="D322" s="58"/>
      <c r="E322" s="57"/>
      <c r="F322" s="58"/>
      <c r="G322" s="57"/>
      <c r="H322" s="58"/>
      <c r="I322" s="57"/>
      <c r="J322" s="58"/>
      <c r="K322" s="57"/>
      <c r="L322" s="58"/>
      <c r="M322" s="57"/>
      <c r="N322" s="58"/>
      <c r="O322" s="57"/>
      <c r="P322" s="58"/>
      <c r="Q322" s="57"/>
      <c r="R322" s="58"/>
      <c r="S322" s="57"/>
      <c r="T322" s="58"/>
      <c r="U322" s="57"/>
      <c r="V322" s="58"/>
      <c r="W322" s="57"/>
      <c r="X322" s="58"/>
      <c r="Y322" s="58"/>
      <c r="Z322" s="58"/>
    </row>
    <row r="323" spans="1:26" x14ac:dyDescent="0.25">
      <c r="A323" s="19"/>
      <c r="B323" s="56"/>
      <c r="C323" s="57"/>
      <c r="D323" s="58"/>
      <c r="E323" s="57"/>
      <c r="F323" s="58"/>
      <c r="G323" s="57"/>
      <c r="H323" s="58"/>
      <c r="I323" s="57"/>
      <c r="J323" s="58"/>
      <c r="K323" s="57"/>
      <c r="L323" s="58"/>
      <c r="M323" s="57"/>
      <c r="N323" s="58"/>
      <c r="O323" s="57"/>
      <c r="P323" s="58"/>
      <c r="Q323" s="57"/>
      <c r="R323" s="58"/>
      <c r="S323" s="57"/>
      <c r="T323" s="58"/>
      <c r="U323" s="57"/>
      <c r="V323" s="58"/>
      <c r="W323" s="57"/>
      <c r="X323" s="58"/>
      <c r="Y323" s="58"/>
      <c r="Z323" s="58"/>
    </row>
    <row r="324" spans="1:26" x14ac:dyDescent="0.25">
      <c r="A324" s="13"/>
      <c r="B324" s="56"/>
      <c r="C324" s="57"/>
      <c r="D324" s="58"/>
      <c r="E324" s="57"/>
      <c r="F324" s="58"/>
      <c r="G324" s="57"/>
      <c r="H324" s="58"/>
      <c r="I324" s="57"/>
      <c r="J324" s="58"/>
      <c r="K324" s="57"/>
      <c r="L324" s="58"/>
      <c r="M324" s="57"/>
      <c r="N324" s="58"/>
      <c r="O324" s="57"/>
      <c r="P324" s="58"/>
      <c r="Q324" s="57"/>
      <c r="R324" s="58"/>
      <c r="S324" s="57"/>
      <c r="T324" s="58"/>
      <c r="U324" s="57"/>
      <c r="V324" s="58"/>
      <c r="W324" s="57"/>
      <c r="X324" s="58"/>
      <c r="Y324" s="58"/>
      <c r="Z324" s="58"/>
    </row>
    <row r="325" spans="1:26" x14ac:dyDescent="0.25">
      <c r="A325" s="13"/>
      <c r="B325" s="56"/>
      <c r="C325" s="57"/>
      <c r="D325" s="58"/>
      <c r="E325" s="57"/>
      <c r="F325" s="58"/>
      <c r="G325" s="57"/>
      <c r="H325" s="58"/>
      <c r="I325" s="57"/>
      <c r="J325" s="58"/>
      <c r="K325" s="57"/>
      <c r="L325" s="58"/>
      <c r="M325" s="57"/>
      <c r="N325" s="58"/>
      <c r="O325" s="57"/>
      <c r="P325" s="58"/>
      <c r="Q325" s="57"/>
      <c r="R325" s="58"/>
      <c r="S325" s="57"/>
      <c r="T325" s="58"/>
      <c r="U325" s="57"/>
      <c r="V325" s="58"/>
      <c r="W325" s="57"/>
      <c r="X325" s="58"/>
      <c r="Y325" s="58"/>
      <c r="Z325" s="58"/>
    </row>
    <row r="326" spans="1:26" x14ac:dyDescent="0.25">
      <c r="A326" s="29"/>
      <c r="B326" s="56"/>
      <c r="C326" s="57"/>
      <c r="D326" s="58"/>
      <c r="E326" s="57"/>
      <c r="F326" s="58"/>
      <c r="G326" s="57"/>
      <c r="H326" s="58"/>
      <c r="I326" s="57"/>
      <c r="J326" s="58"/>
      <c r="K326" s="57"/>
      <c r="L326" s="58"/>
      <c r="M326" s="57"/>
      <c r="N326" s="58"/>
      <c r="O326" s="57"/>
      <c r="P326" s="58"/>
      <c r="Q326" s="57"/>
      <c r="R326" s="58"/>
      <c r="S326" s="57"/>
      <c r="T326" s="58"/>
      <c r="U326" s="57"/>
      <c r="V326" s="58"/>
      <c r="W326" s="57"/>
      <c r="X326" s="58"/>
      <c r="Y326" s="58"/>
      <c r="Z326" s="58"/>
    </row>
    <row r="328" spans="1:26" x14ac:dyDescent="0.25">
      <c r="B328" s="13" t="s">
        <v>419</v>
      </c>
      <c r="C328" s="13" t="str">
        <f>VegFieldResults!$B$2</f>
        <v>Vegetation Field</v>
      </c>
    </row>
    <row r="329" spans="1:26" x14ac:dyDescent="0.25">
      <c r="A329" s="13"/>
      <c r="B329" s="13"/>
    </row>
    <row r="331" spans="1:26" x14ac:dyDescent="0.25">
      <c r="A331" s="13" t="s">
        <v>124</v>
      </c>
      <c r="B331" s="101" t="str">
        <f>$B$2</f>
        <v>Habitat Type</v>
      </c>
      <c r="C331" s="105" t="str">
        <f>$AC$7</f>
        <v>No Field layer</v>
      </c>
      <c r="D331" s="101"/>
      <c r="E331" s="105" t="str">
        <f>$AC$8</f>
        <v>&gt; 0 and ≤ 10 %</v>
      </c>
      <c r="F331" s="101"/>
      <c r="G331" s="105" t="str">
        <f>$AC$9</f>
        <v>&gt; 10 and ≤ 20 %</v>
      </c>
      <c r="H331" s="101"/>
      <c r="I331" s="105" t="str">
        <f>$AC$10</f>
        <v>&gt; 20 and ≤ 30 %</v>
      </c>
      <c r="J331" s="101"/>
      <c r="K331" s="105" t="str">
        <f>$AC$11</f>
        <v>&gt; 30 and ≤ 40 %</v>
      </c>
      <c r="L331" s="101"/>
      <c r="M331" s="105" t="str">
        <f>$AC$12</f>
        <v>&gt; 40 and ≤ 50 %</v>
      </c>
      <c r="N331" s="101"/>
      <c r="O331" s="105" t="str">
        <f>$AC$13</f>
        <v>&gt; 50 and ≤ 60 %</v>
      </c>
      <c r="P331" s="101"/>
      <c r="Q331" s="105" t="str">
        <f>$AC$14</f>
        <v>&gt; 60 and ≤ 70 %</v>
      </c>
      <c r="R331" s="101"/>
      <c r="S331" s="105" t="str">
        <f>$AC$15</f>
        <v>&gt; 70 and ≤ 80 %</v>
      </c>
      <c r="T331" s="101"/>
      <c r="U331" s="105" t="str">
        <f>$AC$16</f>
        <v>&gt; 80 and ≤ 90 %</v>
      </c>
      <c r="V331" s="101"/>
      <c r="W331" s="103" t="str">
        <f>$AC$17</f>
        <v>&gt; 90 %</v>
      </c>
      <c r="X331" s="104"/>
      <c r="Y331" s="111" t="s">
        <v>194</v>
      </c>
      <c r="Z331" s="112"/>
    </row>
    <row r="332" spans="1:26" ht="25.5" x14ac:dyDescent="0.25">
      <c r="A332" s="13"/>
      <c r="B332" s="102"/>
      <c r="C332" s="32" t="s">
        <v>195</v>
      </c>
      <c r="D332" s="33" t="s">
        <v>196</v>
      </c>
      <c r="E332" s="32" t="s">
        <v>195</v>
      </c>
      <c r="F332" s="33" t="s">
        <v>196</v>
      </c>
      <c r="G332" s="32" t="s">
        <v>195</v>
      </c>
      <c r="H332" s="33" t="s">
        <v>196</v>
      </c>
      <c r="I332" s="32" t="s">
        <v>195</v>
      </c>
      <c r="J332" s="33" t="s">
        <v>196</v>
      </c>
      <c r="K332" s="32" t="s">
        <v>195</v>
      </c>
      <c r="L332" s="33" t="s">
        <v>196</v>
      </c>
      <c r="M332" s="32" t="s">
        <v>195</v>
      </c>
      <c r="N332" s="33" t="s">
        <v>196</v>
      </c>
      <c r="O332" s="32" t="s">
        <v>195</v>
      </c>
      <c r="P332" s="33" t="s">
        <v>196</v>
      </c>
      <c r="Q332" s="32" t="s">
        <v>195</v>
      </c>
      <c r="R332" s="33" t="s">
        <v>196</v>
      </c>
      <c r="S332" s="32" t="s">
        <v>195</v>
      </c>
      <c r="T332" s="33" t="s">
        <v>196</v>
      </c>
      <c r="U332" s="32" t="s">
        <v>195</v>
      </c>
      <c r="V332" s="33" t="s">
        <v>196</v>
      </c>
      <c r="W332" s="32" t="s">
        <v>195</v>
      </c>
      <c r="X332" s="33" t="s">
        <v>196</v>
      </c>
      <c r="Y332" s="73" t="s">
        <v>195</v>
      </c>
      <c r="Z332" s="74" t="s">
        <v>196</v>
      </c>
    </row>
    <row r="333" spans="1:26" x14ac:dyDescent="0.25">
      <c r="A333" s="13"/>
      <c r="B333" s="34" t="str">
        <f>LookupValues!$B$5</f>
        <v>Lowland beech/yew woodland</v>
      </c>
      <c r="C333" s="35">
        <f>VegFieldResults!C306</f>
        <v>0</v>
      </c>
      <c r="D333" s="85">
        <f>VegFieldResults!AW306</f>
        <v>0</v>
      </c>
      <c r="E333" s="35">
        <f>VegFieldResults!D306</f>
        <v>0</v>
      </c>
      <c r="F333" s="85">
        <f>VegFieldResults!AX306</f>
        <v>0</v>
      </c>
      <c r="G333" s="35">
        <f>VegFieldResults!E306</f>
        <v>0</v>
      </c>
      <c r="H333" s="85">
        <f>VegFieldResults!AY306</f>
        <v>0</v>
      </c>
      <c r="I333" s="35">
        <f>VegFieldResults!F306</f>
        <v>0</v>
      </c>
      <c r="J333" s="85">
        <f>VegFieldResults!AZ306</f>
        <v>0</v>
      </c>
      <c r="K333" s="35">
        <f>VegFieldResults!G306</f>
        <v>0</v>
      </c>
      <c r="L333" s="85">
        <f>VegFieldResults!BA306</f>
        <v>0</v>
      </c>
      <c r="M333" s="35">
        <f>VegFieldResults!H306</f>
        <v>0</v>
      </c>
      <c r="N333" s="85">
        <f>VegFieldResults!BB306</f>
        <v>0</v>
      </c>
      <c r="O333" s="35">
        <f>VegFieldResults!I306</f>
        <v>0</v>
      </c>
      <c r="P333" s="85">
        <f>VegFieldResults!BC306</f>
        <v>0</v>
      </c>
      <c r="Q333" s="35">
        <f>VegFieldResults!J306</f>
        <v>208.28088035069999</v>
      </c>
      <c r="R333" s="85">
        <f>VegFieldResults!BD306</f>
        <v>98.626278519624421</v>
      </c>
      <c r="S333" s="35">
        <f>VegFieldResults!K306</f>
        <v>0</v>
      </c>
      <c r="T333" s="85">
        <f>VegFieldResults!BE306</f>
        <v>0</v>
      </c>
      <c r="U333" s="35">
        <f>VegFieldResults!L306</f>
        <v>0</v>
      </c>
      <c r="V333" s="85">
        <f>VegFieldResults!BF306</f>
        <v>0</v>
      </c>
      <c r="W333" s="35">
        <f>VegFieldResults!M306</f>
        <v>0</v>
      </c>
      <c r="X333" s="85">
        <f>VegFieldResults!BG306</f>
        <v>0</v>
      </c>
      <c r="Y333" s="80">
        <f>SUM(C333,E333,G333,I333,K333,M333,O333,Q333,S333,U333,W333)</f>
        <v>208.28088035069999</v>
      </c>
      <c r="Z333" s="87">
        <f>IF(Y333=0,0,SQRT(SUM((C333*D333)^2,(E333*F333)^2,(G333*H333)^2,(I333*J333)^2,(K333*L333)^2,(M333*N333)^2,(O333*P333)^2,(Q333*R333)^2,(S333*T333)^2,(U333*V333)^2,(W333*X333)^2))/Y333)</f>
        <v>98.626278519624421</v>
      </c>
    </row>
    <row r="334" spans="1:26" x14ac:dyDescent="0.25">
      <c r="A334" s="13"/>
      <c r="B334" s="34" t="str">
        <f>LookupValues!$B$6</f>
        <v>Lowland Mixed Deciduous Woodland</v>
      </c>
      <c r="C334" s="35">
        <f>VegFieldResults!C307</f>
        <v>15.304132082000001</v>
      </c>
      <c r="D334" s="85">
        <f>VegFieldResults!AW307</f>
        <v>107.69010946512033</v>
      </c>
      <c r="E334" s="35">
        <f>VegFieldResults!D307</f>
        <v>661.02798240100003</v>
      </c>
      <c r="F334" s="85">
        <f>VegFieldResults!AX307</f>
        <v>47.718786816205004</v>
      </c>
      <c r="G334" s="35">
        <f>VegFieldResults!E307</f>
        <v>948.02516492999996</v>
      </c>
      <c r="H334" s="85">
        <f>VegFieldResults!AY307</f>
        <v>41.135812187100093</v>
      </c>
      <c r="I334" s="35">
        <f>VegFieldResults!F307</f>
        <v>577.63428360469993</v>
      </c>
      <c r="J334" s="85">
        <f>VegFieldResults!AZ307</f>
        <v>43.465570087332956</v>
      </c>
      <c r="K334" s="35">
        <f>VegFieldResults!G307</f>
        <v>707.79828811070001</v>
      </c>
      <c r="L334" s="85">
        <f>VegFieldResults!BA307</f>
        <v>43.660492802628262</v>
      </c>
      <c r="M334" s="35">
        <f>VegFieldResults!H307</f>
        <v>1329.9425882470005</v>
      </c>
      <c r="N334" s="85">
        <f>VegFieldResults!BB307</f>
        <v>29.44816360983711</v>
      </c>
      <c r="O334" s="35">
        <f>VegFieldResults!I307</f>
        <v>2385.5941326049997</v>
      </c>
      <c r="P334" s="85">
        <f>VegFieldResults!BC307</f>
        <v>24.585499800296372</v>
      </c>
      <c r="Q334" s="35">
        <f>VegFieldResults!J307</f>
        <v>1348.3545407484003</v>
      </c>
      <c r="R334" s="85">
        <f>VegFieldResults!BD307</f>
        <v>29.259823991117369</v>
      </c>
      <c r="S334" s="35">
        <f>VegFieldResults!K307</f>
        <v>1396.5287169899</v>
      </c>
      <c r="T334" s="85">
        <f>VegFieldResults!BE307</f>
        <v>37.710264688442102</v>
      </c>
      <c r="U334" s="35">
        <f>VegFieldResults!L307</f>
        <v>872.67487093189993</v>
      </c>
      <c r="V334" s="85">
        <f>VegFieldResults!BF307</f>
        <v>34.08349861296179</v>
      </c>
      <c r="W334" s="35">
        <f>VegFieldResults!M307</f>
        <v>2173.9347777199996</v>
      </c>
      <c r="X334" s="85">
        <f>VegFieldResults!BG307</f>
        <v>27.092382682806203</v>
      </c>
      <c r="Y334" s="80">
        <f t="shared" ref="Y334:Y344" si="26">SUM(C334,E334,G334,I334,K334,M334,O334,Q334,S334,U334,W334)</f>
        <v>12416.8194783706</v>
      </c>
      <c r="Z334" s="87">
        <f t="shared" ref="Z334:Z344" si="27">IF(Y334=0,0,SQRT(SUM((C334*D334)^2,(E334*F334)^2,(G334*H334)^2,(I334*J334)^2,(K334*L334)^2,(M334*N334)^2,(O334*P334)^2,(Q334*R334)^2,(S334*T334)^2,(U334*V334)^2,(W334*X334)^2))/Y334)</f>
        <v>10.733111630642451</v>
      </c>
    </row>
    <row r="335" spans="1:26" x14ac:dyDescent="0.25">
      <c r="A335" s="13"/>
      <c r="B335" s="34" t="str">
        <f>LookupValues!$B$7</f>
        <v>Native pine woodlands</v>
      </c>
      <c r="C335" s="35">
        <f>VegFieldResults!C308</f>
        <v>4337.6633944490004</v>
      </c>
      <c r="D335" s="85">
        <f>VegFieldResults!AW308</f>
        <v>21.213397501536459</v>
      </c>
      <c r="E335" s="35">
        <f>VegFieldResults!D308</f>
        <v>5582.5321521600008</v>
      </c>
      <c r="F335" s="85">
        <f>VegFieldResults!AX308</f>
        <v>15.737081670583295</v>
      </c>
      <c r="G335" s="35">
        <f>VegFieldResults!E308</f>
        <v>4475.2625687344998</v>
      </c>
      <c r="H335" s="85">
        <f>VegFieldResults!AY308</f>
        <v>20.436537940760381</v>
      </c>
      <c r="I335" s="35">
        <f>VegFieldResults!F308</f>
        <v>3692.3659378312004</v>
      </c>
      <c r="J335" s="85">
        <f>VegFieldResults!AZ308</f>
        <v>21.892671317506604</v>
      </c>
      <c r="K335" s="35">
        <f>VegFieldResults!G308</f>
        <v>4366.6034189307993</v>
      </c>
      <c r="L335" s="85">
        <f>VegFieldResults!BA308</f>
        <v>19.843315648497441</v>
      </c>
      <c r="M335" s="35">
        <f>VegFieldResults!H308</f>
        <v>6727.6055201020999</v>
      </c>
      <c r="N335" s="85">
        <f>VegFieldResults!BB308</f>
        <v>17.315771666737277</v>
      </c>
      <c r="O335" s="35">
        <f>VegFieldResults!I308</f>
        <v>4727.0443004770004</v>
      </c>
      <c r="P335" s="85">
        <f>VegFieldResults!BC308</f>
        <v>18.424648693499442</v>
      </c>
      <c r="Q335" s="35">
        <f>VegFieldResults!J308</f>
        <v>4372.8329808694007</v>
      </c>
      <c r="R335" s="85">
        <f>VegFieldResults!BD308</f>
        <v>21.594983457053274</v>
      </c>
      <c r="S335" s="35">
        <f>VegFieldResults!K308</f>
        <v>3575.1629291966997</v>
      </c>
      <c r="T335" s="85">
        <f>VegFieldResults!BE308</f>
        <v>20.26931932124517</v>
      </c>
      <c r="U335" s="35">
        <f>VegFieldResults!L308</f>
        <v>8643.16116367</v>
      </c>
      <c r="V335" s="85">
        <f>VegFieldResults!BF308</f>
        <v>14.487698119974571</v>
      </c>
      <c r="W335" s="35">
        <f>VegFieldResults!M308</f>
        <v>15735.656801799998</v>
      </c>
      <c r="X335" s="85">
        <f>VegFieldResults!BG308</f>
        <v>16.502161847913158</v>
      </c>
      <c r="Y335" s="80">
        <f t="shared" si="26"/>
        <v>66235.891168220696</v>
      </c>
      <c r="Z335" s="87">
        <f t="shared" si="27"/>
        <v>5.9826446422049244</v>
      </c>
    </row>
    <row r="336" spans="1:26" x14ac:dyDescent="0.25">
      <c r="A336" s="13"/>
      <c r="B336" s="34" t="str">
        <f>LookupValues!$B$8</f>
        <v>Non-HAP native pinewood</v>
      </c>
      <c r="C336" s="35">
        <f>VegFieldResults!C309</f>
        <v>1211.9312107000001</v>
      </c>
      <c r="D336" s="85">
        <f>VegFieldResults!AW309</f>
        <v>41.991001605455395</v>
      </c>
      <c r="E336" s="35">
        <f>VegFieldResults!D309</f>
        <v>1807.25850384</v>
      </c>
      <c r="F336" s="85">
        <f>VegFieldResults!AX309</f>
        <v>31.134303028471916</v>
      </c>
      <c r="G336" s="35">
        <f>VegFieldResults!E309</f>
        <v>1328.9490065926</v>
      </c>
      <c r="H336" s="85">
        <f>VegFieldResults!AY309</f>
        <v>35.325374692267836</v>
      </c>
      <c r="I336" s="35">
        <f>VegFieldResults!F309</f>
        <v>1537.3463437389</v>
      </c>
      <c r="J336" s="85">
        <f>VegFieldResults!AZ309</f>
        <v>34.110428973734216</v>
      </c>
      <c r="K336" s="35">
        <f>VegFieldResults!G309</f>
        <v>2521.8113748413998</v>
      </c>
      <c r="L336" s="85">
        <f>VegFieldResults!BA309</f>
        <v>27.390175306824847</v>
      </c>
      <c r="M336" s="35">
        <f>VegFieldResults!H309</f>
        <v>3021.8723924839001</v>
      </c>
      <c r="N336" s="85">
        <f>VegFieldResults!BB309</f>
        <v>25.621149087667455</v>
      </c>
      <c r="O336" s="35">
        <f>VegFieldResults!I309</f>
        <v>1048.4891678630001</v>
      </c>
      <c r="P336" s="85">
        <f>VegFieldResults!BC309</f>
        <v>39.129910514831209</v>
      </c>
      <c r="Q336" s="35">
        <f>VegFieldResults!J309</f>
        <v>2464.7291037726</v>
      </c>
      <c r="R336" s="85">
        <f>VegFieldResults!BD309</f>
        <v>25.909243992116117</v>
      </c>
      <c r="S336" s="35">
        <f>VegFieldResults!K309</f>
        <v>2108.7116202176999</v>
      </c>
      <c r="T336" s="85">
        <f>VegFieldResults!BE309</f>
        <v>32.021953881742718</v>
      </c>
      <c r="U336" s="35">
        <f>VegFieldResults!L309</f>
        <v>2414.1837893173001</v>
      </c>
      <c r="V336" s="85">
        <f>VegFieldResults!BF309</f>
        <v>26.289486680874191</v>
      </c>
      <c r="W336" s="35">
        <f>VegFieldResults!M309</f>
        <v>921.24874011370002</v>
      </c>
      <c r="X336" s="85">
        <f>VegFieldResults!BG309</f>
        <v>42.801802333221957</v>
      </c>
      <c r="Y336" s="80">
        <f t="shared" si="26"/>
        <v>20386.531253481098</v>
      </c>
      <c r="Z336" s="87">
        <f t="shared" si="27"/>
        <v>9.4835421047840516</v>
      </c>
    </row>
    <row r="337" spans="1:26" ht="30" customHeight="1" x14ac:dyDescent="0.25">
      <c r="A337" s="13"/>
      <c r="B337" s="89" t="str">
        <f>LookupValues!$B$9</f>
        <v>Upland birchwoods (Scot); birch dominated upland oakwoods (Eng, Wal)</v>
      </c>
      <c r="C337" s="35">
        <f>VegFieldResults!C310</f>
        <v>379.69445964909994</v>
      </c>
      <c r="D337" s="85">
        <f>VegFieldResults!AW310</f>
        <v>56.497043651364422</v>
      </c>
      <c r="E337" s="35">
        <f>VegFieldResults!D310</f>
        <v>1028.2599127179999</v>
      </c>
      <c r="F337" s="85">
        <f>VegFieldResults!AX310</f>
        <v>28.252219269891942</v>
      </c>
      <c r="G337" s="35">
        <f>VegFieldResults!E310</f>
        <v>1390.0391217476999</v>
      </c>
      <c r="H337" s="85">
        <f>VegFieldResults!AY310</f>
        <v>28.425094549463932</v>
      </c>
      <c r="I337" s="35">
        <f>VegFieldResults!F310</f>
        <v>1637.428128798</v>
      </c>
      <c r="J337" s="85">
        <f>VegFieldResults!AZ310</f>
        <v>32.956888875678374</v>
      </c>
      <c r="K337" s="35">
        <f>VegFieldResults!G310</f>
        <v>824.40669975200001</v>
      </c>
      <c r="L337" s="85">
        <f>VegFieldResults!BA310</f>
        <v>40.736875495769766</v>
      </c>
      <c r="M337" s="35">
        <f>VegFieldResults!H310</f>
        <v>2195.2162232851001</v>
      </c>
      <c r="N337" s="85">
        <f>VegFieldResults!BB310</f>
        <v>25.128732369384224</v>
      </c>
      <c r="O337" s="35">
        <f>VegFieldResults!I310</f>
        <v>3021.2672586037002</v>
      </c>
      <c r="P337" s="85">
        <f>VegFieldResults!BC310</f>
        <v>20.963156552912277</v>
      </c>
      <c r="Q337" s="35">
        <f>VegFieldResults!J310</f>
        <v>1118.7613252424997</v>
      </c>
      <c r="R337" s="85">
        <f>VegFieldResults!BD310</f>
        <v>34.156100121525142</v>
      </c>
      <c r="S337" s="35">
        <f>VegFieldResults!K310</f>
        <v>1868.6132785899999</v>
      </c>
      <c r="T337" s="85">
        <f>VegFieldResults!BE310</f>
        <v>29.39355096061961</v>
      </c>
      <c r="U337" s="35">
        <f>VegFieldResults!L310</f>
        <v>2434.8524631028995</v>
      </c>
      <c r="V337" s="85">
        <f>VegFieldResults!BF310</f>
        <v>24.353657136496953</v>
      </c>
      <c r="W337" s="35">
        <f>VegFieldResults!M310</f>
        <v>4155.7570569422005</v>
      </c>
      <c r="X337" s="85">
        <f>VegFieldResults!BG310</f>
        <v>18.320757583360589</v>
      </c>
      <c r="Y337" s="80">
        <f t="shared" si="26"/>
        <v>20054.295928431202</v>
      </c>
      <c r="Z337" s="87">
        <f t="shared" si="27"/>
        <v>8.3065583332317559</v>
      </c>
    </row>
    <row r="338" spans="1:26" x14ac:dyDescent="0.25">
      <c r="A338" s="13"/>
      <c r="B338" s="34" t="str">
        <f>LookupValues!$B$10</f>
        <v>Upland mixed ashwoods</v>
      </c>
      <c r="C338" s="35">
        <f>VegFieldResults!C311</f>
        <v>0</v>
      </c>
      <c r="D338" s="85">
        <f>VegFieldResults!AW311</f>
        <v>0</v>
      </c>
      <c r="E338" s="35">
        <f>VegFieldResults!D311</f>
        <v>0</v>
      </c>
      <c r="F338" s="85">
        <f>VegFieldResults!AX311</f>
        <v>0</v>
      </c>
      <c r="G338" s="35">
        <f>VegFieldResults!E311</f>
        <v>0</v>
      </c>
      <c r="H338" s="85">
        <f>VegFieldResults!AY311</f>
        <v>0</v>
      </c>
      <c r="I338" s="35">
        <f>VegFieldResults!F311</f>
        <v>0</v>
      </c>
      <c r="J338" s="85">
        <f>VegFieldResults!AZ311</f>
        <v>0</v>
      </c>
      <c r="K338" s="35">
        <f>VegFieldResults!G311</f>
        <v>0</v>
      </c>
      <c r="L338" s="85">
        <f>VegFieldResults!BA311</f>
        <v>0</v>
      </c>
      <c r="M338" s="35">
        <f>VegFieldResults!H311</f>
        <v>0</v>
      </c>
      <c r="N338" s="85">
        <f>VegFieldResults!BB311</f>
        <v>0</v>
      </c>
      <c r="O338" s="35">
        <f>VegFieldResults!I311</f>
        <v>368.63421196460001</v>
      </c>
      <c r="P338" s="85">
        <f>VegFieldResults!BC311</f>
        <v>60.502092689586163</v>
      </c>
      <c r="Q338" s="35">
        <f>VegFieldResults!J311</f>
        <v>219.30584421</v>
      </c>
      <c r="R338" s="85">
        <f>VegFieldResults!BD311</f>
        <v>100.907180313091</v>
      </c>
      <c r="S338" s="35">
        <f>VegFieldResults!K311</f>
        <v>0</v>
      </c>
      <c r="T338" s="85">
        <f>VegFieldResults!BE311</f>
        <v>0</v>
      </c>
      <c r="U338" s="35">
        <f>VegFieldResults!L311</f>
        <v>0</v>
      </c>
      <c r="V338" s="85">
        <f>VegFieldResults!BF311</f>
        <v>0</v>
      </c>
      <c r="W338" s="35">
        <f>VegFieldResults!M311</f>
        <v>28.330485292999999</v>
      </c>
      <c r="X338" s="85">
        <f>VegFieldResults!BG311</f>
        <v>62.398219983396068</v>
      </c>
      <c r="Y338" s="80">
        <f t="shared" si="26"/>
        <v>616.27054146760008</v>
      </c>
      <c r="Z338" s="87">
        <f t="shared" si="27"/>
        <v>51.062927979931722</v>
      </c>
    </row>
    <row r="339" spans="1:26" x14ac:dyDescent="0.25">
      <c r="A339" s="13"/>
      <c r="B339" s="34" t="str">
        <f>LookupValues!$B$11</f>
        <v>Upland oakwood</v>
      </c>
      <c r="C339" s="35">
        <f>VegFieldResults!C312</f>
        <v>0</v>
      </c>
      <c r="D339" s="85">
        <f>VegFieldResults!AW312</f>
        <v>0</v>
      </c>
      <c r="E339" s="35">
        <f>VegFieldResults!D312</f>
        <v>0</v>
      </c>
      <c r="F339" s="85">
        <f>VegFieldResults!AX312</f>
        <v>0</v>
      </c>
      <c r="G339" s="35">
        <f>VegFieldResults!E312</f>
        <v>106.02914602</v>
      </c>
      <c r="H339" s="85">
        <f>VegFieldResults!AY312</f>
        <v>100.90718565855869</v>
      </c>
      <c r="I339" s="35">
        <f>VegFieldResults!F312</f>
        <v>0</v>
      </c>
      <c r="J339" s="85">
        <f>VegFieldResults!AZ312</f>
        <v>0</v>
      </c>
      <c r="K339" s="35">
        <f>VegFieldResults!G312</f>
        <v>0</v>
      </c>
      <c r="L339" s="85">
        <f>VegFieldResults!BA312</f>
        <v>0</v>
      </c>
      <c r="M339" s="35">
        <f>VegFieldResults!H312</f>
        <v>219.563680893</v>
      </c>
      <c r="N339" s="85">
        <f>VegFieldResults!BB312</f>
        <v>81.150537202506953</v>
      </c>
      <c r="O339" s="35">
        <f>VegFieldResults!I312</f>
        <v>325.72475041199999</v>
      </c>
      <c r="P339" s="85">
        <f>VegFieldResults!BC312</f>
        <v>79.903398979997249</v>
      </c>
      <c r="Q339" s="35">
        <f>VegFieldResults!J312</f>
        <v>9.9416186640999999</v>
      </c>
      <c r="R339" s="85">
        <f>VegFieldResults!BD312</f>
        <v>97.834100864619572</v>
      </c>
      <c r="S339" s="35">
        <f>VegFieldResults!K312</f>
        <v>301.58143779699998</v>
      </c>
      <c r="T339" s="85">
        <f>VegFieldResults!BE312</f>
        <v>76.652256860362968</v>
      </c>
      <c r="U339" s="35">
        <f>VegFieldResults!L312</f>
        <v>152.0595158854</v>
      </c>
      <c r="V339" s="85">
        <f>VegFieldResults!BF312</f>
        <v>100.78712198982409</v>
      </c>
      <c r="W339" s="35">
        <f>VegFieldResults!M312</f>
        <v>60.616754646300002</v>
      </c>
      <c r="X339" s="85">
        <f>VegFieldResults!BG312</f>
        <v>95.405593516038707</v>
      </c>
      <c r="Y339" s="80">
        <f t="shared" si="26"/>
        <v>1175.5169043178</v>
      </c>
      <c r="Z339" s="87">
        <f t="shared" si="27"/>
        <v>37.207129147956074</v>
      </c>
    </row>
    <row r="340" spans="1:26" x14ac:dyDescent="0.25">
      <c r="A340" s="13"/>
      <c r="B340" s="34" t="str">
        <f>LookupValues!$B$12</f>
        <v>Wet woodland</v>
      </c>
      <c r="C340" s="35">
        <f>VegFieldResults!C313</f>
        <v>577.29764314800002</v>
      </c>
      <c r="D340" s="85">
        <f>VegFieldResults!AW313</f>
        <v>25.793507094763168</v>
      </c>
      <c r="E340" s="35">
        <f>VegFieldResults!D313</f>
        <v>528.57362408590006</v>
      </c>
      <c r="F340" s="85">
        <f>VegFieldResults!AX313</f>
        <v>59.732384730574502</v>
      </c>
      <c r="G340" s="35">
        <f>VegFieldResults!E313</f>
        <v>919.11742605799998</v>
      </c>
      <c r="H340" s="85">
        <f>VegFieldResults!AY313</f>
        <v>29.295052026010943</v>
      </c>
      <c r="I340" s="35">
        <f>VegFieldResults!F313</f>
        <v>673.84050427070008</v>
      </c>
      <c r="J340" s="85">
        <f>VegFieldResults!AZ313</f>
        <v>34.973366731352186</v>
      </c>
      <c r="K340" s="35">
        <f>VegFieldResults!G313</f>
        <v>276.34440389830002</v>
      </c>
      <c r="L340" s="85">
        <f>VegFieldResults!BA313</f>
        <v>70.685780459953563</v>
      </c>
      <c r="M340" s="35">
        <f>VegFieldResults!H313</f>
        <v>667.39388053300002</v>
      </c>
      <c r="N340" s="85">
        <f>VegFieldResults!BB313</f>
        <v>43.551200964611816</v>
      </c>
      <c r="O340" s="35">
        <f>VegFieldResults!I313</f>
        <v>620.9188088059999</v>
      </c>
      <c r="P340" s="85">
        <f>VegFieldResults!BC313</f>
        <v>53.576408018911621</v>
      </c>
      <c r="Q340" s="35">
        <f>VegFieldResults!J313</f>
        <v>1043.8766214340001</v>
      </c>
      <c r="R340" s="85">
        <f>VegFieldResults!BD313</f>
        <v>36.763927903277569</v>
      </c>
      <c r="S340" s="35">
        <f>VegFieldResults!K313</f>
        <v>973.05519763399991</v>
      </c>
      <c r="T340" s="85">
        <f>VegFieldResults!BE313</f>
        <v>26.960178099580347</v>
      </c>
      <c r="U340" s="35">
        <f>VegFieldResults!L313</f>
        <v>1277.7594931972999</v>
      </c>
      <c r="V340" s="85">
        <f>VegFieldResults!BF313</f>
        <v>26.386785864333714</v>
      </c>
      <c r="W340" s="35">
        <f>VegFieldResults!M313</f>
        <v>1624.2417204169999</v>
      </c>
      <c r="X340" s="85">
        <f>VegFieldResults!BG313</f>
        <v>28.991318238557653</v>
      </c>
      <c r="Y340" s="80">
        <f t="shared" si="26"/>
        <v>9182.4193234822014</v>
      </c>
      <c r="Z340" s="87">
        <f t="shared" si="27"/>
        <v>11.0777831603277</v>
      </c>
    </row>
    <row r="341" spans="1:26" x14ac:dyDescent="0.25">
      <c r="A341" s="13"/>
      <c r="B341" s="34" t="str">
        <f>LookupValues!$B$13</f>
        <v>Wood Pasture &amp; Parkland</v>
      </c>
      <c r="C341" s="35">
        <f>VegFieldResults!C314</f>
        <v>0</v>
      </c>
      <c r="D341" s="85">
        <f>VegFieldResults!AW314</f>
        <v>0</v>
      </c>
      <c r="E341" s="35">
        <f>VegFieldResults!D314</f>
        <v>71.344256684000001</v>
      </c>
      <c r="F341" s="85">
        <f>VegFieldResults!AX314</f>
        <v>95.083457320793357</v>
      </c>
      <c r="G341" s="35">
        <f>VegFieldResults!E314</f>
        <v>132.6846845293</v>
      </c>
      <c r="H341" s="85">
        <f>VegFieldResults!AY314</f>
        <v>95.041354102104791</v>
      </c>
      <c r="I341" s="35">
        <f>VegFieldResults!F314</f>
        <v>0</v>
      </c>
      <c r="J341" s="85">
        <f>VegFieldResults!AZ314</f>
        <v>0</v>
      </c>
      <c r="K341" s="35">
        <f>VegFieldResults!G314</f>
        <v>0</v>
      </c>
      <c r="L341" s="85">
        <f>VegFieldResults!BA314</f>
        <v>0</v>
      </c>
      <c r="M341" s="35">
        <f>VegFieldResults!H314</f>
        <v>0</v>
      </c>
      <c r="N341" s="85">
        <f>VegFieldResults!BB314</f>
        <v>0</v>
      </c>
      <c r="O341" s="35">
        <f>VegFieldResults!I314</f>
        <v>0</v>
      </c>
      <c r="P341" s="85">
        <f>VegFieldResults!BC314</f>
        <v>0</v>
      </c>
      <c r="Q341" s="35">
        <f>VegFieldResults!J314</f>
        <v>0</v>
      </c>
      <c r="R341" s="85">
        <f>VegFieldResults!BD314</f>
        <v>0</v>
      </c>
      <c r="S341" s="35">
        <f>VegFieldResults!K314</f>
        <v>0</v>
      </c>
      <c r="T341" s="85">
        <f>VegFieldResults!BE314</f>
        <v>0</v>
      </c>
      <c r="U341" s="35">
        <f>VegFieldResults!L314</f>
        <v>0</v>
      </c>
      <c r="V341" s="85">
        <f>VegFieldResults!BF314</f>
        <v>0</v>
      </c>
      <c r="W341" s="35">
        <f>VegFieldResults!M314</f>
        <v>0</v>
      </c>
      <c r="X341" s="85">
        <f>VegFieldResults!BG314</f>
        <v>0</v>
      </c>
      <c r="Y341" s="80">
        <f t="shared" si="26"/>
        <v>204.02894121330002</v>
      </c>
      <c r="Z341" s="87">
        <f t="shared" si="27"/>
        <v>70.18289413014233</v>
      </c>
    </row>
    <row r="342" spans="1:26" x14ac:dyDescent="0.25">
      <c r="A342" s="13"/>
      <c r="B342" s="34" t="str">
        <f>LookupValues!$B$14</f>
        <v>Broadleaf habitat NOT classified as priority</v>
      </c>
      <c r="C342" s="35">
        <f>VegFieldResults!C315</f>
        <v>94.299670218199992</v>
      </c>
      <c r="D342" s="85">
        <f>VegFieldResults!AW315</f>
        <v>77.28447523971991</v>
      </c>
      <c r="E342" s="35">
        <f>VegFieldResults!D315</f>
        <v>352.9844377961</v>
      </c>
      <c r="F342" s="85">
        <f>VegFieldResults!AX315</f>
        <v>57.167153497847281</v>
      </c>
      <c r="G342" s="35">
        <f>VegFieldResults!E315</f>
        <v>6.1483311238000002</v>
      </c>
      <c r="H342" s="85">
        <f>VegFieldResults!AY315</f>
        <v>107.69010900380013</v>
      </c>
      <c r="I342" s="35">
        <f>VegFieldResults!F315</f>
        <v>197.8021320782</v>
      </c>
      <c r="J342" s="85">
        <f>VegFieldResults!AZ315</f>
        <v>93.593181578903142</v>
      </c>
      <c r="K342" s="35">
        <f>VegFieldResults!G315</f>
        <v>292.40660464259997</v>
      </c>
      <c r="L342" s="85">
        <f>VegFieldResults!BA315</f>
        <v>49.029203963128907</v>
      </c>
      <c r="M342" s="35">
        <f>VegFieldResults!H315</f>
        <v>32.192918758499999</v>
      </c>
      <c r="N342" s="85">
        <f>VegFieldResults!BB315</f>
        <v>102.32350885068323</v>
      </c>
      <c r="O342" s="35">
        <f>VegFieldResults!I315</f>
        <v>258.88595329510002</v>
      </c>
      <c r="P342" s="85">
        <f>VegFieldResults!BC315</f>
        <v>42.533096961257876</v>
      </c>
      <c r="Q342" s="35">
        <f>VegFieldResults!J315</f>
        <v>109.5296282568</v>
      </c>
      <c r="R342" s="85">
        <f>VegFieldResults!BD315</f>
        <v>92.60449554890441</v>
      </c>
      <c r="S342" s="35">
        <f>VegFieldResults!K315</f>
        <v>63.834424263899997</v>
      </c>
      <c r="T342" s="85">
        <f>VegFieldResults!BE315</f>
        <v>61.39577538699816</v>
      </c>
      <c r="U342" s="35">
        <f>VegFieldResults!L315</f>
        <v>430.83212719670007</v>
      </c>
      <c r="V342" s="85">
        <f>VegFieldResults!BF315</f>
        <v>43.138288098804004</v>
      </c>
      <c r="W342" s="35">
        <f>VegFieldResults!M315</f>
        <v>728.31752870769992</v>
      </c>
      <c r="X342" s="85">
        <f>VegFieldResults!BG315</f>
        <v>52.32019212927991</v>
      </c>
      <c r="Y342" s="80">
        <f t="shared" si="26"/>
        <v>2567.2337563375995</v>
      </c>
      <c r="Z342" s="87">
        <f t="shared" si="27"/>
        <v>21.536184616698723</v>
      </c>
    </row>
    <row r="343" spans="1:26" x14ac:dyDescent="0.25">
      <c r="A343" s="13"/>
      <c r="B343" s="34" t="str">
        <f>LookupValues!$B$15</f>
        <v>Non-native coniferous woodland</v>
      </c>
      <c r="C343" s="35">
        <f>VegFieldResults!C316</f>
        <v>30917.953411556595</v>
      </c>
      <c r="D343" s="85">
        <f>VegFieldResults!AW316</f>
        <v>7.1501819628823231</v>
      </c>
      <c r="E343" s="35">
        <f>VegFieldResults!D316</f>
        <v>21491.539978620003</v>
      </c>
      <c r="F343" s="85">
        <f>VegFieldResults!AX316</f>
        <v>7.9873096929464893</v>
      </c>
      <c r="G343" s="35">
        <f>VegFieldResults!E316</f>
        <v>7320.5691951723993</v>
      </c>
      <c r="H343" s="85">
        <f>VegFieldResults!AY316</f>
        <v>14.249763901398179</v>
      </c>
      <c r="I343" s="35">
        <f>VegFieldResults!F316</f>
        <v>4723.9788096934999</v>
      </c>
      <c r="J343" s="85">
        <f>VegFieldResults!AZ316</f>
        <v>16.932936665279939</v>
      </c>
      <c r="K343" s="35">
        <f>VegFieldResults!G316</f>
        <v>3854.1247255365001</v>
      </c>
      <c r="L343" s="85">
        <f>VegFieldResults!BA316</f>
        <v>16.458832463719709</v>
      </c>
      <c r="M343" s="35">
        <f>VegFieldResults!H316</f>
        <v>6059.5630031500004</v>
      </c>
      <c r="N343" s="85">
        <f>VegFieldResults!BB316</f>
        <v>14.549331683785324</v>
      </c>
      <c r="O343" s="35">
        <f>VegFieldResults!I316</f>
        <v>4413.4632311879996</v>
      </c>
      <c r="P343" s="85">
        <f>VegFieldResults!BC316</f>
        <v>17.045971070938876</v>
      </c>
      <c r="Q343" s="35">
        <f>VegFieldResults!J316</f>
        <v>3441.8843547490001</v>
      </c>
      <c r="R343" s="85">
        <f>VegFieldResults!BD316</f>
        <v>20.404661071905302</v>
      </c>
      <c r="S343" s="35">
        <f>VegFieldResults!K316</f>
        <v>4353.8345085189994</v>
      </c>
      <c r="T343" s="85">
        <f>VegFieldResults!BE316</f>
        <v>20.744806024917157</v>
      </c>
      <c r="U343" s="35">
        <f>VegFieldResults!L316</f>
        <v>2838.4753142768</v>
      </c>
      <c r="V343" s="85">
        <f>VegFieldResults!BF316</f>
        <v>19.753515546084397</v>
      </c>
      <c r="W343" s="35">
        <f>VegFieldResults!M316</f>
        <v>3275.8310729594</v>
      </c>
      <c r="X343" s="85">
        <f>VegFieldResults!BG316</f>
        <v>19.234621119234884</v>
      </c>
      <c r="Y343" s="80">
        <f t="shared" si="26"/>
        <v>92691.217605421189</v>
      </c>
      <c r="Z343" s="87">
        <f t="shared" si="27"/>
        <v>3.9386076460555248</v>
      </c>
    </row>
    <row r="344" spans="1:26" x14ac:dyDescent="0.25">
      <c r="A344" s="13"/>
      <c r="B344" s="37" t="str">
        <f>LookupValues!$B$16</f>
        <v>Transition or felled</v>
      </c>
      <c r="C344" s="35">
        <f>VegFieldResults!C317</f>
        <v>685.98604648420007</v>
      </c>
      <c r="D344" s="85">
        <f>VegFieldResults!AW317</f>
        <v>22.410906250202171</v>
      </c>
      <c r="E344" s="35">
        <f>VegFieldResults!D317</f>
        <v>804.38267212379992</v>
      </c>
      <c r="F344" s="85">
        <f>VegFieldResults!AX317</f>
        <v>26.628482602301226</v>
      </c>
      <c r="G344" s="35">
        <f>VegFieldResults!E317</f>
        <v>51.716376257</v>
      </c>
      <c r="H344" s="85">
        <f>VegFieldResults!AY317</f>
        <v>42.051304899350775</v>
      </c>
      <c r="I344" s="35">
        <f>VegFieldResults!F317</f>
        <v>305.76320830340001</v>
      </c>
      <c r="J344" s="85">
        <f>VegFieldResults!AZ317</f>
        <v>41.096715865571987</v>
      </c>
      <c r="K344" s="35">
        <f>VegFieldResults!G317</f>
        <v>372.13904393100006</v>
      </c>
      <c r="L344" s="85">
        <f>VegFieldResults!BA317</f>
        <v>37.928348226164253</v>
      </c>
      <c r="M344" s="35">
        <f>VegFieldResults!H317</f>
        <v>564.85977702700006</v>
      </c>
      <c r="N344" s="85">
        <f>VegFieldResults!BB317</f>
        <v>37.545220965265138</v>
      </c>
      <c r="O344" s="35">
        <f>VegFieldResults!I317</f>
        <v>456.62719321320003</v>
      </c>
      <c r="P344" s="85">
        <f>VegFieldResults!BC317</f>
        <v>47.219944217957973</v>
      </c>
      <c r="Q344" s="35">
        <f>VegFieldResults!J317</f>
        <v>1434.0468504826999</v>
      </c>
      <c r="R344" s="85">
        <f>VegFieldResults!BD317</f>
        <v>33.804969261372996</v>
      </c>
      <c r="S344" s="35">
        <f>VegFieldResults!K317</f>
        <v>758.95104957500007</v>
      </c>
      <c r="T344" s="85">
        <f>VegFieldResults!BE317</f>
        <v>27.663631308993423</v>
      </c>
      <c r="U344" s="35">
        <f>VegFieldResults!L317</f>
        <v>782.19357243180002</v>
      </c>
      <c r="V344" s="85">
        <f>VegFieldResults!BF317</f>
        <v>28.9710862968874</v>
      </c>
      <c r="W344" s="35">
        <f>VegFieldResults!M317</f>
        <v>672.15658871569997</v>
      </c>
      <c r="X344" s="85">
        <f>VegFieldResults!BG317</f>
        <v>33.179107698849805</v>
      </c>
      <c r="Y344" s="80">
        <f t="shared" si="26"/>
        <v>6888.8223785448008</v>
      </c>
      <c r="Z344" s="87">
        <f t="shared" si="27"/>
        <v>11.02995054098572</v>
      </c>
    </row>
    <row r="345" spans="1:26" x14ac:dyDescent="0.25">
      <c r="A345" s="13"/>
      <c r="B345" s="84" t="s">
        <v>194</v>
      </c>
      <c r="C345" s="82">
        <f>SUM(C333:C344)</f>
        <v>38220.129968287096</v>
      </c>
      <c r="D345" s="86">
        <f>IF(C345=0,0,SQRT(SUM((C333*D333)^2,(C334*D334)^2,(C335*D335)^2,(C336*D336)^2,(C337*D337)^2,(C338*D338)^2,(C339*D339)^2,(C340*D340)^2,(C341*D341)^2,(C342*D342)^2,(C343*D343)^2,(C344*D344)^2))/C345)</f>
        <v>6.4569167045000802</v>
      </c>
      <c r="E345" s="82">
        <f>SUM(E333:E344)</f>
        <v>32327.903520428805</v>
      </c>
      <c r="F345" s="86">
        <f>IF(E345=0,0,SQRT(SUM((E333*F333)^2,(E334*F334)^2,(E335*F335)^2,(E336*F336)^2,(E337*F337)^2,(E338*F338)^2,(E339*F339)^2,(E340*F340)^2,(E341*F341)^2,(E342*F342)^2,(E343*F343)^2,(E344*F344)^2))/E345)</f>
        <v>6.4958602998422554</v>
      </c>
      <c r="G345" s="82">
        <f>SUM(G333:G344)</f>
        <v>16678.5410211653</v>
      </c>
      <c r="H345" s="86">
        <f>IF(G345=0,0,SQRT(SUM((G333*H333)^2,(G334*H334)^2,(G335*H335)^2,(G336*H336)^2,(G337*H337)^2,(G338*H338)^2,(G339*H339)^2,(G340*H340)^2,(G341*H341)^2,(G342*H342)^2,(G343*H343)^2,(G344*H344)^2))/G345)</f>
        <v>9.5812040286224267</v>
      </c>
      <c r="I345" s="82">
        <f>SUM(I333:I344)</f>
        <v>13346.159348318601</v>
      </c>
      <c r="J345" s="86">
        <f>IF(I345=0,0,SQRT(SUM((I333*J333)^2,(I334*J334)^2,(I335*J335)^2,(I336*J336)^2,(I337*J337)^2,(I338*J338)^2,(I339*J339)^2,(I340*J340)^2,(I341*J341)^2,(I342*J342)^2,(I343*J343)^2,(I344*J344)^2))/I345)</f>
        <v>10.670696292088003</v>
      </c>
      <c r="K345" s="82">
        <f>SUM(K333:K344)</f>
        <v>13215.634559643298</v>
      </c>
      <c r="L345" s="86">
        <f>IF(K345=0,0,SQRT(SUM((K333*L333)^2,(K334*L334)^2,(K335*L335)^2,(K336*L336)^2,(K337*L337)^2,(K338*L338)^2,(K339*L339)^2,(K340*L340)^2,(K341*L341)^2,(K342*L342)^2,(K343*L343)^2,(K344*L344)^2))/K345)</f>
        <v>10.47721378705684</v>
      </c>
      <c r="M345" s="82">
        <f>SUM(M333:M344)</f>
        <v>20818.209984479599</v>
      </c>
      <c r="N345" s="86">
        <f>IF(M345=0,0,SQRT(SUM((M333*N333)^2,(M334*N334)^2,(M335*N335)^2,(M336*N336)^2,(M337*N337)^2,(M338*N338)^2,(M339*N339)^2,(M340*N340)^2,(M341*N341)^2,(M342*N342)^2,(M343*N343)^2,(M344*N344)^2))/M345)</f>
        <v>8.7967557882991052</v>
      </c>
      <c r="O345" s="82">
        <f>SUM(O333:O344)</f>
        <v>17626.649008427601</v>
      </c>
      <c r="P345" s="86">
        <f>IF(O345=0,0,SQRT(SUM((O333*P333)^2,(O334*P334)^2,(O335*P335)^2,(O336*P336)^2,(O337*P337)^2,(O338*P338)^2,(O339*P339)^2,(O340*P340)^2,(O341*P341)^2,(O342*P342)^2,(O343*P343)^2,(O344*P344)^2))/O345)</f>
        <v>9.0144338714756191</v>
      </c>
      <c r="Q345" s="82">
        <f>SUM(Q333:Q344)</f>
        <v>15771.543748780197</v>
      </c>
      <c r="R345" s="86">
        <f>IF(Q345=0,0,SQRT(SUM((Q333*R333)^2,(Q334*R334)^2,(Q335*R335)^2,(Q336*R336)^2,(Q337*R337)^2,(Q338*R338)^2,(Q339*R339)^2,(Q340*R340)^2,(Q341*R341)^2,(Q342*R342)^2,(Q343*R343)^2,(Q344*R344)^2))/Q345)</f>
        <v>10.180991758468005</v>
      </c>
      <c r="S345" s="82">
        <f>SUM(S333:S344)</f>
        <v>15400.273162783196</v>
      </c>
      <c r="T345" s="86">
        <f>IF(S345=0,0,SQRT(SUM((S333*T333)^2,(S334*T334)^2,(S335*T335)^2,(S336*T336)^2,(S337*T337)^2,(S338*T338)^2,(S339*T339)^2,(S340*T340)^2,(S341*T341)^2,(S342*T342)^2,(S343*T343)^2,(S344*T344)^2))/S345)</f>
        <v>10.356410962673422</v>
      </c>
      <c r="U345" s="82">
        <f>SUM(U333:U344)</f>
        <v>19846.192310010098</v>
      </c>
      <c r="V345" s="86">
        <f>IF(U345=0,0,SQRT(SUM((U333*V333)^2,(U334*V334)^2,(U335*V335)^2,(U336*V336)^2,(U337*V337)^2,(U338*V338)^2,(U339*V339)^2,(U340*V340)^2,(U341*V341)^2,(U342*V342)^2,(U343*V343)^2,(U344*V344)^2))/U345)</f>
        <v>8.651897767134237</v>
      </c>
      <c r="W345" s="82">
        <f>SUM(W333:W344)</f>
        <v>29376.091527315002</v>
      </c>
      <c r="X345" s="86">
        <f>IF(W345=0,0,SQRT(SUM((W333*X333)^2,(W334*X334)^2,(W335*X335)^2,(W336*X336)^2,(W337*X337)^2,(W338*X338)^2,(W339*X339)^2,(W340*X340)^2,(W341*X341)^2,(W342*X342)^2,(W343*X343)^2,(W344*X344)^2))/W345)</f>
        <v>10.007427501362514</v>
      </c>
      <c r="Y345" s="82">
        <f>SUM(Y333:Y344)</f>
        <v>232627.32815963877</v>
      </c>
      <c r="Z345" s="86">
        <f>IF(Y345=0,0,SQRT(SUM((Y333*Z333)^2,(Y334*Z334)^2,(Y335*Z335)^2,(Y336*Z336)^2,(Y337*Z337)^2,(Y338*Z338)^2,(Y339*Z339)^2,(Y340*Z340)^2,(Y341*Z341)^2,(Y342*Z342)^2,(Y343*Z343)^2,(Y344*Z344)^2))/Y345)</f>
        <v>2.7047919226537029</v>
      </c>
    </row>
    <row r="346" spans="1:26" x14ac:dyDescent="0.25">
      <c r="A346" s="13"/>
      <c r="B346" s="56"/>
      <c r="C346" s="57"/>
      <c r="D346" s="58"/>
      <c r="E346" s="57"/>
      <c r="F346" s="88"/>
      <c r="G346" s="57"/>
      <c r="H346" s="88"/>
      <c r="I346" s="57"/>
      <c r="J346" s="58"/>
      <c r="K346" s="57"/>
      <c r="L346" s="58"/>
      <c r="M346" s="57"/>
      <c r="N346" s="58"/>
      <c r="O346" s="57"/>
      <c r="P346" s="58"/>
      <c r="Q346" s="57"/>
      <c r="R346" s="58"/>
      <c r="S346" s="57"/>
      <c r="T346" s="58"/>
      <c r="U346" s="57"/>
      <c r="V346" s="58"/>
      <c r="W346" s="57"/>
      <c r="X346" s="58"/>
      <c r="Y346" s="58"/>
      <c r="Z346" s="58"/>
    </row>
    <row r="347" spans="1:26" x14ac:dyDescent="0.25">
      <c r="A347" s="13"/>
      <c r="B347" s="56"/>
      <c r="C347" s="57"/>
      <c r="D347" s="58"/>
      <c r="E347" s="57"/>
      <c r="F347" s="58"/>
      <c r="G347" s="57"/>
      <c r="H347" s="58"/>
      <c r="I347" s="57"/>
      <c r="J347" s="58"/>
      <c r="K347" s="57"/>
      <c r="L347" s="58"/>
      <c r="M347" s="57"/>
      <c r="N347" s="58"/>
      <c r="O347" s="57"/>
      <c r="P347" s="58"/>
      <c r="Q347" s="57"/>
      <c r="R347" s="58"/>
      <c r="S347" s="57"/>
      <c r="T347" s="58"/>
      <c r="U347" s="57"/>
      <c r="V347" s="58"/>
      <c r="W347" s="57"/>
      <c r="X347" s="58"/>
      <c r="Y347" s="58"/>
      <c r="Z347" s="58"/>
    </row>
    <row r="348" spans="1:26" x14ac:dyDescent="0.25">
      <c r="A348" s="19"/>
      <c r="B348" s="56"/>
      <c r="C348" s="57"/>
      <c r="D348" s="58"/>
      <c r="E348" s="57"/>
      <c r="F348" s="58"/>
      <c r="G348" s="57"/>
      <c r="H348" s="58"/>
      <c r="I348" s="57"/>
      <c r="J348" s="58"/>
      <c r="K348" s="57"/>
      <c r="L348" s="58"/>
      <c r="M348" s="57"/>
      <c r="N348" s="58"/>
      <c r="O348" s="57"/>
      <c r="P348" s="58"/>
      <c r="Q348" s="57"/>
      <c r="R348" s="58"/>
      <c r="S348" s="57"/>
      <c r="T348" s="58"/>
      <c r="U348" s="57"/>
      <c r="V348" s="58"/>
      <c r="W348" s="57"/>
      <c r="X348" s="58"/>
      <c r="Y348" s="58"/>
      <c r="Z348" s="58"/>
    </row>
    <row r="349" spans="1:26" x14ac:dyDescent="0.25">
      <c r="A349" s="13"/>
      <c r="B349" s="56"/>
      <c r="C349" s="57"/>
      <c r="D349" s="58"/>
      <c r="E349" s="57"/>
      <c r="F349" s="58"/>
      <c r="G349" s="57"/>
      <c r="H349" s="58"/>
      <c r="I349" s="57"/>
      <c r="J349" s="58"/>
      <c r="K349" s="57"/>
      <c r="L349" s="58"/>
      <c r="M349" s="57"/>
      <c r="N349" s="58"/>
      <c r="O349" s="57"/>
      <c r="P349" s="58"/>
      <c r="Q349" s="57"/>
      <c r="R349" s="58"/>
      <c r="S349" s="57"/>
      <c r="T349" s="58"/>
      <c r="U349" s="57"/>
      <c r="V349" s="58"/>
      <c r="W349" s="57"/>
      <c r="X349" s="58"/>
      <c r="Y349" s="58"/>
      <c r="Z349" s="58"/>
    </row>
    <row r="350" spans="1:26" x14ac:dyDescent="0.25">
      <c r="A350" s="13"/>
      <c r="B350" s="56"/>
      <c r="C350" s="57"/>
      <c r="D350" s="58"/>
      <c r="E350" s="57"/>
      <c r="F350" s="58"/>
      <c r="G350" s="57"/>
      <c r="H350" s="58"/>
      <c r="I350" s="57"/>
      <c r="J350" s="58"/>
      <c r="K350" s="57"/>
      <c r="L350" s="58"/>
      <c r="M350" s="57"/>
      <c r="N350" s="58"/>
      <c r="O350" s="57"/>
      <c r="P350" s="58"/>
      <c r="Q350" s="57"/>
      <c r="R350" s="58"/>
      <c r="S350" s="57"/>
      <c r="T350" s="58"/>
      <c r="U350" s="57"/>
      <c r="V350" s="58"/>
      <c r="W350" s="57"/>
      <c r="X350" s="58"/>
      <c r="Y350" s="58"/>
      <c r="Z350" s="58"/>
    </row>
    <row r="351" spans="1:26" x14ac:dyDescent="0.25">
      <c r="A351" s="29"/>
      <c r="B351" s="56"/>
      <c r="C351" s="57"/>
      <c r="D351" s="58"/>
      <c r="E351" s="57"/>
      <c r="F351" s="58"/>
      <c r="G351" s="57"/>
      <c r="H351" s="58"/>
      <c r="I351" s="57"/>
      <c r="J351" s="58"/>
      <c r="K351" s="57"/>
      <c r="L351" s="58"/>
      <c r="M351" s="57"/>
      <c r="N351" s="58"/>
      <c r="O351" s="57"/>
      <c r="P351" s="58"/>
      <c r="Q351" s="57"/>
      <c r="R351" s="58"/>
      <c r="S351" s="57"/>
      <c r="T351" s="58"/>
      <c r="U351" s="57"/>
      <c r="V351" s="58"/>
      <c r="W351" s="57"/>
      <c r="X351" s="58"/>
      <c r="Y351" s="58"/>
      <c r="Z351" s="58"/>
    </row>
    <row r="353" spans="1:26" x14ac:dyDescent="0.25">
      <c r="B353" s="13" t="s">
        <v>419</v>
      </c>
      <c r="C353" s="13" t="str">
        <f>VegFieldResults!$B$2</f>
        <v>Vegetation Field</v>
      </c>
    </row>
    <row r="354" spans="1:26" x14ac:dyDescent="0.25">
      <c r="A354" s="13"/>
      <c r="B354" s="13"/>
    </row>
    <row r="356" spans="1:26" x14ac:dyDescent="0.25">
      <c r="A356" s="13" t="s">
        <v>122</v>
      </c>
      <c r="B356" s="101" t="str">
        <f>$B$2</f>
        <v>Habitat Type</v>
      </c>
      <c r="C356" s="105" t="str">
        <f>$AC$7</f>
        <v>No Field layer</v>
      </c>
      <c r="D356" s="101"/>
      <c r="E356" s="105" t="str">
        <f>$AC$8</f>
        <v>&gt; 0 and ≤ 10 %</v>
      </c>
      <c r="F356" s="101"/>
      <c r="G356" s="105" t="str">
        <f>$AC$9</f>
        <v>&gt; 10 and ≤ 20 %</v>
      </c>
      <c r="H356" s="101"/>
      <c r="I356" s="105" t="str">
        <f>$AC$10</f>
        <v>&gt; 20 and ≤ 30 %</v>
      </c>
      <c r="J356" s="101"/>
      <c r="K356" s="105" t="str">
        <f>$AC$11</f>
        <v>&gt; 30 and ≤ 40 %</v>
      </c>
      <c r="L356" s="101"/>
      <c r="M356" s="105" t="str">
        <f>$AC$12</f>
        <v>&gt; 40 and ≤ 50 %</v>
      </c>
      <c r="N356" s="101"/>
      <c r="O356" s="105" t="str">
        <f>$AC$13</f>
        <v>&gt; 50 and ≤ 60 %</v>
      </c>
      <c r="P356" s="101"/>
      <c r="Q356" s="105" t="str">
        <f>$AC$14</f>
        <v>&gt; 60 and ≤ 70 %</v>
      </c>
      <c r="R356" s="101"/>
      <c r="S356" s="105" t="str">
        <f>$AC$15</f>
        <v>&gt; 70 and ≤ 80 %</v>
      </c>
      <c r="T356" s="101"/>
      <c r="U356" s="105" t="str">
        <f>$AC$16</f>
        <v>&gt; 80 and ≤ 90 %</v>
      </c>
      <c r="V356" s="101"/>
      <c r="W356" s="103" t="str">
        <f>$AC$17</f>
        <v>&gt; 90 %</v>
      </c>
      <c r="X356" s="104"/>
      <c r="Y356" s="111" t="s">
        <v>194</v>
      </c>
      <c r="Z356" s="112"/>
    </row>
    <row r="357" spans="1:26" ht="25.5" x14ac:dyDescent="0.25">
      <c r="A357" s="13"/>
      <c r="B357" s="102"/>
      <c r="C357" s="32" t="s">
        <v>195</v>
      </c>
      <c r="D357" s="33" t="s">
        <v>196</v>
      </c>
      <c r="E357" s="32" t="s">
        <v>195</v>
      </c>
      <c r="F357" s="33" t="s">
        <v>196</v>
      </c>
      <c r="G357" s="32" t="s">
        <v>195</v>
      </c>
      <c r="H357" s="33" t="s">
        <v>196</v>
      </c>
      <c r="I357" s="32" t="s">
        <v>195</v>
      </c>
      <c r="J357" s="33" t="s">
        <v>196</v>
      </c>
      <c r="K357" s="32" t="s">
        <v>195</v>
      </c>
      <c r="L357" s="33" t="s">
        <v>196</v>
      </c>
      <c r="M357" s="32" t="s">
        <v>195</v>
      </c>
      <c r="N357" s="33" t="s">
        <v>196</v>
      </c>
      <c r="O357" s="32" t="s">
        <v>195</v>
      </c>
      <c r="P357" s="33" t="s">
        <v>196</v>
      </c>
      <c r="Q357" s="32" t="s">
        <v>195</v>
      </c>
      <c r="R357" s="33" t="s">
        <v>196</v>
      </c>
      <c r="S357" s="32" t="s">
        <v>195</v>
      </c>
      <c r="T357" s="33" t="s">
        <v>196</v>
      </c>
      <c r="U357" s="32" t="s">
        <v>195</v>
      </c>
      <c r="V357" s="33" t="s">
        <v>196</v>
      </c>
      <c r="W357" s="32" t="s">
        <v>195</v>
      </c>
      <c r="X357" s="33" t="s">
        <v>196</v>
      </c>
      <c r="Y357" s="73" t="s">
        <v>195</v>
      </c>
      <c r="Z357" s="74" t="s">
        <v>196</v>
      </c>
    </row>
    <row r="358" spans="1:26" x14ac:dyDescent="0.25">
      <c r="A358" s="13"/>
      <c r="B358" s="34" t="str">
        <f>LookupValues!$B$5</f>
        <v>Lowland beech/yew woodland</v>
      </c>
      <c r="C358" s="35">
        <f>VegFieldResults!C329</f>
        <v>0</v>
      </c>
      <c r="D358" s="85">
        <f>VegFieldResults!AW329</f>
        <v>0</v>
      </c>
      <c r="E358" s="35">
        <f>VegFieldResults!D329</f>
        <v>105.9530777035</v>
      </c>
      <c r="F358" s="85">
        <f>VegFieldResults!AX329</f>
        <v>95.559124692291221</v>
      </c>
      <c r="G358" s="35">
        <f>VegFieldResults!E329</f>
        <v>0</v>
      </c>
      <c r="H358" s="85">
        <f>VegFieldResults!AY329</f>
        <v>0</v>
      </c>
      <c r="I358" s="35">
        <f>VegFieldResults!F329</f>
        <v>228.66587587949999</v>
      </c>
      <c r="J358" s="85">
        <f>VegFieldResults!AZ329</f>
        <v>92.903069635802211</v>
      </c>
      <c r="K358" s="35">
        <f>VegFieldResults!G329</f>
        <v>0</v>
      </c>
      <c r="L358" s="85">
        <f>VegFieldResults!BA329</f>
        <v>0</v>
      </c>
      <c r="M358" s="35">
        <f>VegFieldResults!H329</f>
        <v>177.37938148200001</v>
      </c>
      <c r="N358" s="85">
        <f>VegFieldResults!BB329</f>
        <v>83.831269965364257</v>
      </c>
      <c r="O358" s="35">
        <f>VegFieldResults!I329</f>
        <v>0</v>
      </c>
      <c r="P358" s="85">
        <f>VegFieldResults!BC329</f>
        <v>0</v>
      </c>
      <c r="Q358" s="35">
        <f>VegFieldResults!J329</f>
        <v>0</v>
      </c>
      <c r="R358" s="85">
        <f>VegFieldResults!BD329</f>
        <v>0</v>
      </c>
      <c r="S358" s="35">
        <f>VegFieldResults!K329</f>
        <v>0</v>
      </c>
      <c r="T358" s="85">
        <f>VegFieldResults!BE329</f>
        <v>0</v>
      </c>
      <c r="U358" s="35">
        <f>VegFieldResults!L329</f>
        <v>0</v>
      </c>
      <c r="V358" s="85">
        <f>VegFieldResults!BF329</f>
        <v>0</v>
      </c>
      <c r="W358" s="35">
        <f>VegFieldResults!M329</f>
        <v>0</v>
      </c>
      <c r="X358" s="85">
        <f>VegFieldResults!BG329</f>
        <v>0</v>
      </c>
      <c r="Y358" s="80">
        <f>SUM(C358,E358,G358,I358,K358,M358,O358,Q358,S358,U358,W358)</f>
        <v>511.99833506499999</v>
      </c>
      <c r="Z358" s="87">
        <f>IF(Y358=0,0,SQRT(SUM((C358*D358)^2,(E358*F358)^2,(G358*H358)^2,(I358*J358)^2,(K358*L358)^2,(M358*N358)^2,(O358*P358)^2,(Q358*R358)^2,(S358*T358)^2,(U358*V358)^2,(W358*X358)^2))/Y358)</f>
        <v>54.370200228708327</v>
      </c>
    </row>
    <row r="359" spans="1:26" x14ac:dyDescent="0.25">
      <c r="A359" s="13"/>
      <c r="B359" s="34" t="str">
        <f>LookupValues!$B$6</f>
        <v>Lowland Mixed Deciduous Woodland</v>
      </c>
      <c r="C359" s="35">
        <f>VegFieldResults!C330</f>
        <v>506.91360327299998</v>
      </c>
      <c r="D359" s="85">
        <f>VegFieldResults!AW330</f>
        <v>52.276908479819255</v>
      </c>
      <c r="E359" s="35">
        <f>VegFieldResults!D330</f>
        <v>1085.0655353584998</v>
      </c>
      <c r="F359" s="85">
        <f>VegFieldResults!AX330</f>
        <v>30.894798267862367</v>
      </c>
      <c r="G359" s="35">
        <f>VegFieldResults!E330</f>
        <v>1319.6222087689998</v>
      </c>
      <c r="H359" s="85">
        <f>VegFieldResults!AY330</f>
        <v>27.798457746808332</v>
      </c>
      <c r="I359" s="35">
        <f>VegFieldResults!F330</f>
        <v>1962.3969001769999</v>
      </c>
      <c r="J359" s="85">
        <f>VegFieldResults!AZ330</f>
        <v>29.017903063131904</v>
      </c>
      <c r="K359" s="35">
        <f>VegFieldResults!G330</f>
        <v>1252.3710495349999</v>
      </c>
      <c r="L359" s="85">
        <f>VegFieldResults!BA330</f>
        <v>33.077895536113282</v>
      </c>
      <c r="M359" s="35">
        <f>VegFieldResults!H330</f>
        <v>2437.9527542772998</v>
      </c>
      <c r="N359" s="85">
        <f>VegFieldResults!BB330</f>
        <v>26.646997617314018</v>
      </c>
      <c r="O359" s="35">
        <f>VegFieldResults!I330</f>
        <v>1352.1805827789999</v>
      </c>
      <c r="P359" s="85">
        <f>VegFieldResults!BC330</f>
        <v>31.314492215128013</v>
      </c>
      <c r="Q359" s="35">
        <f>VegFieldResults!J330</f>
        <v>1973.3615064769003</v>
      </c>
      <c r="R359" s="85">
        <f>VegFieldResults!BD330</f>
        <v>24.634261820368607</v>
      </c>
      <c r="S359" s="35">
        <f>VegFieldResults!K330</f>
        <v>1433.7888038083004</v>
      </c>
      <c r="T359" s="85">
        <f>VegFieldResults!BE330</f>
        <v>28.555098328593203</v>
      </c>
      <c r="U359" s="35">
        <f>VegFieldResults!L330</f>
        <v>1136.1763784989998</v>
      </c>
      <c r="V359" s="85">
        <f>VegFieldResults!BF330</f>
        <v>35.943294526471085</v>
      </c>
      <c r="W359" s="35">
        <f>VegFieldResults!M330</f>
        <v>514.24277700470009</v>
      </c>
      <c r="X359" s="85">
        <f>VegFieldResults!BG330</f>
        <v>36.40957125068573</v>
      </c>
      <c r="Y359" s="80">
        <f t="shared" ref="Y359:Y369" si="28">SUM(C359,E359,G359,I359,K359,M359,O359,Q359,S359,U359,W359)</f>
        <v>14974.072099957699</v>
      </c>
      <c r="Z359" s="87">
        <f t="shared" ref="Z359:Z369" si="29">IF(Y359=0,0,SQRT(SUM((C359*D359)^2,(E359*F359)^2,(G359*H359)^2,(I359*J359)^2,(K359*L359)^2,(M359*N359)^2,(O359*P359)^2,(Q359*R359)^2,(S359*T359)^2,(U359*V359)^2,(W359*X359)^2))/Y359)</f>
        <v>9.4918602047587477</v>
      </c>
    </row>
    <row r="360" spans="1:26" x14ac:dyDescent="0.25">
      <c r="A360" s="13"/>
      <c r="B360" s="34" t="str">
        <f>LookupValues!$B$7</f>
        <v>Native pine woodlands</v>
      </c>
      <c r="C360" s="35">
        <f>VegFieldResults!C331</f>
        <v>1021.5109614560001</v>
      </c>
      <c r="D360" s="85">
        <f>VegFieldResults!AW331</f>
        <v>35.949391686088276</v>
      </c>
      <c r="E360" s="35">
        <f>VegFieldResults!D331</f>
        <v>665.32734954379998</v>
      </c>
      <c r="F360" s="85">
        <f>VegFieldResults!AX331</f>
        <v>48.090831268776185</v>
      </c>
      <c r="G360" s="35">
        <f>VegFieldResults!E331</f>
        <v>640.56794624700001</v>
      </c>
      <c r="H360" s="85">
        <f>VegFieldResults!AY331</f>
        <v>30.3249588892769</v>
      </c>
      <c r="I360" s="35">
        <f>VegFieldResults!F331</f>
        <v>745.05167489070004</v>
      </c>
      <c r="J360" s="85">
        <f>VegFieldResults!AZ331</f>
        <v>58.570846698038565</v>
      </c>
      <c r="K360" s="35">
        <f>VegFieldResults!G331</f>
        <v>639.51098197600004</v>
      </c>
      <c r="L360" s="85">
        <f>VegFieldResults!BA331</f>
        <v>53.716157440312408</v>
      </c>
      <c r="M360" s="35">
        <f>VegFieldResults!H331</f>
        <v>2085.6150236055</v>
      </c>
      <c r="N360" s="85">
        <f>VegFieldResults!BB331</f>
        <v>31.716653002818749</v>
      </c>
      <c r="O360" s="35">
        <f>VegFieldResults!I331</f>
        <v>1691.5286386963</v>
      </c>
      <c r="P360" s="85">
        <f>VegFieldResults!BC331</f>
        <v>32.413709924593256</v>
      </c>
      <c r="Q360" s="35">
        <f>VegFieldResults!J331</f>
        <v>1955.000533055</v>
      </c>
      <c r="R360" s="85">
        <f>VegFieldResults!BD331</f>
        <v>28.311502905525828</v>
      </c>
      <c r="S360" s="35">
        <f>VegFieldResults!K331</f>
        <v>2474.3646102866996</v>
      </c>
      <c r="T360" s="85">
        <f>VegFieldResults!BE331</f>
        <v>26.022581365761905</v>
      </c>
      <c r="U360" s="35">
        <f>VegFieldResults!L331</f>
        <v>2688.6102036638999</v>
      </c>
      <c r="V360" s="85">
        <f>VegFieldResults!BF331</f>
        <v>25.557026801476596</v>
      </c>
      <c r="W360" s="35">
        <f>VegFieldResults!M331</f>
        <v>2679.4556096749998</v>
      </c>
      <c r="X360" s="85">
        <f>VegFieldResults!BG331</f>
        <v>24.194717069548375</v>
      </c>
      <c r="Y360" s="80">
        <f t="shared" si="28"/>
        <v>17286.543533095901</v>
      </c>
      <c r="Z360" s="87">
        <f t="shared" si="29"/>
        <v>9.9104356763114634</v>
      </c>
    </row>
    <row r="361" spans="1:26" x14ac:dyDescent="0.25">
      <c r="A361" s="13"/>
      <c r="B361" s="34" t="str">
        <f>LookupValues!$B$8</f>
        <v>Non-HAP native pinewood</v>
      </c>
      <c r="C361" s="35">
        <f>VegFieldResults!C332</f>
        <v>0</v>
      </c>
      <c r="D361" s="85">
        <f>VegFieldResults!AW332</f>
        <v>0</v>
      </c>
      <c r="E361" s="35">
        <f>VegFieldResults!D332</f>
        <v>142.49351008000002</v>
      </c>
      <c r="F361" s="85">
        <f>VegFieldResults!AX332</f>
        <v>43.710049203186294</v>
      </c>
      <c r="G361" s="35">
        <f>VegFieldResults!E332</f>
        <v>0</v>
      </c>
      <c r="H361" s="85">
        <f>VegFieldResults!AY332</f>
        <v>0</v>
      </c>
      <c r="I361" s="35">
        <f>VegFieldResults!F332</f>
        <v>0</v>
      </c>
      <c r="J361" s="85">
        <f>VegFieldResults!AZ332</f>
        <v>0</v>
      </c>
      <c r="K361" s="35">
        <f>VegFieldResults!G332</f>
        <v>0</v>
      </c>
      <c r="L361" s="85">
        <f>VegFieldResults!BA332</f>
        <v>0</v>
      </c>
      <c r="M361" s="35">
        <f>VegFieldResults!H332</f>
        <v>0</v>
      </c>
      <c r="N361" s="85">
        <f>VegFieldResults!BB332</f>
        <v>0</v>
      </c>
      <c r="O361" s="35">
        <f>VegFieldResults!I332</f>
        <v>0</v>
      </c>
      <c r="P361" s="85">
        <f>VegFieldResults!BC332</f>
        <v>0</v>
      </c>
      <c r="Q361" s="35">
        <f>VegFieldResults!J332</f>
        <v>228.8746088167</v>
      </c>
      <c r="R361" s="85">
        <f>VegFieldResults!BD332</f>
        <v>97.666899895920537</v>
      </c>
      <c r="S361" s="35">
        <f>VegFieldResults!K332</f>
        <v>184.38879511389999</v>
      </c>
      <c r="T361" s="85">
        <f>VegFieldResults!BE332</f>
        <v>126.74125986693184</v>
      </c>
      <c r="U361" s="35">
        <f>VegFieldResults!L332</f>
        <v>0</v>
      </c>
      <c r="V361" s="85">
        <f>VegFieldResults!BF332</f>
        <v>0</v>
      </c>
      <c r="W361" s="35">
        <f>VegFieldResults!M332</f>
        <v>0</v>
      </c>
      <c r="X361" s="85">
        <f>VegFieldResults!BG332</f>
        <v>0</v>
      </c>
      <c r="Y361" s="80">
        <f t="shared" si="28"/>
        <v>555.75691401059998</v>
      </c>
      <c r="Z361" s="87">
        <f t="shared" si="29"/>
        <v>59.25873158713808</v>
      </c>
    </row>
    <row r="362" spans="1:26" ht="30" customHeight="1" x14ac:dyDescent="0.25">
      <c r="A362" s="13"/>
      <c r="B362" s="89" t="str">
        <f>LookupValues!$B$9</f>
        <v>Upland birchwoods (Scot); birch dominated upland oakwoods (Eng, Wal)</v>
      </c>
      <c r="C362" s="35">
        <f>VegFieldResults!C333</f>
        <v>116.32016288080001</v>
      </c>
      <c r="D362" s="85">
        <f>VegFieldResults!AW333</f>
        <v>79.928547885171909</v>
      </c>
      <c r="E362" s="35">
        <f>VegFieldResults!D333</f>
        <v>1841.6622654524003</v>
      </c>
      <c r="F362" s="85">
        <f>VegFieldResults!AX333</f>
        <v>23.552506833539301</v>
      </c>
      <c r="G362" s="35">
        <f>VegFieldResults!E333</f>
        <v>710.87201429200002</v>
      </c>
      <c r="H362" s="85">
        <f>VegFieldResults!AY333</f>
        <v>37.650163263687759</v>
      </c>
      <c r="I362" s="35">
        <f>VegFieldResults!F333</f>
        <v>296.78479581600004</v>
      </c>
      <c r="J362" s="85">
        <f>VegFieldResults!AZ333</f>
        <v>76.823874430679709</v>
      </c>
      <c r="K362" s="35">
        <f>VegFieldResults!G333</f>
        <v>988.42776646150003</v>
      </c>
      <c r="L362" s="85">
        <f>VegFieldResults!BA333</f>
        <v>37.509014118210835</v>
      </c>
      <c r="M362" s="35">
        <f>VegFieldResults!H333</f>
        <v>1102.9460556539998</v>
      </c>
      <c r="N362" s="85">
        <f>VegFieldResults!BB333</f>
        <v>34.054399835580782</v>
      </c>
      <c r="O362" s="35">
        <f>VegFieldResults!I333</f>
        <v>1069.9852703649999</v>
      </c>
      <c r="P362" s="85">
        <f>VegFieldResults!BC333</f>
        <v>31.616068064492111</v>
      </c>
      <c r="Q362" s="35">
        <f>VegFieldResults!J333</f>
        <v>2018.3398150329999</v>
      </c>
      <c r="R362" s="85">
        <f>VegFieldResults!BD333</f>
        <v>23.93018760979545</v>
      </c>
      <c r="S362" s="35">
        <f>VegFieldResults!K333</f>
        <v>1902.1033525590001</v>
      </c>
      <c r="T362" s="85">
        <f>VegFieldResults!BE333</f>
        <v>26.378713701410753</v>
      </c>
      <c r="U362" s="35">
        <f>VegFieldResults!L333</f>
        <v>1989.0503107325999</v>
      </c>
      <c r="V362" s="85">
        <f>VegFieldResults!BF333</f>
        <v>27.671779713753914</v>
      </c>
      <c r="W362" s="35">
        <f>VegFieldResults!M333</f>
        <v>2549.5144398245998</v>
      </c>
      <c r="X362" s="85">
        <f>VegFieldResults!BG333</f>
        <v>22.241879436667581</v>
      </c>
      <c r="Y362" s="80">
        <f t="shared" si="28"/>
        <v>14586.006249070901</v>
      </c>
      <c r="Z362" s="87">
        <f t="shared" si="29"/>
        <v>9.2565041491365232</v>
      </c>
    </row>
    <row r="363" spans="1:26" x14ac:dyDescent="0.25">
      <c r="A363" s="13"/>
      <c r="B363" s="34" t="str">
        <f>LookupValues!$B$10</f>
        <v>Upland mixed ashwoods</v>
      </c>
      <c r="C363" s="35">
        <f>VegFieldResults!C334</f>
        <v>0</v>
      </c>
      <c r="D363" s="85">
        <f>VegFieldResults!AW334</f>
        <v>0</v>
      </c>
      <c r="E363" s="35">
        <f>VegFieldResults!D334</f>
        <v>210.62467628139999</v>
      </c>
      <c r="F363" s="85">
        <f>VegFieldResults!AX334</f>
        <v>65.321633386791248</v>
      </c>
      <c r="G363" s="35">
        <f>VegFieldResults!E334</f>
        <v>92.263530508999992</v>
      </c>
      <c r="H363" s="85">
        <f>VegFieldResults!AY334</f>
        <v>56.464018257513928</v>
      </c>
      <c r="I363" s="35">
        <f>VegFieldResults!F334</f>
        <v>272.08784633599998</v>
      </c>
      <c r="J363" s="85">
        <f>VegFieldResults!AZ334</f>
        <v>59.481817931609207</v>
      </c>
      <c r="K363" s="35">
        <f>VegFieldResults!G334</f>
        <v>178.8587982441</v>
      </c>
      <c r="L363" s="85">
        <f>VegFieldResults!BA334</f>
        <v>91.07320832165847</v>
      </c>
      <c r="M363" s="35">
        <f>VegFieldResults!H334</f>
        <v>371.61368603199998</v>
      </c>
      <c r="N363" s="85">
        <f>VegFieldResults!BB334</f>
        <v>65.249897221085121</v>
      </c>
      <c r="O363" s="35">
        <f>VegFieldResults!I334</f>
        <v>19.8596478483</v>
      </c>
      <c r="P363" s="85">
        <f>VegFieldResults!BC334</f>
        <v>67.980750137982426</v>
      </c>
      <c r="Q363" s="35">
        <f>VegFieldResults!J334</f>
        <v>370.90002213000002</v>
      </c>
      <c r="R363" s="85">
        <f>VegFieldResults!BD334</f>
        <v>61.945481537461433</v>
      </c>
      <c r="S363" s="35">
        <f>VegFieldResults!K334</f>
        <v>384.52285188650001</v>
      </c>
      <c r="T363" s="85">
        <f>VegFieldResults!BE334</f>
        <v>39.824991610690105</v>
      </c>
      <c r="U363" s="35">
        <f>VegFieldResults!L334</f>
        <v>18.207175438299998</v>
      </c>
      <c r="V363" s="85">
        <f>VegFieldResults!BF334</f>
        <v>95.554416223485745</v>
      </c>
      <c r="W363" s="35">
        <f>VegFieldResults!M334</f>
        <v>17.832813524999999</v>
      </c>
      <c r="X363" s="85">
        <f>VegFieldResults!BG334</f>
        <v>95.603047531129491</v>
      </c>
      <c r="Y363" s="80">
        <f t="shared" si="28"/>
        <v>1936.7710482306002</v>
      </c>
      <c r="Z363" s="87">
        <f t="shared" si="29"/>
        <v>23.671021905099231</v>
      </c>
    </row>
    <row r="364" spans="1:26" x14ac:dyDescent="0.25">
      <c r="A364" s="13"/>
      <c r="B364" s="34" t="str">
        <f>LookupValues!$B$11</f>
        <v>Upland oakwood</v>
      </c>
      <c r="C364" s="35">
        <f>VegFieldResults!C335</f>
        <v>0</v>
      </c>
      <c r="D364" s="85">
        <f>VegFieldResults!AW335</f>
        <v>0</v>
      </c>
      <c r="E364" s="35">
        <f>VegFieldResults!D335</f>
        <v>415.21333639100004</v>
      </c>
      <c r="F364" s="85">
        <f>VegFieldResults!AX335</f>
        <v>45.174799673619496</v>
      </c>
      <c r="G364" s="35">
        <f>VegFieldResults!E335</f>
        <v>497.32891931500001</v>
      </c>
      <c r="H364" s="85">
        <f>VegFieldResults!AY335</f>
        <v>61.668420996830271</v>
      </c>
      <c r="I364" s="35">
        <f>VegFieldResults!F335</f>
        <v>243.04277262150001</v>
      </c>
      <c r="J364" s="85">
        <f>VegFieldResults!AZ335</f>
        <v>51.682367142646378</v>
      </c>
      <c r="K364" s="35">
        <f>VegFieldResults!G335</f>
        <v>93.975502780300005</v>
      </c>
      <c r="L364" s="85">
        <f>VegFieldResults!BA335</f>
        <v>52.001196282009417</v>
      </c>
      <c r="M364" s="35">
        <f>VegFieldResults!H335</f>
        <v>0</v>
      </c>
      <c r="N364" s="85">
        <f>VegFieldResults!BB335</f>
        <v>0</v>
      </c>
      <c r="O364" s="35">
        <f>VegFieldResults!I335</f>
        <v>329.15927071859994</v>
      </c>
      <c r="P364" s="85">
        <f>VegFieldResults!BC335</f>
        <v>52.464269363017308</v>
      </c>
      <c r="Q364" s="35">
        <f>VegFieldResults!J335</f>
        <v>91.583396233499997</v>
      </c>
      <c r="R364" s="85">
        <f>VegFieldResults!BD335</f>
        <v>87.697895836752693</v>
      </c>
      <c r="S364" s="35">
        <f>VegFieldResults!K335</f>
        <v>272.8126550838</v>
      </c>
      <c r="T364" s="85">
        <f>VegFieldResults!BE335</f>
        <v>83.124485613638512</v>
      </c>
      <c r="U364" s="35">
        <f>VegFieldResults!L335</f>
        <v>1003.8656393099</v>
      </c>
      <c r="V364" s="85">
        <f>VegFieldResults!BF335</f>
        <v>28.435332863713082</v>
      </c>
      <c r="W364" s="35">
        <f>VegFieldResults!M335</f>
        <v>491.4532587475</v>
      </c>
      <c r="X364" s="85">
        <f>VegFieldResults!BG335</f>
        <v>51.200048788670223</v>
      </c>
      <c r="Y364" s="80">
        <f t="shared" si="28"/>
        <v>3438.4347512011004</v>
      </c>
      <c r="Z364" s="87">
        <f t="shared" si="29"/>
        <v>17.925804483406779</v>
      </c>
    </row>
    <row r="365" spans="1:26" x14ac:dyDescent="0.25">
      <c r="A365" s="13"/>
      <c r="B365" s="34" t="str">
        <f>LookupValues!$B$12</f>
        <v>Wet woodland</v>
      </c>
      <c r="C365" s="35">
        <f>VegFieldResults!C336</f>
        <v>0</v>
      </c>
      <c r="D365" s="85">
        <f>VegFieldResults!AW336</f>
        <v>0</v>
      </c>
      <c r="E365" s="35">
        <f>VegFieldResults!D336</f>
        <v>172.75290543359998</v>
      </c>
      <c r="F365" s="85">
        <f>VegFieldResults!AX336</f>
        <v>78.305572346304004</v>
      </c>
      <c r="G365" s="35">
        <f>VegFieldResults!E336</f>
        <v>666.11312394900006</v>
      </c>
      <c r="H365" s="85">
        <f>VegFieldResults!AY336</f>
        <v>47.355178410654965</v>
      </c>
      <c r="I365" s="35">
        <f>VegFieldResults!F336</f>
        <v>453.74663926000005</v>
      </c>
      <c r="J365" s="85">
        <f>VegFieldResults!AZ336</f>
        <v>41.429990898435697</v>
      </c>
      <c r="K365" s="35">
        <f>VegFieldResults!G336</f>
        <v>344.12918486000001</v>
      </c>
      <c r="L365" s="85">
        <f>VegFieldResults!BA336</f>
        <v>62.682794133014909</v>
      </c>
      <c r="M365" s="35">
        <f>VegFieldResults!H336</f>
        <v>1287.5879328435001</v>
      </c>
      <c r="N365" s="85">
        <f>VegFieldResults!BB336</f>
        <v>23.446609484655738</v>
      </c>
      <c r="O365" s="35">
        <f>VegFieldResults!I336</f>
        <v>585.6215492092</v>
      </c>
      <c r="P365" s="85">
        <f>VegFieldResults!BC336</f>
        <v>44.479739323947015</v>
      </c>
      <c r="Q365" s="35">
        <f>VegFieldResults!J336</f>
        <v>1388.3774897271001</v>
      </c>
      <c r="R365" s="85">
        <f>VegFieldResults!BD336</f>
        <v>33.785494080965449</v>
      </c>
      <c r="S365" s="35">
        <f>VegFieldResults!K336</f>
        <v>341.984658997</v>
      </c>
      <c r="T365" s="85">
        <f>VegFieldResults!BE336</f>
        <v>41.197840460762578</v>
      </c>
      <c r="U365" s="35">
        <f>VegFieldResults!L336</f>
        <v>258.50584609650002</v>
      </c>
      <c r="V365" s="85">
        <f>VegFieldResults!BF336</f>
        <v>45.897029850969467</v>
      </c>
      <c r="W365" s="35">
        <f>VegFieldResults!M336</f>
        <v>296.30786330500001</v>
      </c>
      <c r="X365" s="85">
        <f>VegFieldResults!BG336</f>
        <v>68.685673387421673</v>
      </c>
      <c r="Y365" s="80">
        <f t="shared" si="28"/>
        <v>5795.1271936809007</v>
      </c>
      <c r="Z365" s="87">
        <f t="shared" si="29"/>
        <v>13.955280764194699</v>
      </c>
    </row>
    <row r="366" spans="1:26" x14ac:dyDescent="0.25">
      <c r="A366" s="13"/>
      <c r="B366" s="34" t="str">
        <f>LookupValues!$B$13</f>
        <v>Wood Pasture &amp; Parkland</v>
      </c>
      <c r="C366" s="35">
        <f>VegFieldResults!C337</f>
        <v>0</v>
      </c>
      <c r="D366" s="85">
        <f>VegFieldResults!AW337</f>
        <v>0</v>
      </c>
      <c r="E366" s="35">
        <f>VegFieldResults!D337</f>
        <v>0</v>
      </c>
      <c r="F366" s="85">
        <f>VegFieldResults!AX337</f>
        <v>0</v>
      </c>
      <c r="G366" s="35">
        <f>VegFieldResults!E337</f>
        <v>89.791060318999996</v>
      </c>
      <c r="H366" s="85">
        <f>VegFieldResults!AY337</f>
        <v>95.603047420861685</v>
      </c>
      <c r="I366" s="35">
        <f>VegFieldResults!F337</f>
        <v>0</v>
      </c>
      <c r="J366" s="85">
        <f>VegFieldResults!AZ337</f>
        <v>0</v>
      </c>
      <c r="K366" s="35">
        <f>VegFieldResults!G337</f>
        <v>0</v>
      </c>
      <c r="L366" s="85">
        <f>VegFieldResults!BA337</f>
        <v>0</v>
      </c>
      <c r="M366" s="35">
        <f>VegFieldResults!H337</f>
        <v>0</v>
      </c>
      <c r="N366" s="85">
        <f>VegFieldResults!BB337</f>
        <v>0</v>
      </c>
      <c r="O366" s="35">
        <f>VegFieldResults!I337</f>
        <v>0</v>
      </c>
      <c r="P366" s="85">
        <f>VegFieldResults!BC337</f>
        <v>0</v>
      </c>
      <c r="Q366" s="35">
        <f>VegFieldResults!J337</f>
        <v>295.46326182300004</v>
      </c>
      <c r="R366" s="85">
        <f>VegFieldResults!BD337</f>
        <v>71.227074050919256</v>
      </c>
      <c r="S366" s="35">
        <f>VegFieldResults!K337</f>
        <v>0</v>
      </c>
      <c r="T366" s="85">
        <f>VegFieldResults!BE337</f>
        <v>0</v>
      </c>
      <c r="U366" s="35">
        <f>VegFieldResults!L337</f>
        <v>0</v>
      </c>
      <c r="V366" s="85">
        <f>VegFieldResults!BF337</f>
        <v>0</v>
      </c>
      <c r="W366" s="35">
        <f>VegFieldResults!M337</f>
        <v>82.717279341999998</v>
      </c>
      <c r="X366" s="85">
        <f>VegFieldResults!BG337</f>
        <v>95.603047423398664</v>
      </c>
      <c r="Y366" s="80">
        <f t="shared" si="28"/>
        <v>467.97160148400002</v>
      </c>
      <c r="Z366" s="87">
        <f t="shared" si="29"/>
        <v>51.423800594849752</v>
      </c>
    </row>
    <row r="367" spans="1:26" x14ac:dyDescent="0.25">
      <c r="A367" s="13"/>
      <c r="B367" s="34" t="str">
        <f>LookupValues!$B$14</f>
        <v>Broadleaf habitat NOT classified as priority</v>
      </c>
      <c r="C367" s="35">
        <f>VegFieldResults!C338</f>
        <v>124.29081538300001</v>
      </c>
      <c r="D367" s="85">
        <f>VegFieldResults!AW338</f>
        <v>89.975601123716572</v>
      </c>
      <c r="E367" s="35">
        <f>VegFieldResults!D338</f>
        <v>354.45449483249996</v>
      </c>
      <c r="F367" s="85">
        <f>VegFieldResults!AX338</f>
        <v>58.527473135340202</v>
      </c>
      <c r="G367" s="35">
        <f>VegFieldResults!E338</f>
        <v>311.66030923099999</v>
      </c>
      <c r="H367" s="85">
        <f>VegFieldResults!AY338</f>
        <v>52.034470942099993</v>
      </c>
      <c r="I367" s="35">
        <f>VegFieldResults!F338</f>
        <v>322.27567704099999</v>
      </c>
      <c r="J367" s="85">
        <f>VegFieldResults!AZ338</f>
        <v>70.933992234564798</v>
      </c>
      <c r="K367" s="35">
        <f>VegFieldResults!G338</f>
        <v>595.11292849660003</v>
      </c>
      <c r="L367" s="85">
        <f>VegFieldResults!BA338</f>
        <v>48.402847645156278</v>
      </c>
      <c r="M367" s="35">
        <f>VegFieldResults!H338</f>
        <v>6.5603131179000007</v>
      </c>
      <c r="N367" s="85">
        <f>VegFieldResults!BB338</f>
        <v>96.889550648034472</v>
      </c>
      <c r="O367" s="35">
        <f>VegFieldResults!I338</f>
        <v>222.47181507319999</v>
      </c>
      <c r="P367" s="85">
        <f>VegFieldResults!BC338</f>
        <v>82.124268598700183</v>
      </c>
      <c r="Q367" s="35">
        <f>VegFieldResults!J338</f>
        <v>93.704010144700007</v>
      </c>
      <c r="R367" s="85">
        <f>VegFieldResults!BD338</f>
        <v>54.249098466858626</v>
      </c>
      <c r="S367" s="35">
        <f>VegFieldResults!K338</f>
        <v>56.3349073662</v>
      </c>
      <c r="T367" s="85">
        <f>VegFieldResults!BE338</f>
        <v>41.591594207306372</v>
      </c>
      <c r="U367" s="35">
        <f>VegFieldResults!L338</f>
        <v>48.757577672000004</v>
      </c>
      <c r="V367" s="85">
        <f>VegFieldResults!BF338</f>
        <v>40.778306428077428</v>
      </c>
      <c r="W367" s="35">
        <f>VegFieldResults!M338</f>
        <v>63.387208666299998</v>
      </c>
      <c r="X367" s="85">
        <f>VegFieldResults!BG338</f>
        <v>47.648052161365676</v>
      </c>
      <c r="Y367" s="80">
        <f t="shared" si="28"/>
        <v>2199.0100570243999</v>
      </c>
      <c r="Z367" s="87">
        <f t="shared" si="29"/>
        <v>22.960917802802456</v>
      </c>
    </row>
    <row r="368" spans="1:26" x14ac:dyDescent="0.25">
      <c r="A368" s="13"/>
      <c r="B368" s="34" t="str">
        <f>LookupValues!$B$15</f>
        <v>Non-native coniferous woodland</v>
      </c>
      <c r="C368" s="35">
        <f>VegFieldResults!C339</f>
        <v>19884.402726615597</v>
      </c>
      <c r="D368" s="85">
        <f>VegFieldResults!AW339</f>
        <v>8.2360725639458288</v>
      </c>
      <c r="E368" s="35">
        <f>VegFieldResults!D339</f>
        <v>19682.969016654697</v>
      </c>
      <c r="F368" s="85">
        <f>VegFieldResults!AX339</f>
        <v>8.804385677103749</v>
      </c>
      <c r="G368" s="35">
        <f>VegFieldResults!E339</f>
        <v>5693.7165334260999</v>
      </c>
      <c r="H368" s="85">
        <f>VegFieldResults!AY339</f>
        <v>15.604490187538142</v>
      </c>
      <c r="I368" s="35">
        <f>VegFieldResults!F339</f>
        <v>3316.3099112322006</v>
      </c>
      <c r="J368" s="85">
        <f>VegFieldResults!AZ339</f>
        <v>19.337180304512383</v>
      </c>
      <c r="K368" s="35">
        <f>VegFieldResults!G339</f>
        <v>2541.6501718325003</v>
      </c>
      <c r="L368" s="85">
        <f>VegFieldResults!BA339</f>
        <v>25.197205868707989</v>
      </c>
      <c r="M368" s="35">
        <f>VegFieldResults!H339</f>
        <v>2689.6831125809999</v>
      </c>
      <c r="N368" s="85">
        <f>VegFieldResults!BB339</f>
        <v>21.589441615806706</v>
      </c>
      <c r="O368" s="35">
        <f>VegFieldResults!I339</f>
        <v>2609.5847539678998</v>
      </c>
      <c r="P368" s="85">
        <f>VegFieldResults!BC339</f>
        <v>21.62950791844499</v>
      </c>
      <c r="Q368" s="35">
        <f>VegFieldResults!J339</f>
        <v>4233.9606804601008</v>
      </c>
      <c r="R368" s="85">
        <f>VegFieldResults!BD339</f>
        <v>16.306717006605723</v>
      </c>
      <c r="S368" s="35">
        <f>VegFieldResults!K339</f>
        <v>1646.2743438932998</v>
      </c>
      <c r="T368" s="85">
        <f>VegFieldResults!BE339</f>
        <v>22.054681422714101</v>
      </c>
      <c r="U368" s="35">
        <f>VegFieldResults!L339</f>
        <v>3133.7549149981</v>
      </c>
      <c r="V368" s="85">
        <f>VegFieldResults!BF339</f>
        <v>19.249536357138172</v>
      </c>
      <c r="W368" s="35">
        <f>VegFieldResults!M339</f>
        <v>1836.7973208950002</v>
      </c>
      <c r="X368" s="85">
        <f>VegFieldResults!BG339</f>
        <v>28.919232496633601</v>
      </c>
      <c r="Y368" s="80">
        <f t="shared" si="28"/>
        <v>67269.103486556502</v>
      </c>
      <c r="Z368" s="87">
        <f t="shared" si="29"/>
        <v>4.510530483922941</v>
      </c>
    </row>
    <row r="369" spans="1:26" x14ac:dyDescent="0.25">
      <c r="A369" s="13"/>
      <c r="B369" s="37" t="str">
        <f>LookupValues!$B$16</f>
        <v>Transition or felled</v>
      </c>
      <c r="C369" s="35">
        <f>VegFieldResults!C340</f>
        <v>1615.8723751696</v>
      </c>
      <c r="D369" s="85">
        <f>VegFieldResults!AW340</f>
        <v>19.109004377249885</v>
      </c>
      <c r="E369" s="35">
        <f>VegFieldResults!D340</f>
        <v>355.14438816059999</v>
      </c>
      <c r="F369" s="85">
        <f>VegFieldResults!AX340</f>
        <v>32.961756128969476</v>
      </c>
      <c r="G369" s="35">
        <f>VegFieldResults!E340</f>
        <v>13.8565308191</v>
      </c>
      <c r="H369" s="85">
        <f>VegFieldResults!AY340</f>
        <v>95.165076406264362</v>
      </c>
      <c r="I369" s="35">
        <f>VegFieldResults!F340</f>
        <v>109.95268244900001</v>
      </c>
      <c r="J369" s="85">
        <f>VegFieldResults!AZ340</f>
        <v>32.368029573233848</v>
      </c>
      <c r="K369" s="35">
        <f>VegFieldResults!G340</f>
        <v>79.525904840900012</v>
      </c>
      <c r="L369" s="85">
        <f>VegFieldResults!BA340</f>
        <v>76.558916375833789</v>
      </c>
      <c r="M369" s="35">
        <f>VegFieldResults!H340</f>
        <v>290.73158836999994</v>
      </c>
      <c r="N369" s="85">
        <f>VegFieldResults!BB340</f>
        <v>43.137212624974076</v>
      </c>
      <c r="O369" s="35">
        <f>VegFieldResults!I340</f>
        <v>536.42931004260004</v>
      </c>
      <c r="P369" s="85">
        <f>VegFieldResults!BC340</f>
        <v>36.393060557559679</v>
      </c>
      <c r="Q369" s="35">
        <f>VegFieldResults!J340</f>
        <v>598.86728029450001</v>
      </c>
      <c r="R369" s="85">
        <f>VegFieldResults!BD340</f>
        <v>38.555990551222003</v>
      </c>
      <c r="S369" s="35">
        <f>VegFieldResults!K340</f>
        <v>173.77101251049999</v>
      </c>
      <c r="T369" s="85">
        <f>VegFieldResults!BE340</f>
        <v>43.00855415524132</v>
      </c>
      <c r="U369" s="35">
        <f>VegFieldResults!L340</f>
        <v>506.36514483829995</v>
      </c>
      <c r="V369" s="85">
        <f>VegFieldResults!BF340</f>
        <v>28.469416618623224</v>
      </c>
      <c r="W369" s="35">
        <f>VegFieldResults!M340</f>
        <v>426.43548413769997</v>
      </c>
      <c r="X369" s="85">
        <f>VegFieldResults!BG340</f>
        <v>47.002103096486643</v>
      </c>
      <c r="Y369" s="80">
        <f t="shared" si="28"/>
        <v>4706.9517016328</v>
      </c>
      <c r="Z369" s="87">
        <f t="shared" si="29"/>
        <v>11.39918320319145</v>
      </c>
    </row>
    <row r="370" spans="1:26" x14ac:dyDescent="0.25">
      <c r="A370" s="13"/>
      <c r="B370" s="84" t="s">
        <v>194</v>
      </c>
      <c r="C370" s="82">
        <f>SUM(C358:C369)</f>
        <v>23269.310644777997</v>
      </c>
      <c r="D370" s="86">
        <f>IF(C370=0,0,SQRT(SUM((C358*D358)^2,(C359*D359)^2,(C360*D360)^2,(C361*D361)^2,(C362*D362)^2,(C363*D363)^2,(C364*D364)^2,(C365*D365)^2,(C366*D366)^2,(C367*D367)^2,(C368*D368)^2,(C369*D369)^2))/C370)</f>
        <v>7.4479815144627821</v>
      </c>
      <c r="E370" s="82">
        <f>SUM(E358:E369)</f>
        <v>25031.660555891995</v>
      </c>
      <c r="F370" s="86">
        <f>IF(E370=0,0,SQRT(SUM((E358*F358)^2,(E359*F359)^2,(E360*F360)^2,(E361*F361)^2,(E362*F362)^2,(E363*F363)^2,(E364*F364)^2,(E365*F365)^2,(E366*F366)^2,(E367*F367)^2,(E368*F368)^2,(E369*F369)^2))/E370)</f>
        <v>7.5263536436207827</v>
      </c>
      <c r="G370" s="82">
        <f>SUM(G358:G369)</f>
        <v>10035.792176876199</v>
      </c>
      <c r="H370" s="86">
        <f>IF(G370=0,0,SQRT(SUM((G358*H358)^2,(G359*H359)^2,(G360*H360)^2,(G361*H361)^2,(G362*H362)^2,(G363*H363)^2,(G364*H364)^2,(G365*H365)^2,(G366*H366)^2,(G367*H367)^2,(G368*H368)^2,(G369*H369)^2))/G370)</f>
        <v>11.200211923578037</v>
      </c>
      <c r="I370" s="82">
        <f>SUM(I358:I369)</f>
        <v>7950.3147757029001</v>
      </c>
      <c r="J370" s="86">
        <f>IF(I370=0,0,SQRT(SUM((I358*J358)^2,(I359*J359)^2,(I360*J360)^2,(I361*J361)^2,(I362*J362)^2,(I363*J363)^2,(I364*J364)^2,(I365*J365)^2,(I366*J366)^2,(I367*J367)^2,(I368*J368)^2,(I369*J369)^2))/I370)</f>
        <v>13.511329840075437</v>
      </c>
      <c r="K370" s="82">
        <f>SUM(K358:K369)</f>
        <v>6713.5622890268996</v>
      </c>
      <c r="L370" s="86">
        <f>IF(K370=0,0,SQRT(SUM((K358*L358)^2,(K359*L359)^2,(K360*L360)^2,(K361*L361)^2,(K362*L362)^2,(K363*L363)^2,(K364*L364)^2,(K365*L365)^2,(K366*L366)^2,(K367*L367)^2,(K368*L368)^2,(K369*L369)^2))/K370)</f>
        <v>14.89037060059176</v>
      </c>
      <c r="M370" s="82">
        <f>SUM(M358:M369)</f>
        <v>10450.069847963199</v>
      </c>
      <c r="N370" s="86">
        <f>IF(M370=0,0,SQRT(SUM((M358*N358)^2,(M359*N359)^2,(M360*N360)^2,(M361*N361)^2,(M362*N362)^2,(M363*N363)^2,(M364*N364)^2,(M365*N365)^2,(M366*N366)^2,(M367*N367)^2,(M368*N368)^2,(M369*N369)^2))/M370)</f>
        <v>11.819906609507429</v>
      </c>
      <c r="O370" s="82">
        <f>SUM(O358:O369)</f>
        <v>8416.8208387000996</v>
      </c>
      <c r="P370" s="86">
        <f>IF(O370=0,0,SQRT(SUM((O358*P358)^2,(O359*P359)^2,(O360*P360)^2,(O361*P361)^2,(O362*P362)^2,(O363*P363)^2,(O364*P364)^2,(O365*P365)^2,(O366*P366)^2,(O367*P367)^2,(O368*P368)^2,(O369*P369)^2))/O370)</f>
        <v>12.360150316471374</v>
      </c>
      <c r="Q370" s="82">
        <f>SUM(Q358:Q369)</f>
        <v>13248.432604194502</v>
      </c>
      <c r="R370" s="86">
        <f>IF(Q370=0,0,SQRT(SUM((Q358*R358)^2,(Q359*R359)^2,(Q360*R360)^2,(Q361*R361)^2,(Q362*R362)^2,(Q363*R363)^2,(Q364*R364)^2,(Q365*R365)^2,(Q366*R366)^2,(Q367*R367)^2,(Q368*R368)^2,(Q369*R369)^2))/Q370)</f>
        <v>9.7893720487704208</v>
      </c>
      <c r="S370" s="82">
        <f>SUM(S358:S369)</f>
        <v>8870.3459915052008</v>
      </c>
      <c r="T370" s="86">
        <f>IF(S370=0,0,SQRT(SUM((S358*T358)^2,(S359*T359)^2,(S360*T360)^2,(S361*T361)^2,(S362*T362)^2,(S363*T363)^2,(S364*T364)^2,(S365*T365)^2,(S366*T366)^2,(S367*T367)^2,(S368*T368)^2,(S369*T369)^2))/S370)</f>
        <v>11.937586924162447</v>
      </c>
      <c r="U370" s="82">
        <f>SUM(U358:U369)</f>
        <v>10783.2931912486</v>
      </c>
      <c r="V370" s="86">
        <f>IF(U370=0,0,SQRT(SUM((U358*V358)^2,(U359*V359)^2,(U360*V360)^2,(U361*V361)^2,(U362*V362)^2,(U363*V363)^2,(U364*V364)^2,(U365*V365)^2,(U366*V366)^2,(U367*V367)^2,(U368*V368)^2,(U369*V369)^2))/U370)</f>
        <v>11.061651276477054</v>
      </c>
      <c r="W370" s="82">
        <f>SUM(W358:W369)</f>
        <v>8958.1440551228006</v>
      </c>
      <c r="X370" s="86">
        <f>IF(W370=0,0,SQRT(SUM((W358*X358)^2,(W359*X359)^2,(W360*X360)^2,(W361*X361)^2,(W362*X362)^2,(W363*X363)^2,(W364*X364)^2,(W365*X365)^2,(W366*X366)^2,(W367*X367)^2,(W368*X368)^2,(W369*X369)^2))/W370)</f>
        <v>12.286507968607298</v>
      </c>
      <c r="Y370" s="82">
        <f>SUM(Y358:Y369)</f>
        <v>133727.74697101041</v>
      </c>
      <c r="Z370" s="86">
        <f>IF(Y370=0,0,SQRT(SUM((Y358*Z358)^2,(Y359*Z359)^2,(Y360*Z360)^2,(Y361*Z361)^2,(Y362*Z362)^2,(Y363*Z363)^2,(Y364*Z364)^2,(Y365*Z365)^2,(Y366*Z366)^2,(Y367*Z367)^2,(Y368*Z368)^2,(Y369*Z369)^2))/Y370)</f>
        <v>3.1739320489638585</v>
      </c>
    </row>
    <row r="371" spans="1:26" x14ac:dyDescent="0.25">
      <c r="A371" s="13"/>
      <c r="B371" s="56"/>
      <c r="C371" s="57"/>
      <c r="D371" s="58"/>
      <c r="E371" s="57"/>
      <c r="F371" s="88"/>
      <c r="G371" s="57"/>
      <c r="H371" s="88"/>
      <c r="I371" s="57"/>
      <c r="J371" s="58"/>
      <c r="K371" s="57"/>
      <c r="L371" s="58"/>
      <c r="M371" s="57"/>
      <c r="N371" s="58"/>
      <c r="O371" s="57"/>
      <c r="P371" s="58"/>
      <c r="Q371" s="57"/>
      <c r="R371" s="58"/>
      <c r="S371" s="57"/>
      <c r="T371" s="58"/>
      <c r="U371" s="57"/>
      <c r="V371" s="58"/>
      <c r="W371" s="57"/>
      <c r="X371" s="58"/>
      <c r="Y371" s="58"/>
      <c r="Z371" s="58"/>
    </row>
    <row r="372" spans="1:26" x14ac:dyDescent="0.25">
      <c r="A372" s="13"/>
      <c r="B372" s="56"/>
      <c r="C372" s="57"/>
      <c r="D372" s="58"/>
      <c r="E372" s="57"/>
      <c r="F372" s="58"/>
      <c r="G372" s="57"/>
      <c r="H372" s="58"/>
      <c r="I372" s="57"/>
      <c r="J372" s="58"/>
      <c r="K372" s="57"/>
      <c r="L372" s="58"/>
      <c r="M372" s="57"/>
      <c r="N372" s="58"/>
      <c r="O372" s="57"/>
      <c r="P372" s="58"/>
      <c r="Q372" s="57"/>
      <c r="R372" s="58"/>
      <c r="S372" s="57"/>
      <c r="T372" s="58"/>
      <c r="U372" s="57"/>
      <c r="V372" s="58"/>
      <c r="W372" s="57"/>
      <c r="X372" s="58"/>
      <c r="Y372" s="58"/>
      <c r="Z372" s="58"/>
    </row>
    <row r="373" spans="1:26" x14ac:dyDescent="0.25">
      <c r="A373" s="19"/>
      <c r="B373" s="56"/>
      <c r="C373" s="57"/>
      <c r="D373" s="58"/>
      <c r="E373" s="57"/>
      <c r="F373" s="58"/>
      <c r="G373" s="57"/>
      <c r="H373" s="58"/>
      <c r="I373" s="57"/>
      <c r="J373" s="58"/>
      <c r="K373" s="57"/>
      <c r="L373" s="58"/>
      <c r="M373" s="57"/>
      <c r="N373" s="58"/>
      <c r="O373" s="57"/>
      <c r="P373" s="58"/>
      <c r="Q373" s="57"/>
      <c r="R373" s="58"/>
      <c r="S373" s="57"/>
      <c r="T373" s="58"/>
      <c r="U373" s="57"/>
      <c r="V373" s="58"/>
      <c r="W373" s="57"/>
      <c r="X373" s="58"/>
      <c r="Y373" s="58"/>
      <c r="Z373" s="58"/>
    </row>
    <row r="374" spans="1:26" x14ac:dyDescent="0.25">
      <c r="A374" s="13"/>
      <c r="B374" s="56"/>
      <c r="C374" s="57"/>
      <c r="D374" s="58"/>
      <c r="E374" s="57"/>
      <c r="F374" s="58"/>
      <c r="G374" s="57"/>
      <c r="H374" s="58"/>
      <c r="I374" s="57"/>
      <c r="J374" s="58"/>
      <c r="K374" s="57"/>
      <c r="L374" s="58"/>
      <c r="M374" s="57"/>
      <c r="N374" s="58"/>
      <c r="O374" s="57"/>
      <c r="P374" s="58"/>
      <c r="Q374" s="57"/>
      <c r="R374" s="58"/>
      <c r="S374" s="57"/>
      <c r="T374" s="58"/>
      <c r="U374" s="57"/>
      <c r="V374" s="58"/>
      <c r="W374" s="57"/>
      <c r="X374" s="58"/>
      <c r="Y374" s="58"/>
      <c r="Z374" s="58"/>
    </row>
    <row r="375" spans="1:26" x14ac:dyDescent="0.25">
      <c r="A375" s="13"/>
      <c r="B375" s="56"/>
      <c r="C375" s="57"/>
      <c r="D375" s="58"/>
      <c r="E375" s="57"/>
      <c r="F375" s="58"/>
      <c r="G375" s="57"/>
      <c r="H375" s="58"/>
      <c r="I375" s="57"/>
      <c r="J375" s="58"/>
      <c r="K375" s="57"/>
      <c r="L375" s="58"/>
      <c r="M375" s="57"/>
      <c r="N375" s="58"/>
      <c r="O375" s="57"/>
      <c r="P375" s="58"/>
      <c r="Q375" s="57"/>
      <c r="R375" s="58"/>
      <c r="S375" s="57"/>
      <c r="T375" s="58"/>
      <c r="U375" s="57"/>
      <c r="V375" s="58"/>
      <c r="W375" s="57"/>
      <c r="X375" s="58"/>
      <c r="Y375" s="58"/>
      <c r="Z375" s="58"/>
    </row>
    <row r="376" spans="1:26" x14ac:dyDescent="0.25">
      <c r="A376" s="29"/>
      <c r="B376" s="56"/>
      <c r="C376" s="57"/>
      <c r="D376" s="58"/>
      <c r="E376" s="57"/>
      <c r="F376" s="58"/>
      <c r="G376" s="57"/>
      <c r="H376" s="58"/>
      <c r="I376" s="57"/>
      <c r="J376" s="58"/>
      <c r="K376" s="57"/>
      <c r="L376" s="58"/>
      <c r="M376" s="57"/>
      <c r="N376" s="58"/>
      <c r="O376" s="57"/>
      <c r="P376" s="58"/>
      <c r="Q376" s="57"/>
      <c r="R376" s="58"/>
      <c r="S376" s="57"/>
      <c r="T376" s="58"/>
      <c r="U376" s="57"/>
      <c r="V376" s="58"/>
      <c r="W376" s="57"/>
      <c r="X376" s="58"/>
      <c r="Y376" s="58"/>
      <c r="Z376" s="58"/>
    </row>
    <row r="378" spans="1:26" x14ac:dyDescent="0.25">
      <c r="B378" s="13" t="s">
        <v>419</v>
      </c>
      <c r="C378" s="13" t="str">
        <f>VegFieldResults!$B$2</f>
        <v>Vegetation Field</v>
      </c>
    </row>
    <row r="379" spans="1:26" x14ac:dyDescent="0.25">
      <c r="A379" s="13"/>
      <c r="B379" s="13"/>
    </row>
    <row r="381" spans="1:26" x14ac:dyDescent="0.25">
      <c r="A381" s="13" t="s">
        <v>120</v>
      </c>
      <c r="B381" s="101" t="str">
        <f>$B$2</f>
        <v>Habitat Type</v>
      </c>
      <c r="C381" s="105" t="str">
        <f>$AC$7</f>
        <v>No Field layer</v>
      </c>
      <c r="D381" s="101"/>
      <c r="E381" s="105" t="str">
        <f>$AC$8</f>
        <v>&gt; 0 and ≤ 10 %</v>
      </c>
      <c r="F381" s="101"/>
      <c r="G381" s="105" t="str">
        <f>$AC$9</f>
        <v>&gt; 10 and ≤ 20 %</v>
      </c>
      <c r="H381" s="101"/>
      <c r="I381" s="105" t="str">
        <f>$AC$10</f>
        <v>&gt; 20 and ≤ 30 %</v>
      </c>
      <c r="J381" s="101"/>
      <c r="K381" s="105" t="str">
        <f>$AC$11</f>
        <v>&gt; 30 and ≤ 40 %</v>
      </c>
      <c r="L381" s="101"/>
      <c r="M381" s="105" t="str">
        <f>$AC$12</f>
        <v>&gt; 40 and ≤ 50 %</v>
      </c>
      <c r="N381" s="101"/>
      <c r="O381" s="105" t="str">
        <f>$AC$13</f>
        <v>&gt; 50 and ≤ 60 %</v>
      </c>
      <c r="P381" s="101"/>
      <c r="Q381" s="105" t="str">
        <f>$AC$14</f>
        <v>&gt; 60 and ≤ 70 %</v>
      </c>
      <c r="R381" s="101"/>
      <c r="S381" s="105" t="str">
        <f>$AC$15</f>
        <v>&gt; 70 and ≤ 80 %</v>
      </c>
      <c r="T381" s="101"/>
      <c r="U381" s="105" t="str">
        <f>$AC$16</f>
        <v>&gt; 80 and ≤ 90 %</v>
      </c>
      <c r="V381" s="101"/>
      <c r="W381" s="103" t="str">
        <f>$AC$17</f>
        <v>&gt; 90 %</v>
      </c>
      <c r="X381" s="104"/>
      <c r="Y381" s="111" t="s">
        <v>194</v>
      </c>
      <c r="Z381" s="112"/>
    </row>
    <row r="382" spans="1:26" ht="25.5" x14ac:dyDescent="0.25">
      <c r="A382" s="13"/>
      <c r="B382" s="102"/>
      <c r="C382" s="32" t="s">
        <v>195</v>
      </c>
      <c r="D382" s="33" t="s">
        <v>196</v>
      </c>
      <c r="E382" s="32" t="s">
        <v>195</v>
      </c>
      <c r="F382" s="33" t="s">
        <v>196</v>
      </c>
      <c r="G382" s="32" t="s">
        <v>195</v>
      </c>
      <c r="H382" s="33" t="s">
        <v>196</v>
      </c>
      <c r="I382" s="32" t="s">
        <v>195</v>
      </c>
      <c r="J382" s="33" t="s">
        <v>196</v>
      </c>
      <c r="K382" s="32" t="s">
        <v>195</v>
      </c>
      <c r="L382" s="33" t="s">
        <v>196</v>
      </c>
      <c r="M382" s="32" t="s">
        <v>195</v>
      </c>
      <c r="N382" s="33" t="s">
        <v>196</v>
      </c>
      <c r="O382" s="32" t="s">
        <v>195</v>
      </c>
      <c r="P382" s="33" t="s">
        <v>196</v>
      </c>
      <c r="Q382" s="32" t="s">
        <v>195</v>
      </c>
      <c r="R382" s="33" t="s">
        <v>196</v>
      </c>
      <c r="S382" s="32" t="s">
        <v>195</v>
      </c>
      <c r="T382" s="33" t="s">
        <v>196</v>
      </c>
      <c r="U382" s="32" t="s">
        <v>195</v>
      </c>
      <c r="V382" s="33" t="s">
        <v>196</v>
      </c>
      <c r="W382" s="32" t="s">
        <v>195</v>
      </c>
      <c r="X382" s="33" t="s">
        <v>196</v>
      </c>
      <c r="Y382" s="73" t="s">
        <v>195</v>
      </c>
      <c r="Z382" s="74" t="s">
        <v>196</v>
      </c>
    </row>
    <row r="383" spans="1:26" x14ac:dyDescent="0.25">
      <c r="A383" s="13"/>
      <c r="B383" s="34" t="str">
        <f>LookupValues!$B$5</f>
        <v>Lowland beech/yew woodland</v>
      </c>
      <c r="C383" s="35">
        <f>VegFieldResults!C352</f>
        <v>0</v>
      </c>
      <c r="D383" s="85">
        <f>VegFieldResults!AW352</f>
        <v>0</v>
      </c>
      <c r="E383" s="35">
        <f>VegFieldResults!D352</f>
        <v>0</v>
      </c>
      <c r="F383" s="85">
        <f>VegFieldResults!AX352</f>
        <v>0</v>
      </c>
      <c r="G383" s="35">
        <f>VegFieldResults!E352</f>
        <v>96.422155519500009</v>
      </c>
      <c r="H383" s="85">
        <f>VegFieldResults!AY352</f>
        <v>90.062860845753463</v>
      </c>
      <c r="I383" s="35">
        <f>VegFieldResults!F352</f>
        <v>0</v>
      </c>
      <c r="J383" s="85">
        <f>VegFieldResults!AZ352</f>
        <v>0</v>
      </c>
      <c r="K383" s="35">
        <f>VegFieldResults!G352</f>
        <v>0</v>
      </c>
      <c r="L383" s="85">
        <f>VegFieldResults!BA352</f>
        <v>0</v>
      </c>
      <c r="M383" s="35">
        <f>VegFieldResults!H352</f>
        <v>0</v>
      </c>
      <c r="N383" s="85">
        <f>VegFieldResults!BB352</f>
        <v>0</v>
      </c>
      <c r="O383" s="35">
        <f>VegFieldResults!I352</f>
        <v>0</v>
      </c>
      <c r="P383" s="85">
        <f>VegFieldResults!BC352</f>
        <v>0</v>
      </c>
      <c r="Q383" s="35">
        <f>VegFieldResults!J352</f>
        <v>0</v>
      </c>
      <c r="R383" s="85">
        <f>VegFieldResults!BD352</f>
        <v>0</v>
      </c>
      <c r="S383" s="35">
        <f>VegFieldResults!K352</f>
        <v>0</v>
      </c>
      <c r="T383" s="85">
        <f>VegFieldResults!BE352</f>
        <v>0</v>
      </c>
      <c r="U383" s="35">
        <f>VegFieldResults!L352</f>
        <v>0</v>
      </c>
      <c r="V383" s="85">
        <f>VegFieldResults!BF352</f>
        <v>0</v>
      </c>
      <c r="W383" s="35">
        <f>VegFieldResults!M352</f>
        <v>0</v>
      </c>
      <c r="X383" s="85">
        <f>VegFieldResults!BG352</f>
        <v>0</v>
      </c>
      <c r="Y383" s="80">
        <f>SUM(C383,E383,G383,I383,K383,M383,O383,Q383,S383,U383,W383)</f>
        <v>96.422155519500009</v>
      </c>
      <c r="Z383" s="87">
        <f>IF(Y383=0,0,SQRT(SUM((C383*D383)^2,(E383*F383)^2,(G383*H383)^2,(I383*J383)^2,(K383*L383)^2,(M383*N383)^2,(O383*P383)^2,(Q383*R383)^2,(S383*T383)^2,(U383*V383)^2,(W383*X383)^2))/Y383)</f>
        <v>90.062860845753463</v>
      </c>
    </row>
    <row r="384" spans="1:26" x14ac:dyDescent="0.25">
      <c r="A384" s="13"/>
      <c r="B384" s="34" t="str">
        <f>LookupValues!$B$6</f>
        <v>Lowland Mixed Deciduous Woodland</v>
      </c>
      <c r="C384" s="35">
        <f>VegFieldResults!C353</f>
        <v>778.44177125399995</v>
      </c>
      <c r="D384" s="85">
        <f>VegFieldResults!AW353</f>
        <v>48.568029584323021</v>
      </c>
      <c r="E384" s="35">
        <f>VegFieldResults!D353</f>
        <v>5800.7311437182998</v>
      </c>
      <c r="F384" s="85">
        <f>VegFieldResults!AX353</f>
        <v>15.499779770225087</v>
      </c>
      <c r="G384" s="35">
        <f>VegFieldResults!E353</f>
        <v>4969.4797473104991</v>
      </c>
      <c r="H384" s="85">
        <f>VegFieldResults!AY353</f>
        <v>16.765344012775213</v>
      </c>
      <c r="I384" s="35">
        <f>VegFieldResults!F353</f>
        <v>3643.7959139625996</v>
      </c>
      <c r="J384" s="85">
        <f>VegFieldResults!AZ353</f>
        <v>19.793479977919123</v>
      </c>
      <c r="K384" s="35">
        <f>VegFieldResults!G353</f>
        <v>3271.522433781</v>
      </c>
      <c r="L384" s="85">
        <f>VegFieldResults!BA353</f>
        <v>19.897643939974532</v>
      </c>
      <c r="M384" s="35">
        <f>VegFieldResults!H353</f>
        <v>4053.6194740840006</v>
      </c>
      <c r="N384" s="85">
        <f>VegFieldResults!BB353</f>
        <v>17.938225192367664</v>
      </c>
      <c r="O384" s="35">
        <f>VegFieldResults!I353</f>
        <v>3441.1304817939003</v>
      </c>
      <c r="P384" s="85">
        <f>VegFieldResults!BC353</f>
        <v>18.989663626795902</v>
      </c>
      <c r="Q384" s="35">
        <f>VegFieldResults!J353</f>
        <v>3495.1352826538</v>
      </c>
      <c r="R384" s="85">
        <f>VegFieldResults!BD353</f>
        <v>19.565054973256572</v>
      </c>
      <c r="S384" s="35">
        <f>VegFieldResults!K353</f>
        <v>3169.6594344800001</v>
      </c>
      <c r="T384" s="85">
        <f>VegFieldResults!BE353</f>
        <v>21.001196044065836</v>
      </c>
      <c r="U384" s="35">
        <f>VegFieldResults!L353</f>
        <v>3437.4042873050003</v>
      </c>
      <c r="V384" s="85">
        <f>VegFieldResults!BF353</f>
        <v>19.749238880388582</v>
      </c>
      <c r="W384" s="35">
        <f>VegFieldResults!M353</f>
        <v>5620.2718651113</v>
      </c>
      <c r="X384" s="85">
        <f>VegFieldResults!BG353</f>
        <v>14.314432192533589</v>
      </c>
      <c r="Y384" s="80">
        <f t="shared" ref="Y384:Y394" si="30">SUM(C384,E384,G384,I384,K384,M384,O384,Q384,S384,U384,W384)</f>
        <v>41681.191835454403</v>
      </c>
      <c r="Z384" s="87">
        <f t="shared" ref="Z384:Z394" si="31">IF(Y384=0,0,SQRT(SUM((C384*D384)^2,(E384*F384)^2,(G384*H384)^2,(I384*J384)^2,(K384*L384)^2,(M384*N384)^2,(O384*P384)^2,(Q384*R384)^2,(S384*T384)^2,(U384*V384)^2,(W384*X384)^2))/Y384)</f>
        <v>5.6591550039434333</v>
      </c>
    </row>
    <row r="385" spans="1:26" x14ac:dyDescent="0.25">
      <c r="A385" s="13"/>
      <c r="B385" s="34" t="str">
        <f>LookupValues!$B$7</f>
        <v>Native pine woodlands</v>
      </c>
      <c r="C385" s="35">
        <f>VegFieldResults!C354</f>
        <v>278.86677086999998</v>
      </c>
      <c r="D385" s="85">
        <f>VegFieldResults!AW354</f>
        <v>102.33273693475438</v>
      </c>
      <c r="E385" s="35">
        <f>VegFieldResults!D354</f>
        <v>99.666150833100005</v>
      </c>
      <c r="F385" s="85">
        <f>VegFieldResults!AX354</f>
        <v>97.081668593784784</v>
      </c>
      <c r="G385" s="35">
        <f>VegFieldResults!E354</f>
        <v>0</v>
      </c>
      <c r="H385" s="85">
        <f>VegFieldResults!AY354</f>
        <v>0</v>
      </c>
      <c r="I385" s="35">
        <f>VegFieldResults!F354</f>
        <v>0</v>
      </c>
      <c r="J385" s="85">
        <f>VegFieldResults!AZ354</f>
        <v>0</v>
      </c>
      <c r="K385" s="35">
        <f>VegFieldResults!G354</f>
        <v>0</v>
      </c>
      <c r="L385" s="85">
        <f>VegFieldResults!BA354</f>
        <v>0</v>
      </c>
      <c r="M385" s="35">
        <f>VegFieldResults!H354</f>
        <v>0</v>
      </c>
      <c r="N385" s="85">
        <f>VegFieldResults!BB354</f>
        <v>0</v>
      </c>
      <c r="O385" s="35">
        <f>VegFieldResults!I354</f>
        <v>518.62293783289999</v>
      </c>
      <c r="P385" s="85">
        <f>VegFieldResults!BC354</f>
        <v>61.001949863077137</v>
      </c>
      <c r="Q385" s="35">
        <f>VegFieldResults!J354</f>
        <v>41.435185080700009</v>
      </c>
      <c r="R385" s="85">
        <f>VegFieldResults!BD354</f>
        <v>90.247100288336469</v>
      </c>
      <c r="S385" s="35">
        <f>VegFieldResults!K354</f>
        <v>0</v>
      </c>
      <c r="T385" s="85">
        <f>VegFieldResults!BE354</f>
        <v>0</v>
      </c>
      <c r="U385" s="35">
        <f>VegFieldResults!L354</f>
        <v>142.71668016000001</v>
      </c>
      <c r="V385" s="85">
        <f>VegFieldResults!BF354</f>
        <v>113.67852882826088</v>
      </c>
      <c r="W385" s="35">
        <f>VegFieldResults!M354</f>
        <v>343.0439416122</v>
      </c>
      <c r="X385" s="85">
        <f>VegFieldResults!BG354</f>
        <v>53.829644028392849</v>
      </c>
      <c r="Y385" s="80">
        <f t="shared" si="30"/>
        <v>1424.3516663889</v>
      </c>
      <c r="Z385" s="87">
        <f t="shared" si="31"/>
        <v>35.293291017234765</v>
      </c>
    </row>
    <row r="386" spans="1:26" x14ac:dyDescent="0.25">
      <c r="A386" s="13"/>
      <c r="B386" s="34" t="str">
        <f>LookupValues!$B$8</f>
        <v>Non-HAP native pinewood</v>
      </c>
      <c r="C386" s="35">
        <f>VegFieldResults!C355</f>
        <v>0</v>
      </c>
      <c r="D386" s="85">
        <f>VegFieldResults!AW355</f>
        <v>0</v>
      </c>
      <c r="E386" s="35">
        <f>VegFieldResults!D355</f>
        <v>0</v>
      </c>
      <c r="F386" s="85">
        <f>VegFieldResults!AX355</f>
        <v>0</v>
      </c>
      <c r="G386" s="35">
        <f>VegFieldResults!E355</f>
        <v>0</v>
      </c>
      <c r="H386" s="85">
        <f>VegFieldResults!AY355</f>
        <v>0</v>
      </c>
      <c r="I386" s="35">
        <f>VegFieldResults!F355</f>
        <v>0</v>
      </c>
      <c r="J386" s="85">
        <f>VegFieldResults!AZ355</f>
        <v>0</v>
      </c>
      <c r="K386" s="35">
        <f>VegFieldResults!G355</f>
        <v>0</v>
      </c>
      <c r="L386" s="85">
        <f>VegFieldResults!BA355</f>
        <v>0</v>
      </c>
      <c r="M386" s="35">
        <f>VegFieldResults!H355</f>
        <v>0</v>
      </c>
      <c r="N386" s="85">
        <f>VegFieldResults!BB355</f>
        <v>0</v>
      </c>
      <c r="O386" s="35">
        <f>VegFieldResults!I355</f>
        <v>0</v>
      </c>
      <c r="P386" s="85">
        <f>VegFieldResults!BC355</f>
        <v>0</v>
      </c>
      <c r="Q386" s="35">
        <f>VegFieldResults!J355</f>
        <v>0</v>
      </c>
      <c r="R386" s="85">
        <f>VegFieldResults!BD355</f>
        <v>0</v>
      </c>
      <c r="S386" s="35">
        <f>VegFieldResults!K355</f>
        <v>0</v>
      </c>
      <c r="T386" s="85">
        <f>VegFieldResults!BE355</f>
        <v>0</v>
      </c>
      <c r="U386" s="35">
        <f>VegFieldResults!L355</f>
        <v>0</v>
      </c>
      <c r="V386" s="85">
        <f>VegFieldResults!BF355</f>
        <v>0</v>
      </c>
      <c r="W386" s="35">
        <f>VegFieldResults!M355</f>
        <v>0</v>
      </c>
      <c r="X386" s="85">
        <f>VegFieldResults!BG355</f>
        <v>0</v>
      </c>
      <c r="Y386" s="80">
        <f t="shared" si="30"/>
        <v>0</v>
      </c>
      <c r="Z386" s="87">
        <f t="shared" si="31"/>
        <v>0</v>
      </c>
    </row>
    <row r="387" spans="1:26" ht="30" customHeight="1" x14ac:dyDescent="0.25">
      <c r="A387" s="13"/>
      <c r="B387" s="89" t="str">
        <f>LookupValues!$B$9</f>
        <v>Upland birchwoods (Scot); birch dominated upland oakwoods (Eng, Wal)</v>
      </c>
      <c r="C387" s="35">
        <f>VegFieldResults!C356</f>
        <v>229.83968603700001</v>
      </c>
      <c r="D387" s="85">
        <f>VegFieldResults!AW356</f>
        <v>90.556722571225222</v>
      </c>
      <c r="E387" s="35">
        <f>VegFieldResults!D356</f>
        <v>1664.0552947229999</v>
      </c>
      <c r="F387" s="85">
        <f>VegFieldResults!AX356</f>
        <v>26.401324407116974</v>
      </c>
      <c r="G387" s="35">
        <f>VegFieldResults!E356</f>
        <v>1573.2289263977998</v>
      </c>
      <c r="H387" s="85">
        <f>VegFieldResults!AY356</f>
        <v>25.628221892742122</v>
      </c>
      <c r="I387" s="35">
        <f>VegFieldResults!F356</f>
        <v>680.89651219780001</v>
      </c>
      <c r="J387" s="85">
        <f>VegFieldResults!AZ356</f>
        <v>40.984545668739436</v>
      </c>
      <c r="K387" s="35">
        <f>VegFieldResults!G356</f>
        <v>1082.4364212505</v>
      </c>
      <c r="L387" s="85">
        <f>VegFieldResults!BA356</f>
        <v>34.825409607551556</v>
      </c>
      <c r="M387" s="35">
        <f>VegFieldResults!H356</f>
        <v>2143.71989515</v>
      </c>
      <c r="N387" s="85">
        <f>VegFieldResults!BB356</f>
        <v>26.260297694673341</v>
      </c>
      <c r="O387" s="35">
        <f>VegFieldResults!I356</f>
        <v>857.55776008060002</v>
      </c>
      <c r="P387" s="85">
        <f>VegFieldResults!BC356</f>
        <v>34.721641946072367</v>
      </c>
      <c r="Q387" s="35">
        <f>VegFieldResults!J356</f>
        <v>1161.0575626069003</v>
      </c>
      <c r="R387" s="85">
        <f>VegFieldResults!BD356</f>
        <v>30.74755363126366</v>
      </c>
      <c r="S387" s="35">
        <f>VegFieldResults!K356</f>
        <v>803.25095475670003</v>
      </c>
      <c r="T387" s="85">
        <f>VegFieldResults!BE356</f>
        <v>37.622133464153372</v>
      </c>
      <c r="U387" s="35">
        <f>VegFieldResults!L356</f>
        <v>1539.0703375962</v>
      </c>
      <c r="V387" s="85">
        <f>VegFieldResults!BF356</f>
        <v>25.426630903454779</v>
      </c>
      <c r="W387" s="35">
        <f>VegFieldResults!M356</f>
        <v>2139.1498731010001</v>
      </c>
      <c r="X387" s="85">
        <f>VegFieldResults!BG356</f>
        <v>21.984946993180088</v>
      </c>
      <c r="Y387" s="80">
        <f t="shared" si="30"/>
        <v>13874.2632238975</v>
      </c>
      <c r="Z387" s="87">
        <f t="shared" si="31"/>
        <v>9.1667673888338648</v>
      </c>
    </row>
    <row r="388" spans="1:26" x14ac:dyDescent="0.25">
      <c r="A388" s="13"/>
      <c r="B388" s="34" t="str">
        <f>LookupValues!$B$10</f>
        <v>Upland mixed ashwoods</v>
      </c>
      <c r="C388" s="35">
        <f>VegFieldResults!C357</f>
        <v>145.38299570000001</v>
      </c>
      <c r="D388" s="85">
        <f>VegFieldResults!AW357</f>
        <v>123.9233895417272</v>
      </c>
      <c r="E388" s="35">
        <f>VegFieldResults!D357</f>
        <v>486.375703628</v>
      </c>
      <c r="F388" s="85">
        <f>VegFieldResults!AX357</f>
        <v>64.498517178600167</v>
      </c>
      <c r="G388" s="35">
        <f>VegFieldResults!E357</f>
        <v>497.41080636099997</v>
      </c>
      <c r="H388" s="85">
        <f>VegFieldResults!AY357</f>
        <v>61.471628397160252</v>
      </c>
      <c r="I388" s="35">
        <f>VegFieldResults!F357</f>
        <v>1160.7611050140999</v>
      </c>
      <c r="J388" s="85">
        <f>VegFieldResults!AZ357</f>
        <v>39.327519532731849</v>
      </c>
      <c r="K388" s="35">
        <f>VegFieldResults!G357</f>
        <v>601.44817483899988</v>
      </c>
      <c r="L388" s="85">
        <f>VegFieldResults!BA357</f>
        <v>45.791281049994609</v>
      </c>
      <c r="M388" s="35">
        <f>VegFieldResults!H357</f>
        <v>335.956202195</v>
      </c>
      <c r="N388" s="85">
        <f>VegFieldResults!BB357</f>
        <v>34.278214399427121</v>
      </c>
      <c r="O388" s="35">
        <f>VegFieldResults!I357</f>
        <v>369.13173393199997</v>
      </c>
      <c r="P388" s="85">
        <f>VegFieldResults!BC357</f>
        <v>50.16877302623373</v>
      </c>
      <c r="Q388" s="35">
        <f>VegFieldResults!J357</f>
        <v>1316.955953419</v>
      </c>
      <c r="R388" s="85">
        <f>VegFieldResults!BD357</f>
        <v>34.012596467601043</v>
      </c>
      <c r="S388" s="35">
        <f>VegFieldResults!K357</f>
        <v>784.17083253499993</v>
      </c>
      <c r="T388" s="85">
        <f>VegFieldResults!BE357</f>
        <v>43.006518218224763</v>
      </c>
      <c r="U388" s="35">
        <f>VegFieldResults!L357</f>
        <v>304.386160227</v>
      </c>
      <c r="V388" s="85">
        <f>VegFieldResults!BF357</f>
        <v>45.403773729816528</v>
      </c>
      <c r="W388" s="35">
        <f>VegFieldResults!M357</f>
        <v>1125.9296310156999</v>
      </c>
      <c r="X388" s="85">
        <f>VegFieldResults!BG357</f>
        <v>35.897808539148286</v>
      </c>
      <c r="Y388" s="80">
        <f t="shared" si="30"/>
        <v>7127.9092988657994</v>
      </c>
      <c r="Z388" s="87">
        <f t="shared" si="31"/>
        <v>14.396354517745248</v>
      </c>
    </row>
    <row r="389" spans="1:26" x14ac:dyDescent="0.25">
      <c r="A389" s="13"/>
      <c r="B389" s="34" t="str">
        <f>LookupValues!$B$11</f>
        <v>Upland oakwood</v>
      </c>
      <c r="C389" s="35">
        <f>VegFieldResults!C358</f>
        <v>31.027477300000001</v>
      </c>
      <c r="D389" s="85">
        <f>VegFieldResults!AW358</f>
        <v>63.08611057552767</v>
      </c>
      <c r="E389" s="35">
        <f>VegFieldResults!D358</f>
        <v>716.35399629599999</v>
      </c>
      <c r="F389" s="85">
        <f>VegFieldResults!AX358</f>
        <v>45.258945312742618</v>
      </c>
      <c r="G389" s="35">
        <f>VegFieldResults!E358</f>
        <v>219.63327712810002</v>
      </c>
      <c r="H389" s="85">
        <f>VegFieldResults!AY358</f>
        <v>64.205638779384202</v>
      </c>
      <c r="I389" s="35">
        <f>VegFieldResults!F358</f>
        <v>260.300176104</v>
      </c>
      <c r="J389" s="85">
        <f>VegFieldResults!AZ358</f>
        <v>65.037022492305411</v>
      </c>
      <c r="K389" s="35">
        <f>VegFieldResults!G358</f>
        <v>167.86514248100002</v>
      </c>
      <c r="L389" s="85">
        <f>VegFieldResults!BA358</f>
        <v>53.292346859795437</v>
      </c>
      <c r="M389" s="35">
        <f>VegFieldResults!H358</f>
        <v>485.80023278899995</v>
      </c>
      <c r="N389" s="85">
        <f>VegFieldResults!BB358</f>
        <v>56.315601581915622</v>
      </c>
      <c r="O389" s="35">
        <f>VegFieldResults!I358</f>
        <v>369.85732455439995</v>
      </c>
      <c r="P389" s="85">
        <f>VegFieldResults!BC358</f>
        <v>65.690657816121188</v>
      </c>
      <c r="Q389" s="35">
        <f>VegFieldResults!J358</f>
        <v>840.33011336009997</v>
      </c>
      <c r="R389" s="85">
        <f>VegFieldResults!BD358</f>
        <v>38.832865128594335</v>
      </c>
      <c r="S389" s="35">
        <f>VegFieldResults!K358</f>
        <v>663.60085808479994</v>
      </c>
      <c r="T389" s="85">
        <f>VegFieldResults!BE358</f>
        <v>36.222441419203093</v>
      </c>
      <c r="U389" s="35">
        <f>VegFieldResults!L358</f>
        <v>829.80717054499996</v>
      </c>
      <c r="V389" s="85">
        <f>VegFieldResults!BF358</f>
        <v>44.953422112664946</v>
      </c>
      <c r="W389" s="35">
        <f>VegFieldResults!M358</f>
        <v>1621.0570858272999</v>
      </c>
      <c r="X389" s="85">
        <f>VegFieldResults!BG358</f>
        <v>31.444154352285281</v>
      </c>
      <c r="Y389" s="80">
        <f t="shared" si="30"/>
        <v>6205.6328544696989</v>
      </c>
      <c r="Z389" s="87">
        <f t="shared" si="31"/>
        <v>14.936582738150598</v>
      </c>
    </row>
    <row r="390" spans="1:26" x14ac:dyDescent="0.25">
      <c r="A390" s="13"/>
      <c r="B390" s="34" t="str">
        <f>LookupValues!$B$12</f>
        <v>Wet woodland</v>
      </c>
      <c r="C390" s="35">
        <f>VegFieldResults!C359</f>
        <v>19.516527213699998</v>
      </c>
      <c r="D390" s="85">
        <f>VegFieldResults!AW359</f>
        <v>73.86889590652352</v>
      </c>
      <c r="E390" s="35">
        <f>VegFieldResults!D359</f>
        <v>4117.01804765</v>
      </c>
      <c r="F390" s="85">
        <f>VegFieldResults!AX359</f>
        <v>34.490986330234122</v>
      </c>
      <c r="G390" s="35">
        <f>VegFieldResults!E359</f>
        <v>942.03480270599994</v>
      </c>
      <c r="H390" s="85">
        <f>VegFieldResults!AY359</f>
        <v>26.05093024895735</v>
      </c>
      <c r="I390" s="35">
        <f>VegFieldResults!F359</f>
        <v>1113.318886452</v>
      </c>
      <c r="J390" s="85">
        <f>VegFieldResults!AZ359</f>
        <v>29.542594297326954</v>
      </c>
      <c r="K390" s="35">
        <f>VegFieldResults!G359</f>
        <v>876.03906254629987</v>
      </c>
      <c r="L390" s="85">
        <f>VegFieldResults!BA359</f>
        <v>27.292650190366203</v>
      </c>
      <c r="M390" s="35">
        <f>VegFieldResults!H359</f>
        <v>1769.870851339</v>
      </c>
      <c r="N390" s="85">
        <f>VegFieldResults!BB359</f>
        <v>25.672044083044181</v>
      </c>
      <c r="O390" s="35">
        <f>VegFieldResults!I359</f>
        <v>1057.2138863532</v>
      </c>
      <c r="P390" s="85">
        <f>VegFieldResults!BC359</f>
        <v>21.617282836610478</v>
      </c>
      <c r="Q390" s="35">
        <f>VegFieldResults!J359</f>
        <v>1452.6235130279001</v>
      </c>
      <c r="R390" s="85">
        <f>VegFieldResults!BD359</f>
        <v>23.210530998310794</v>
      </c>
      <c r="S390" s="35">
        <f>VegFieldResults!K359</f>
        <v>1947.3892822465</v>
      </c>
      <c r="T390" s="85">
        <f>VegFieldResults!BE359</f>
        <v>25.788454168264039</v>
      </c>
      <c r="U390" s="35">
        <f>VegFieldResults!L359</f>
        <v>3917.8980232783997</v>
      </c>
      <c r="V390" s="85">
        <f>VegFieldResults!BF359</f>
        <v>21.341987460017538</v>
      </c>
      <c r="W390" s="35">
        <f>VegFieldResults!M359</f>
        <v>2377.7258137822</v>
      </c>
      <c r="X390" s="85">
        <f>VegFieldResults!BG359</f>
        <v>18.486831903209431</v>
      </c>
      <c r="Y390" s="80">
        <f t="shared" si="30"/>
        <v>19590.648696595199</v>
      </c>
      <c r="Z390" s="87">
        <f t="shared" si="31"/>
        <v>9.8967814182585911</v>
      </c>
    </row>
    <row r="391" spans="1:26" x14ac:dyDescent="0.25">
      <c r="A391" s="13"/>
      <c r="B391" s="34" t="str">
        <f>LookupValues!$B$13</f>
        <v>Wood Pasture &amp; Parkland</v>
      </c>
      <c r="C391" s="35">
        <f>VegFieldResults!C360</f>
        <v>0</v>
      </c>
      <c r="D391" s="85">
        <f>VegFieldResults!AW360</f>
        <v>0</v>
      </c>
      <c r="E391" s="35">
        <f>VegFieldResults!D360</f>
        <v>901.67425295600003</v>
      </c>
      <c r="F391" s="85">
        <f>VegFieldResults!AX360</f>
        <v>54.227091339277798</v>
      </c>
      <c r="G391" s="35">
        <f>VegFieldResults!E360</f>
        <v>750.52272469800005</v>
      </c>
      <c r="H391" s="85">
        <f>VegFieldResults!AY360</f>
        <v>69.420718000304944</v>
      </c>
      <c r="I391" s="35">
        <f>VegFieldResults!F360</f>
        <v>106.4887267199</v>
      </c>
      <c r="J391" s="85">
        <f>VegFieldResults!AZ360</f>
        <v>90.534876878694519</v>
      </c>
      <c r="K391" s="35">
        <f>VegFieldResults!G360</f>
        <v>0</v>
      </c>
      <c r="L391" s="85">
        <f>VegFieldResults!BA360</f>
        <v>0</v>
      </c>
      <c r="M391" s="35">
        <f>VegFieldResults!H360</f>
        <v>0</v>
      </c>
      <c r="N391" s="85">
        <f>VegFieldResults!BB360</f>
        <v>0</v>
      </c>
      <c r="O391" s="35">
        <f>VegFieldResults!I360</f>
        <v>110.572985969</v>
      </c>
      <c r="P391" s="85">
        <f>VegFieldResults!BC360</f>
        <v>60.934365240192498</v>
      </c>
      <c r="Q391" s="35">
        <f>VegFieldResults!J360</f>
        <v>77.31418470540001</v>
      </c>
      <c r="R391" s="85">
        <f>VegFieldResults!BD360</f>
        <v>55.0565511514964</v>
      </c>
      <c r="S391" s="35">
        <f>VegFieldResults!K360</f>
        <v>0</v>
      </c>
      <c r="T391" s="85">
        <f>VegFieldResults!BE360</f>
        <v>0</v>
      </c>
      <c r="U391" s="35">
        <f>VegFieldResults!L360</f>
        <v>18.965581831000002</v>
      </c>
      <c r="V391" s="85">
        <f>VegFieldResults!BF360</f>
        <v>94.491957772242273</v>
      </c>
      <c r="W391" s="35">
        <f>VegFieldResults!M360</f>
        <v>41.327437367500004</v>
      </c>
      <c r="X391" s="85">
        <f>VegFieldResults!BG360</f>
        <v>91.082036904551998</v>
      </c>
      <c r="Y391" s="80">
        <f t="shared" si="30"/>
        <v>2006.8658942468001</v>
      </c>
      <c r="Z391" s="87">
        <f t="shared" si="31"/>
        <v>36.204701986494477</v>
      </c>
    </row>
    <row r="392" spans="1:26" x14ac:dyDescent="0.25">
      <c r="A392" s="13"/>
      <c r="B392" s="34" t="str">
        <f>LookupValues!$B$14</f>
        <v>Broadleaf habitat NOT classified as priority</v>
      </c>
      <c r="C392" s="35">
        <f>VegFieldResults!C361</f>
        <v>580.4581755741001</v>
      </c>
      <c r="D392" s="85">
        <f>VegFieldResults!AW361</f>
        <v>37.340394935134249</v>
      </c>
      <c r="E392" s="35">
        <f>VegFieldResults!D361</f>
        <v>2240.8881761035</v>
      </c>
      <c r="F392" s="85">
        <f>VegFieldResults!AX361</f>
        <v>23.17729545553906</v>
      </c>
      <c r="G392" s="35">
        <f>VegFieldResults!E361</f>
        <v>965.25704049120009</v>
      </c>
      <c r="H392" s="85">
        <f>VegFieldResults!AY361</f>
        <v>29.084600969376666</v>
      </c>
      <c r="I392" s="35">
        <f>VegFieldResults!F361</f>
        <v>985.29339761689994</v>
      </c>
      <c r="J392" s="85">
        <f>VegFieldResults!AZ361</f>
        <v>30.30597149260495</v>
      </c>
      <c r="K392" s="35">
        <f>VegFieldResults!G361</f>
        <v>660.05087655399996</v>
      </c>
      <c r="L392" s="85">
        <f>VegFieldResults!BA361</f>
        <v>37.94087829908068</v>
      </c>
      <c r="M392" s="35">
        <f>VegFieldResults!H361</f>
        <v>327.22822604290002</v>
      </c>
      <c r="N392" s="85">
        <f>VegFieldResults!BB361</f>
        <v>51.579655186993605</v>
      </c>
      <c r="O392" s="35">
        <f>VegFieldResults!I361</f>
        <v>341.47144986160004</v>
      </c>
      <c r="P392" s="85">
        <f>VegFieldResults!BC361</f>
        <v>48.166269151562986</v>
      </c>
      <c r="Q392" s="35">
        <f>VegFieldResults!J361</f>
        <v>521.49480204460008</v>
      </c>
      <c r="R392" s="85">
        <f>VegFieldResults!BD361</f>
        <v>38.544245446344306</v>
      </c>
      <c r="S392" s="35">
        <f>VegFieldResults!K361</f>
        <v>635.42644636269995</v>
      </c>
      <c r="T392" s="85">
        <f>VegFieldResults!BE361</f>
        <v>39.733241414198339</v>
      </c>
      <c r="U392" s="35">
        <f>VegFieldResults!L361</f>
        <v>393.1791989619</v>
      </c>
      <c r="V392" s="85">
        <f>VegFieldResults!BF361</f>
        <v>46.567095851289082</v>
      </c>
      <c r="W392" s="35">
        <f>VegFieldResults!M361</f>
        <v>762.66134299000009</v>
      </c>
      <c r="X392" s="85">
        <f>VegFieldResults!BG361</f>
        <v>47.219077991537738</v>
      </c>
      <c r="Y392" s="80">
        <f t="shared" si="30"/>
        <v>8413.4091326033995</v>
      </c>
      <c r="Z392" s="87">
        <f t="shared" si="31"/>
        <v>11.088379584735954</v>
      </c>
    </row>
    <row r="393" spans="1:26" x14ac:dyDescent="0.25">
      <c r="A393" s="13"/>
      <c r="B393" s="34" t="str">
        <f>LookupValues!$B$15</f>
        <v>Non-native coniferous woodland</v>
      </c>
      <c r="C393" s="35">
        <f>VegFieldResults!C362</f>
        <v>100023.0967191659</v>
      </c>
      <c r="D393" s="85">
        <f>VegFieldResults!AW362</f>
        <v>3.8427084671603899</v>
      </c>
      <c r="E393" s="35">
        <f>VegFieldResults!D362</f>
        <v>87913.986500422718</v>
      </c>
      <c r="F393" s="85">
        <f>VegFieldResults!AX362</f>
        <v>4.1299008430228339</v>
      </c>
      <c r="G393" s="35">
        <f>VegFieldResults!E362</f>
        <v>23844.391108123502</v>
      </c>
      <c r="H393" s="85">
        <f>VegFieldResults!AY362</f>
        <v>8.5823930304400253</v>
      </c>
      <c r="I393" s="35">
        <f>VegFieldResults!F362</f>
        <v>14356.740211643</v>
      </c>
      <c r="J393" s="85">
        <f>VegFieldResults!AZ362</f>
        <v>10.306953253690008</v>
      </c>
      <c r="K393" s="35">
        <f>VegFieldResults!G362</f>
        <v>12074.238631311202</v>
      </c>
      <c r="L393" s="85">
        <f>VegFieldResults!BA362</f>
        <v>9.3797317444669126</v>
      </c>
      <c r="M393" s="35">
        <f>VegFieldResults!H362</f>
        <v>11018.346921352002</v>
      </c>
      <c r="N393" s="85">
        <f>VegFieldResults!BB362</f>
        <v>11.298869420072913</v>
      </c>
      <c r="O393" s="35">
        <f>VegFieldResults!I362</f>
        <v>9585.1315626126998</v>
      </c>
      <c r="P393" s="85">
        <f>VegFieldResults!BC362</f>
        <v>9.3267503451628979</v>
      </c>
      <c r="Q393" s="35">
        <f>VegFieldResults!J362</f>
        <v>12271.5781211515</v>
      </c>
      <c r="R393" s="85">
        <f>VegFieldResults!BD362</f>
        <v>8.0817409385506078</v>
      </c>
      <c r="S393" s="35">
        <f>VegFieldResults!K362</f>
        <v>14428.973270100701</v>
      </c>
      <c r="T393" s="85">
        <f>VegFieldResults!BE362</f>
        <v>8.6461346989570735</v>
      </c>
      <c r="U393" s="35">
        <f>VegFieldResults!L362</f>
        <v>13342.455394680001</v>
      </c>
      <c r="V393" s="85">
        <f>VegFieldResults!BF362</f>
        <v>8.09333702898798</v>
      </c>
      <c r="W393" s="35">
        <f>VegFieldResults!M362</f>
        <v>11493.659597530201</v>
      </c>
      <c r="X393" s="85">
        <f>VegFieldResults!BG362</f>
        <v>8.7684700341771897</v>
      </c>
      <c r="Y393" s="80">
        <f t="shared" si="30"/>
        <v>310352.59803809336</v>
      </c>
      <c r="Z393" s="87">
        <f t="shared" si="31"/>
        <v>2.1051851613292909</v>
      </c>
    </row>
    <row r="394" spans="1:26" x14ac:dyDescent="0.25">
      <c r="A394" s="13"/>
      <c r="B394" s="37" t="str">
        <f>LookupValues!$B$16</f>
        <v>Transition or felled</v>
      </c>
      <c r="C394" s="35">
        <f>VegFieldResults!C363</f>
        <v>5021.3293818239999</v>
      </c>
      <c r="D394" s="85">
        <f>VegFieldResults!AW363</f>
        <v>12.355427426714646</v>
      </c>
      <c r="E394" s="35">
        <f>VegFieldResults!D363</f>
        <v>1237.8022147719998</v>
      </c>
      <c r="F394" s="85">
        <f>VegFieldResults!AX363</f>
        <v>21.18042627118216</v>
      </c>
      <c r="G394" s="35">
        <f>VegFieldResults!E363</f>
        <v>676.1928385443</v>
      </c>
      <c r="H394" s="85">
        <f>VegFieldResults!AY363</f>
        <v>27.25319788974948</v>
      </c>
      <c r="I394" s="35">
        <f>VegFieldResults!F363</f>
        <v>505.37868829820002</v>
      </c>
      <c r="J394" s="85">
        <f>VegFieldResults!AZ363</f>
        <v>35.215047885590046</v>
      </c>
      <c r="K394" s="35">
        <f>VegFieldResults!G363</f>
        <v>468.66980743600004</v>
      </c>
      <c r="L394" s="85">
        <f>VegFieldResults!BA363</f>
        <v>30.716011701664019</v>
      </c>
      <c r="M394" s="35">
        <f>VegFieldResults!H363</f>
        <v>736.64894135090003</v>
      </c>
      <c r="N394" s="85">
        <f>VegFieldResults!BB363</f>
        <v>30.862456854379676</v>
      </c>
      <c r="O394" s="35">
        <f>VegFieldResults!I363</f>
        <v>334.6543606015</v>
      </c>
      <c r="P394" s="85">
        <f>VegFieldResults!BC363</f>
        <v>43.651362474277093</v>
      </c>
      <c r="Q394" s="35">
        <f>VegFieldResults!J363</f>
        <v>1048.8150567411999</v>
      </c>
      <c r="R394" s="85">
        <f>VegFieldResults!BD363</f>
        <v>23.647896182171991</v>
      </c>
      <c r="S394" s="35">
        <f>VegFieldResults!K363</f>
        <v>1538.7165130936999</v>
      </c>
      <c r="T394" s="85">
        <f>VegFieldResults!BE363</f>
        <v>21.403249955675861</v>
      </c>
      <c r="U394" s="35">
        <f>VegFieldResults!L363</f>
        <v>1667.7735507268999</v>
      </c>
      <c r="V394" s="85">
        <f>VegFieldResults!BF363</f>
        <v>19.487848580415388</v>
      </c>
      <c r="W394" s="35">
        <f>VegFieldResults!M363</f>
        <v>1389.0219896019</v>
      </c>
      <c r="X394" s="85">
        <f>VegFieldResults!BG363</f>
        <v>19.410354183033103</v>
      </c>
      <c r="Y394" s="80">
        <f t="shared" si="30"/>
        <v>14625.0033429906</v>
      </c>
      <c r="Z394" s="87">
        <f t="shared" si="31"/>
        <v>6.704079172004981</v>
      </c>
    </row>
    <row r="395" spans="1:26" x14ac:dyDescent="0.25">
      <c r="A395" s="13"/>
      <c r="B395" s="84" t="s">
        <v>194</v>
      </c>
      <c r="C395" s="82">
        <f>SUM(C383:C394)</f>
        <v>107107.9595049387</v>
      </c>
      <c r="D395" s="86">
        <f>IF(C395=0,0,SQRT(SUM((C383*D383)^2,(C384*D384)^2,(C385*D385)^2,(C386*D386)^2,(C387*D387)^2,(C388*D388)^2,(C389*D389)^2,(C390*D390)^2,(C391*D391)^2,(C392*D392)^2,(C393*D393)^2,(C394*D394)^2))/C395)</f>
        <v>3.6764290597933926</v>
      </c>
      <c r="E395" s="82">
        <f>SUM(E383:E394)</f>
        <v>105178.55148110262</v>
      </c>
      <c r="F395" s="86">
        <f>IF(E395=0,0,SQRT(SUM((E383*F383)^2,(E384*F384)^2,(E385*F385)^2,(E386*F386)^2,(E387*F387)^2,(E388*F388)^2,(E389*F389)^2,(E390*F390)^2,(E391*F391)^2,(E392*F392)^2,(E393*F393)^2,(E394*F394)^2))/E395)</f>
        <v>3.9190247602489507</v>
      </c>
      <c r="G395" s="82">
        <f>SUM(G383:G394)</f>
        <v>34534.573427279902</v>
      </c>
      <c r="H395" s="86">
        <f>IF(G395=0,0,SQRT(SUM((G383*H383)^2,(G384*H384)^2,(G385*H385)^2,(G386*H386)^2,(G387*H387)^2,(G388*H388)^2,(G389*H389)^2,(G390*H390)^2,(G391*H391)^2,(G392*H392)^2,(G393*H393)^2,(G394*H394)^2))/G395)</f>
        <v>6.8584203492373748</v>
      </c>
      <c r="I395" s="82">
        <f>SUM(I383:I394)</f>
        <v>22812.973618008498</v>
      </c>
      <c r="J395" s="86">
        <f>IF(I395=0,0,SQRT(SUM((I383*J383)^2,(I384*J384)^2,(I385*J385)^2,(I386*J386)^2,(I387*J387)^2,(I388*J388)^2,(I389*J389)^2,(I390*J390)^2,(I391*J391)^2,(I392*J392)^2,(I393*J393)^2,(I394*J394)^2))/I395)</f>
        <v>7.9182656533443199</v>
      </c>
      <c r="K395" s="82">
        <f>SUM(K383:K394)</f>
        <v>19202.270550199002</v>
      </c>
      <c r="L395" s="86">
        <f>IF(K395=0,0,SQRT(SUM((K383*L383)^2,(K384*L384)^2,(K385*L385)^2,(K386*L386)^2,(K387*L387)^2,(K388*L388)^2,(K389*L389)^2,(K390*L390)^2,(K391*L391)^2,(K392*L392)^2,(K393*L393)^2,(K394*L394)^2))/K395)</f>
        <v>7.4979014206572216</v>
      </c>
      <c r="M395" s="82">
        <f>SUM(M383:M394)</f>
        <v>20871.190744302803</v>
      </c>
      <c r="N395" s="86">
        <f>IF(M395=0,0,SQRT(SUM((M383*N383)^2,(M384*N384)^2,(M385*N385)^2,(M386*N386)^2,(M387*N387)^2,(M388*N388)^2,(M389*N389)^2,(M390*N390)^2,(M391*N391)^2,(M392*N392)^2,(M393*N393)^2,(M394*N394)^2))/M395)</f>
        <v>7.9747020733398344</v>
      </c>
      <c r="O395" s="82">
        <f>SUM(O383:O394)</f>
        <v>16985.344483591802</v>
      </c>
      <c r="P395" s="86">
        <f>IF(O395=0,0,SQRT(SUM((O383*P383)^2,(O384*P384)^2,(O385*P385)^2,(O386*P386)^2,(O387*P387)^2,(O388*P388)^2,(O389*P389)^2,(O390*P390)^2,(O391*P391)^2,(O392*P392)^2,(O393*P393)^2,(O394*P394)^2))/O395)</f>
        <v>7.478305677127878</v>
      </c>
      <c r="Q395" s="82">
        <f>SUM(Q383:Q394)</f>
        <v>22226.739774791102</v>
      </c>
      <c r="R395" s="86">
        <f>IF(Q395=0,0,SQRT(SUM((Q383*R383)^2,(Q384*R384)^2,(Q385*R385)^2,(Q386*R386)^2,(Q387*R387)^2,(Q388*R388)^2,(Q389*R389)^2,(Q390*R390)^2,(Q391*R391)^2,(Q392*R392)^2,(Q393*R393)^2,(Q394*R394)^2))/Q395)</f>
        <v>6.526903602534837</v>
      </c>
      <c r="S395" s="82">
        <f>SUM(S383:S394)</f>
        <v>23971.187591660102</v>
      </c>
      <c r="T395" s="86">
        <f>IF(S395=0,0,SQRT(SUM((S383*T383)^2,(S384*T384)^2,(S385*T385)^2,(S386*T386)^2,(S387*T387)^2,(S388*T388)^2,(S389*T389)^2,(S390*T390)^2,(S391*T391)^2,(S392*T392)^2,(S393*T393)^2,(S394*T394)^2))/S395)</f>
        <v>6.8379066705865785</v>
      </c>
      <c r="U395" s="82">
        <f>SUM(U383:U394)</f>
        <v>25593.656385311398</v>
      </c>
      <c r="V395" s="86">
        <f>IF(U395=0,0,SQRT(SUM((U383*V383)^2,(U384*V384)^2,(U385*V385)^2,(U386*V386)^2,(U387*V387)^2,(U388*V388)^2,(U389*V389)^2,(U390*V390)^2,(U391*V391)^2,(U392*V392)^2,(U393*V393)^2,(U394*V394)^2))/U395)</f>
        <v>6.5418514238059515</v>
      </c>
      <c r="W395" s="82">
        <f>SUM(W383:W394)</f>
        <v>26913.848577939301</v>
      </c>
      <c r="X395" s="86">
        <f>IF(W395=0,0,SQRT(SUM((W383*X383)^2,(W384*X384)^2,(W385*X385)^2,(W386*X386)^2,(W387*X387)^2,(W388*X388)^2,(W389*X389)^2,(W390*X390)^2,(W391*X391)^2,(W392*X392)^2,(W393*X393)^2,(W394*X394)^2))/W395)</f>
        <v>6.1485580924446275</v>
      </c>
      <c r="Y395" s="82">
        <f>SUM(Y383:Y394)</f>
        <v>425398.29613912519</v>
      </c>
      <c r="Z395" s="86">
        <f>IF(Y395=0,0,SQRT(SUM((Y383*Z383)^2,(Y384*Z384)^2,(Y385*Z385)^2,(Y386*Z386)^2,(Y387*Z387)^2,(Y388*Z388)^2,(Y389*Z389)^2,(Y390*Z390)^2,(Y391*Z391)^2,(Y392*Z392)^2,(Y393*Z393)^2,(Y394*Z394)^2))/Y395)</f>
        <v>1.7927234719928444</v>
      </c>
    </row>
    <row r="396" spans="1:26" x14ac:dyDescent="0.25">
      <c r="A396" s="13"/>
      <c r="B396" s="56"/>
      <c r="C396" s="57"/>
      <c r="D396" s="58"/>
      <c r="E396" s="57"/>
      <c r="F396" s="88"/>
      <c r="G396" s="57"/>
      <c r="H396" s="88"/>
      <c r="I396" s="57"/>
      <c r="J396" s="58"/>
      <c r="K396" s="57"/>
      <c r="L396" s="58"/>
      <c r="M396" s="57"/>
      <c r="N396" s="58"/>
      <c r="O396" s="57"/>
      <c r="P396" s="58"/>
      <c r="Q396" s="57"/>
      <c r="R396" s="58"/>
      <c r="S396" s="57"/>
      <c r="T396" s="58"/>
      <c r="U396" s="57"/>
      <c r="V396" s="58"/>
      <c r="W396" s="57"/>
      <c r="X396" s="58"/>
      <c r="Y396" s="58"/>
      <c r="Z396" s="58"/>
    </row>
    <row r="397" spans="1:26" x14ac:dyDescent="0.25">
      <c r="A397" s="13"/>
      <c r="B397" s="56"/>
      <c r="C397" s="57"/>
      <c r="D397" s="58"/>
      <c r="E397" s="57"/>
      <c r="F397" s="58"/>
      <c r="G397" s="57"/>
      <c r="H397" s="58"/>
      <c r="I397" s="57"/>
      <c r="J397" s="58"/>
      <c r="K397" s="57"/>
      <c r="L397" s="58"/>
      <c r="M397" s="57"/>
      <c r="N397" s="58"/>
      <c r="O397" s="57"/>
      <c r="P397" s="58"/>
      <c r="Q397" s="57"/>
      <c r="R397" s="58"/>
      <c r="S397" s="57"/>
      <c r="T397" s="58"/>
      <c r="U397" s="57"/>
      <c r="V397" s="58"/>
      <c r="W397" s="57"/>
      <c r="X397" s="58"/>
      <c r="Y397" s="58"/>
      <c r="Z397" s="58"/>
    </row>
    <row r="398" spans="1:26" x14ac:dyDescent="0.25">
      <c r="A398" s="19"/>
      <c r="B398" s="56"/>
      <c r="C398" s="57"/>
      <c r="D398" s="58"/>
      <c r="E398" s="57"/>
      <c r="F398" s="58"/>
      <c r="G398" s="57"/>
      <c r="H398" s="58"/>
      <c r="I398" s="57"/>
      <c r="J398" s="58"/>
      <c r="K398" s="57"/>
      <c r="L398" s="58"/>
      <c r="M398" s="57"/>
      <c r="N398" s="58"/>
      <c r="O398" s="57"/>
      <c r="P398" s="58"/>
      <c r="Q398" s="57"/>
      <c r="R398" s="58"/>
      <c r="S398" s="57"/>
      <c r="T398" s="58"/>
      <c r="U398" s="57"/>
      <c r="V398" s="58"/>
      <c r="W398" s="57"/>
      <c r="X398" s="58"/>
      <c r="Y398" s="58"/>
      <c r="Z398" s="58"/>
    </row>
    <row r="399" spans="1:26" x14ac:dyDescent="0.25">
      <c r="A399" s="13"/>
      <c r="B399" s="56"/>
      <c r="C399" s="57"/>
      <c r="D399" s="58"/>
      <c r="E399" s="57"/>
      <c r="F399" s="58"/>
      <c r="G399" s="57"/>
      <c r="H399" s="58"/>
      <c r="I399" s="57"/>
      <c r="J399" s="58"/>
      <c r="K399" s="57"/>
      <c r="L399" s="58"/>
      <c r="M399" s="57"/>
      <c r="N399" s="58"/>
      <c r="O399" s="57"/>
      <c r="P399" s="58"/>
      <c r="Q399" s="57"/>
      <c r="R399" s="58"/>
      <c r="S399" s="57"/>
      <c r="T399" s="58"/>
      <c r="U399" s="57"/>
      <c r="V399" s="58"/>
      <c r="W399" s="57"/>
      <c r="X399" s="58"/>
      <c r="Y399" s="58"/>
      <c r="Z399" s="58"/>
    </row>
    <row r="400" spans="1:26" x14ac:dyDescent="0.25">
      <c r="A400" s="13"/>
      <c r="B400" s="56"/>
      <c r="C400" s="57"/>
      <c r="D400" s="58"/>
      <c r="E400" s="57"/>
      <c r="F400" s="58"/>
      <c r="G400" s="57"/>
      <c r="H400" s="58"/>
      <c r="I400" s="57"/>
      <c r="J400" s="58"/>
      <c r="K400" s="57"/>
      <c r="L400" s="58"/>
      <c r="M400" s="57"/>
      <c r="N400" s="58"/>
      <c r="O400" s="57"/>
      <c r="P400" s="58"/>
      <c r="Q400" s="57"/>
      <c r="R400" s="58"/>
      <c r="S400" s="57"/>
      <c r="T400" s="58"/>
      <c r="U400" s="57"/>
      <c r="V400" s="58"/>
      <c r="W400" s="57"/>
      <c r="X400" s="58"/>
      <c r="Y400" s="58"/>
      <c r="Z400" s="58"/>
    </row>
    <row r="401" spans="1:26" x14ac:dyDescent="0.25">
      <c r="A401" s="29"/>
      <c r="B401" s="56"/>
      <c r="C401" s="57"/>
      <c r="D401" s="58"/>
      <c r="E401" s="57"/>
      <c r="F401" s="58"/>
      <c r="G401" s="57"/>
      <c r="H401" s="58"/>
      <c r="I401" s="57"/>
      <c r="J401" s="58"/>
      <c r="K401" s="57"/>
      <c r="L401" s="58"/>
      <c r="M401" s="57"/>
      <c r="N401" s="58"/>
      <c r="O401" s="57"/>
      <c r="P401" s="58"/>
      <c r="Q401" s="57"/>
      <c r="R401" s="58"/>
      <c r="S401" s="57"/>
      <c r="T401" s="58"/>
      <c r="U401" s="57"/>
      <c r="V401" s="58"/>
      <c r="W401" s="57"/>
      <c r="X401" s="58"/>
      <c r="Y401" s="58"/>
      <c r="Z401" s="58"/>
    </row>
    <row r="403" spans="1:26" x14ac:dyDescent="0.25">
      <c r="B403" s="13" t="s">
        <v>419</v>
      </c>
      <c r="C403" s="13" t="str">
        <f>VegFieldResults!$B$2</f>
        <v>Vegetation Field</v>
      </c>
    </row>
    <row r="404" spans="1:26" x14ac:dyDescent="0.25">
      <c r="A404" s="13"/>
      <c r="B404" s="13"/>
    </row>
    <row r="406" spans="1:26" x14ac:dyDescent="0.25">
      <c r="A406" s="13" t="s">
        <v>118</v>
      </c>
      <c r="B406" s="101" t="str">
        <f>$B$2</f>
        <v>Habitat Type</v>
      </c>
      <c r="C406" s="105" t="str">
        <f>$AC$7</f>
        <v>No Field layer</v>
      </c>
      <c r="D406" s="101"/>
      <c r="E406" s="105" t="str">
        <f>$AC$8</f>
        <v>&gt; 0 and ≤ 10 %</v>
      </c>
      <c r="F406" s="101"/>
      <c r="G406" s="105" t="str">
        <f>$AC$9</f>
        <v>&gt; 10 and ≤ 20 %</v>
      </c>
      <c r="H406" s="101"/>
      <c r="I406" s="105" t="str">
        <f>$AC$10</f>
        <v>&gt; 20 and ≤ 30 %</v>
      </c>
      <c r="J406" s="101"/>
      <c r="K406" s="105" t="str">
        <f>$AC$11</f>
        <v>&gt; 30 and ≤ 40 %</v>
      </c>
      <c r="L406" s="101"/>
      <c r="M406" s="105" t="str">
        <f>$AC$12</f>
        <v>&gt; 40 and ≤ 50 %</v>
      </c>
      <c r="N406" s="101"/>
      <c r="O406" s="105" t="str">
        <f>$AC$13</f>
        <v>&gt; 50 and ≤ 60 %</v>
      </c>
      <c r="P406" s="101"/>
      <c r="Q406" s="105" t="str">
        <f>$AC$14</f>
        <v>&gt; 60 and ≤ 70 %</v>
      </c>
      <c r="R406" s="101"/>
      <c r="S406" s="105" t="str">
        <f>$AC$15</f>
        <v>&gt; 70 and ≤ 80 %</v>
      </c>
      <c r="T406" s="101"/>
      <c r="U406" s="105" t="str">
        <f>$AC$16</f>
        <v>&gt; 80 and ≤ 90 %</v>
      </c>
      <c r="V406" s="101"/>
      <c r="W406" s="103" t="str">
        <f>$AC$17</f>
        <v>&gt; 90 %</v>
      </c>
      <c r="X406" s="104"/>
      <c r="Y406" s="111" t="s">
        <v>194</v>
      </c>
      <c r="Z406" s="112"/>
    </row>
    <row r="407" spans="1:26" ht="25.5" x14ac:dyDescent="0.25">
      <c r="A407" s="13"/>
      <c r="B407" s="102"/>
      <c r="C407" s="32" t="s">
        <v>195</v>
      </c>
      <c r="D407" s="33" t="s">
        <v>196</v>
      </c>
      <c r="E407" s="32" t="s">
        <v>195</v>
      </c>
      <c r="F407" s="33" t="s">
        <v>196</v>
      </c>
      <c r="G407" s="32" t="s">
        <v>195</v>
      </c>
      <c r="H407" s="33" t="s">
        <v>196</v>
      </c>
      <c r="I407" s="32" t="s">
        <v>195</v>
      </c>
      <c r="J407" s="33" t="s">
        <v>196</v>
      </c>
      <c r="K407" s="32" t="s">
        <v>195</v>
      </c>
      <c r="L407" s="33" t="s">
        <v>196</v>
      </c>
      <c r="M407" s="32" t="s">
        <v>195</v>
      </c>
      <c r="N407" s="33" t="s">
        <v>196</v>
      </c>
      <c r="O407" s="32" t="s">
        <v>195</v>
      </c>
      <c r="P407" s="33" t="s">
        <v>196</v>
      </c>
      <c r="Q407" s="32" t="s">
        <v>195</v>
      </c>
      <c r="R407" s="33" t="s">
        <v>196</v>
      </c>
      <c r="S407" s="32" t="s">
        <v>195</v>
      </c>
      <c r="T407" s="33" t="s">
        <v>196</v>
      </c>
      <c r="U407" s="32" t="s">
        <v>195</v>
      </c>
      <c r="V407" s="33" t="s">
        <v>196</v>
      </c>
      <c r="W407" s="32" t="s">
        <v>195</v>
      </c>
      <c r="X407" s="33" t="s">
        <v>196</v>
      </c>
      <c r="Y407" s="73" t="s">
        <v>195</v>
      </c>
      <c r="Z407" s="74" t="s">
        <v>196</v>
      </c>
    </row>
    <row r="408" spans="1:26" x14ac:dyDescent="0.25">
      <c r="A408" s="13"/>
      <c r="B408" s="34" t="str">
        <f>LookupValues!$B$5</f>
        <v>Lowland beech/yew woodland</v>
      </c>
      <c r="C408" s="35">
        <f>VegFieldResults!C375</f>
        <v>0</v>
      </c>
      <c r="D408" s="85">
        <f>VegFieldResults!AW375</f>
        <v>0</v>
      </c>
      <c r="E408" s="35">
        <f>VegFieldResults!D375</f>
        <v>0</v>
      </c>
      <c r="F408" s="85">
        <f>VegFieldResults!AX375</f>
        <v>0</v>
      </c>
      <c r="G408" s="35">
        <f>VegFieldResults!E375</f>
        <v>0</v>
      </c>
      <c r="H408" s="85">
        <f>VegFieldResults!AY375</f>
        <v>0</v>
      </c>
      <c r="I408" s="35">
        <f>VegFieldResults!F375</f>
        <v>0</v>
      </c>
      <c r="J408" s="85">
        <f>VegFieldResults!AZ375</f>
        <v>0</v>
      </c>
      <c r="K408" s="35">
        <f>VegFieldResults!G375</f>
        <v>201.43815743569999</v>
      </c>
      <c r="L408" s="85">
        <f>VegFieldResults!BA375</f>
        <v>90.719687289372715</v>
      </c>
      <c r="M408" s="35">
        <f>VegFieldResults!H375</f>
        <v>0</v>
      </c>
      <c r="N408" s="85">
        <f>VegFieldResults!BB375</f>
        <v>0</v>
      </c>
      <c r="O408" s="35">
        <f>VegFieldResults!I375</f>
        <v>0</v>
      </c>
      <c r="P408" s="85">
        <f>VegFieldResults!BC375</f>
        <v>0</v>
      </c>
      <c r="Q408" s="35">
        <f>VegFieldResults!J375</f>
        <v>0</v>
      </c>
      <c r="R408" s="85">
        <f>VegFieldResults!BD375</f>
        <v>0</v>
      </c>
      <c r="S408" s="35">
        <f>VegFieldResults!K375</f>
        <v>0</v>
      </c>
      <c r="T408" s="85">
        <f>VegFieldResults!BE375</f>
        <v>0</v>
      </c>
      <c r="U408" s="35">
        <f>VegFieldResults!L375</f>
        <v>0</v>
      </c>
      <c r="V408" s="85">
        <f>VegFieldResults!BF375</f>
        <v>0</v>
      </c>
      <c r="W408" s="35">
        <f>VegFieldResults!M375</f>
        <v>0</v>
      </c>
      <c r="X408" s="85">
        <f>VegFieldResults!BG375</f>
        <v>0</v>
      </c>
      <c r="Y408" s="80">
        <f>SUM(C408,E408,G408,I408,K408,M408,O408,Q408,S408,U408,W408)</f>
        <v>201.43815743569999</v>
      </c>
      <c r="Z408" s="87">
        <f>IF(Y408=0,0,SQRT(SUM((C408*D408)^2,(E408*F408)^2,(G408*H408)^2,(I408*J408)^2,(K408*L408)^2,(M408*N408)^2,(O408*P408)^2,(Q408*R408)^2,(S408*T408)^2,(U408*V408)^2,(W408*X408)^2))/Y408)</f>
        <v>90.719687289372715</v>
      </c>
    </row>
    <row r="409" spans="1:26" x14ac:dyDescent="0.25">
      <c r="A409" s="13"/>
      <c r="B409" s="34" t="str">
        <f>LookupValues!$B$6</f>
        <v>Lowland Mixed Deciduous Woodland</v>
      </c>
      <c r="C409" s="35">
        <f>VegFieldResults!C376</f>
        <v>57.834983115</v>
      </c>
      <c r="D409" s="85">
        <f>VegFieldResults!AW376</f>
        <v>92.654375599002833</v>
      </c>
      <c r="E409" s="35">
        <f>VegFieldResults!D376</f>
        <v>184.5666104334</v>
      </c>
      <c r="F409" s="85">
        <f>VegFieldResults!AX376</f>
        <v>40.690976698267995</v>
      </c>
      <c r="G409" s="35">
        <f>VegFieldResults!E376</f>
        <v>1433.6569571458999</v>
      </c>
      <c r="H409" s="85">
        <f>VegFieldResults!AY376</f>
        <v>31.840593377988274</v>
      </c>
      <c r="I409" s="35">
        <f>VegFieldResults!F376</f>
        <v>238.206129444</v>
      </c>
      <c r="J409" s="85">
        <f>VegFieldResults!AZ376</f>
        <v>85.475549143956428</v>
      </c>
      <c r="K409" s="35">
        <f>VegFieldResults!G376</f>
        <v>923.85605200579994</v>
      </c>
      <c r="L409" s="85">
        <f>VegFieldResults!BA376</f>
        <v>43.812027527892695</v>
      </c>
      <c r="M409" s="35">
        <f>VegFieldResults!H376</f>
        <v>788.02726236699993</v>
      </c>
      <c r="N409" s="85">
        <f>VegFieldResults!BB376</f>
        <v>39.250614906124824</v>
      </c>
      <c r="O409" s="35">
        <f>VegFieldResults!I376</f>
        <v>1115.4641598834</v>
      </c>
      <c r="P409" s="85">
        <f>VegFieldResults!BC376</f>
        <v>27.210515565862405</v>
      </c>
      <c r="Q409" s="35">
        <f>VegFieldResults!J376</f>
        <v>1211.4105426011001</v>
      </c>
      <c r="R409" s="85">
        <f>VegFieldResults!BD376</f>
        <v>35.485738804916274</v>
      </c>
      <c r="S409" s="35">
        <f>VegFieldResults!K376</f>
        <v>744.79096703799996</v>
      </c>
      <c r="T409" s="85">
        <f>VegFieldResults!BE376</f>
        <v>40.664827730530021</v>
      </c>
      <c r="U409" s="35">
        <f>VegFieldResults!L376</f>
        <v>1100.532328626</v>
      </c>
      <c r="V409" s="85">
        <f>VegFieldResults!BF376</f>
        <v>34.337710771829315</v>
      </c>
      <c r="W409" s="35">
        <f>VegFieldResults!M376</f>
        <v>1041.9016771351</v>
      </c>
      <c r="X409" s="85">
        <f>VegFieldResults!BG376</f>
        <v>26.773944709514083</v>
      </c>
      <c r="Y409" s="80">
        <f t="shared" ref="Y409:Y419" si="32">SUM(C409,E409,G409,I409,K409,M409,O409,Q409,S409,U409,W409)</f>
        <v>8840.2476697947004</v>
      </c>
      <c r="Z409" s="87">
        <f t="shared" ref="Z409:Z419" si="33">IF(Y409=0,0,SQRT(SUM((C409*D409)^2,(E409*F409)^2,(G409*H409)^2,(I409*J409)^2,(K409*L409)^2,(M409*N409)^2,(O409*P409)^2,(Q409*R409)^2,(S409*T409)^2,(U409*V409)^2,(W409*X409)^2))/Y409)</f>
        <v>11.902366327039827</v>
      </c>
    </row>
    <row r="410" spans="1:26" x14ac:dyDescent="0.25">
      <c r="A410" s="13"/>
      <c r="B410" s="34" t="str">
        <f>LookupValues!$B$7</f>
        <v>Native pine woodlands</v>
      </c>
      <c r="C410" s="35">
        <f>VegFieldResults!C377</f>
        <v>250.76266957199999</v>
      </c>
      <c r="D410" s="85">
        <f>VegFieldResults!AW377</f>
        <v>61.654392579095408</v>
      </c>
      <c r="E410" s="35">
        <f>VegFieldResults!D377</f>
        <v>54.104021000000003</v>
      </c>
      <c r="F410" s="85">
        <f>VegFieldResults!AX377</f>
        <v>122.00061796564903</v>
      </c>
      <c r="G410" s="35">
        <f>VegFieldResults!E377</f>
        <v>411.22146243279997</v>
      </c>
      <c r="H410" s="85">
        <f>VegFieldResults!AY377</f>
        <v>65.377707947919987</v>
      </c>
      <c r="I410" s="35">
        <f>VegFieldResults!F377</f>
        <v>129.3858982253</v>
      </c>
      <c r="J410" s="85">
        <f>VegFieldResults!AZ377</f>
        <v>70.231864085040755</v>
      </c>
      <c r="K410" s="35">
        <f>VegFieldResults!G377</f>
        <v>668.88165651330007</v>
      </c>
      <c r="L410" s="85">
        <f>VegFieldResults!BA377</f>
        <v>52.60303345122658</v>
      </c>
      <c r="M410" s="35">
        <f>VegFieldResults!H377</f>
        <v>526.02827611179998</v>
      </c>
      <c r="N410" s="85">
        <f>VegFieldResults!BB377</f>
        <v>50.292697593942108</v>
      </c>
      <c r="O410" s="35">
        <f>VegFieldResults!I377</f>
        <v>509.97549866000003</v>
      </c>
      <c r="P410" s="85">
        <f>VegFieldResults!BC377</f>
        <v>41.451982798525741</v>
      </c>
      <c r="Q410" s="35">
        <f>VegFieldResults!J377</f>
        <v>783.51154761909993</v>
      </c>
      <c r="R410" s="85">
        <f>VegFieldResults!BD377</f>
        <v>20.736297828359916</v>
      </c>
      <c r="S410" s="35">
        <f>VegFieldResults!K377</f>
        <v>1930.2572077519997</v>
      </c>
      <c r="T410" s="85">
        <f>VegFieldResults!BE377</f>
        <v>24.856711956877831</v>
      </c>
      <c r="U410" s="35">
        <f>VegFieldResults!L377</f>
        <v>961.06278353500011</v>
      </c>
      <c r="V410" s="85">
        <f>VegFieldResults!BF377</f>
        <v>30.225533916809006</v>
      </c>
      <c r="W410" s="35">
        <f>VegFieldResults!M377</f>
        <v>763.06334526299997</v>
      </c>
      <c r="X410" s="85">
        <f>VegFieldResults!BG377</f>
        <v>27.122002314260005</v>
      </c>
      <c r="Y410" s="80">
        <f t="shared" si="32"/>
        <v>6988.2543666843003</v>
      </c>
      <c r="Z410" s="87">
        <f t="shared" si="33"/>
        <v>12.235359639927431</v>
      </c>
    </row>
    <row r="411" spans="1:26" x14ac:dyDescent="0.25">
      <c r="A411" s="13"/>
      <c r="B411" s="34" t="str">
        <f>LookupValues!$B$8</f>
        <v>Non-HAP native pinewood</v>
      </c>
      <c r="C411" s="35">
        <f>VegFieldResults!C378</f>
        <v>0</v>
      </c>
      <c r="D411" s="85">
        <f>VegFieldResults!AW378</f>
        <v>0</v>
      </c>
      <c r="E411" s="35">
        <f>VegFieldResults!D378</f>
        <v>214.79124707</v>
      </c>
      <c r="F411" s="85">
        <f>VegFieldResults!AX378</f>
        <v>76.470762876300199</v>
      </c>
      <c r="G411" s="35">
        <f>VegFieldResults!E378</f>
        <v>0</v>
      </c>
      <c r="H411" s="85">
        <f>VegFieldResults!AY378</f>
        <v>0</v>
      </c>
      <c r="I411" s="35">
        <f>VegFieldResults!F378</f>
        <v>0</v>
      </c>
      <c r="J411" s="85">
        <f>VegFieldResults!AZ378</f>
        <v>0</v>
      </c>
      <c r="K411" s="35">
        <f>VegFieldResults!G378</f>
        <v>0</v>
      </c>
      <c r="L411" s="85">
        <f>VegFieldResults!BA378</f>
        <v>0</v>
      </c>
      <c r="M411" s="35">
        <f>VegFieldResults!H378</f>
        <v>0</v>
      </c>
      <c r="N411" s="85">
        <f>VegFieldResults!BB378</f>
        <v>0</v>
      </c>
      <c r="O411" s="35">
        <f>VegFieldResults!I378</f>
        <v>67.981218724000001</v>
      </c>
      <c r="P411" s="85">
        <f>VegFieldResults!BC378</f>
        <v>56.885027843538879</v>
      </c>
      <c r="Q411" s="35">
        <f>VegFieldResults!J378</f>
        <v>0</v>
      </c>
      <c r="R411" s="85">
        <f>VegFieldResults!BD378</f>
        <v>0</v>
      </c>
      <c r="S411" s="35">
        <f>VegFieldResults!K378</f>
        <v>0</v>
      </c>
      <c r="T411" s="85">
        <f>VegFieldResults!BE378</f>
        <v>0</v>
      </c>
      <c r="U411" s="35">
        <f>VegFieldResults!L378</f>
        <v>0</v>
      </c>
      <c r="V411" s="85">
        <f>VegFieldResults!BF378</f>
        <v>0</v>
      </c>
      <c r="W411" s="35">
        <f>VegFieldResults!M378</f>
        <v>81.212921377000001</v>
      </c>
      <c r="X411" s="85">
        <f>VegFieldResults!BG378</f>
        <v>105.78659162226178</v>
      </c>
      <c r="Y411" s="80">
        <f t="shared" si="32"/>
        <v>363.98538717100001</v>
      </c>
      <c r="Z411" s="87">
        <f t="shared" si="33"/>
        <v>52.022666329200469</v>
      </c>
    </row>
    <row r="412" spans="1:26" ht="30" customHeight="1" x14ac:dyDescent="0.25">
      <c r="A412" s="13"/>
      <c r="B412" s="89" t="str">
        <f>LookupValues!$B$9</f>
        <v>Upland birchwoods (Scot); birch dominated upland oakwoods (Eng, Wal)</v>
      </c>
      <c r="C412" s="35">
        <f>VegFieldResults!C379</f>
        <v>876.59359721040005</v>
      </c>
      <c r="D412" s="85">
        <f>VegFieldResults!AW379</f>
        <v>40.062390144237163</v>
      </c>
      <c r="E412" s="35">
        <f>VegFieldResults!D379</f>
        <v>4688.9240531468995</v>
      </c>
      <c r="F412" s="85">
        <f>VegFieldResults!AX379</f>
        <v>15.611608601988337</v>
      </c>
      <c r="G412" s="35">
        <f>VegFieldResults!E379</f>
        <v>1894.9406707941</v>
      </c>
      <c r="H412" s="85">
        <f>VegFieldResults!AY379</f>
        <v>26.926775562070727</v>
      </c>
      <c r="I412" s="35">
        <f>VegFieldResults!F379</f>
        <v>3902.9021140949994</v>
      </c>
      <c r="J412" s="85">
        <f>VegFieldResults!AZ379</f>
        <v>17.809350331123682</v>
      </c>
      <c r="K412" s="35">
        <f>VegFieldResults!G379</f>
        <v>6600.2227169090002</v>
      </c>
      <c r="L412" s="85">
        <f>VegFieldResults!BA379</f>
        <v>17.400190055859611</v>
      </c>
      <c r="M412" s="35">
        <f>VegFieldResults!H379</f>
        <v>3796.5433201060005</v>
      </c>
      <c r="N412" s="85">
        <f>VegFieldResults!BB379</f>
        <v>16.279978908023107</v>
      </c>
      <c r="O412" s="35">
        <f>VegFieldResults!I379</f>
        <v>3180.5238175140003</v>
      </c>
      <c r="P412" s="85">
        <f>VegFieldResults!BC379</f>
        <v>18.455395360770556</v>
      </c>
      <c r="Q412" s="35">
        <f>VegFieldResults!J379</f>
        <v>2323.5018942813003</v>
      </c>
      <c r="R412" s="85">
        <f>VegFieldResults!BD379</f>
        <v>19.859275187092287</v>
      </c>
      <c r="S412" s="35">
        <f>VegFieldResults!K379</f>
        <v>5861.658199782999</v>
      </c>
      <c r="T412" s="85">
        <f>VegFieldResults!BE379</f>
        <v>14.618721952532926</v>
      </c>
      <c r="U412" s="35">
        <f>VegFieldResults!L379</f>
        <v>6723.8743509160004</v>
      </c>
      <c r="V412" s="85">
        <f>VegFieldResults!BF379</f>
        <v>17.859989488389562</v>
      </c>
      <c r="W412" s="35">
        <f>VegFieldResults!M379</f>
        <v>5875.0779680152</v>
      </c>
      <c r="X412" s="85">
        <f>VegFieldResults!BG379</f>
        <v>12.864804372894264</v>
      </c>
      <c r="Y412" s="80">
        <f t="shared" si="32"/>
        <v>45724.762702770895</v>
      </c>
      <c r="Z412" s="87">
        <f t="shared" si="33"/>
        <v>5.5364969987355312</v>
      </c>
    </row>
    <row r="413" spans="1:26" x14ac:dyDescent="0.25">
      <c r="A413" s="13"/>
      <c r="B413" s="34" t="str">
        <f>LookupValues!$B$10</f>
        <v>Upland mixed ashwoods</v>
      </c>
      <c r="C413" s="35">
        <f>VegFieldResults!C380</f>
        <v>198.25201002699998</v>
      </c>
      <c r="D413" s="85">
        <f>VegFieldResults!AW380</f>
        <v>88.072227313968128</v>
      </c>
      <c r="E413" s="35">
        <f>VegFieldResults!D380</f>
        <v>739.84676614099999</v>
      </c>
      <c r="F413" s="85">
        <f>VegFieldResults!AX380</f>
        <v>39.841215790653663</v>
      </c>
      <c r="G413" s="35">
        <f>VegFieldResults!E380</f>
        <v>526.25887386670013</v>
      </c>
      <c r="H413" s="85">
        <f>VegFieldResults!AY380</f>
        <v>55.453502550339572</v>
      </c>
      <c r="I413" s="35">
        <f>VegFieldResults!F380</f>
        <v>267.91118734299999</v>
      </c>
      <c r="J413" s="85">
        <f>VegFieldResults!AZ380</f>
        <v>56.236586208161569</v>
      </c>
      <c r="K413" s="35">
        <f>VegFieldResults!G380</f>
        <v>78.758906361900003</v>
      </c>
      <c r="L413" s="85">
        <f>VegFieldResults!BA380</f>
        <v>63.781233038286665</v>
      </c>
      <c r="M413" s="35">
        <f>VegFieldResults!H380</f>
        <v>288.96318611869998</v>
      </c>
      <c r="N413" s="85">
        <f>VegFieldResults!BB380</f>
        <v>57.738261973481855</v>
      </c>
      <c r="O413" s="35">
        <f>VegFieldResults!I380</f>
        <v>403.33881556420005</v>
      </c>
      <c r="P413" s="85">
        <f>VegFieldResults!BC380</f>
        <v>43.376151875288251</v>
      </c>
      <c r="Q413" s="35">
        <f>VegFieldResults!J380</f>
        <v>48.704224613999997</v>
      </c>
      <c r="R413" s="85">
        <f>VegFieldResults!BD380</f>
        <v>94.996534076733155</v>
      </c>
      <c r="S413" s="35">
        <f>VegFieldResults!K380</f>
        <v>352.83657957990005</v>
      </c>
      <c r="T413" s="85">
        <f>VegFieldResults!BE380</f>
        <v>61.900007003262374</v>
      </c>
      <c r="U413" s="35">
        <f>VegFieldResults!L380</f>
        <v>111.28765598230001</v>
      </c>
      <c r="V413" s="85">
        <f>VegFieldResults!BF380</f>
        <v>64.76500024785436</v>
      </c>
      <c r="W413" s="35">
        <f>VegFieldResults!M380</f>
        <v>668.43677467509997</v>
      </c>
      <c r="X413" s="85">
        <f>VegFieldResults!BG380</f>
        <v>46.761764628675664</v>
      </c>
      <c r="Y413" s="80">
        <f t="shared" si="32"/>
        <v>3684.5949802738</v>
      </c>
      <c r="Z413" s="87">
        <f t="shared" si="33"/>
        <v>17.981023266671887</v>
      </c>
    </row>
    <row r="414" spans="1:26" x14ac:dyDescent="0.25">
      <c r="A414" s="13"/>
      <c r="B414" s="34" t="str">
        <f>LookupValues!$B$11</f>
        <v>Upland oakwood</v>
      </c>
      <c r="C414" s="35">
        <f>VegFieldResults!C381</f>
        <v>512.80152992189994</v>
      </c>
      <c r="D414" s="85">
        <f>VegFieldResults!AW381</f>
        <v>53.100672936891648</v>
      </c>
      <c r="E414" s="35">
        <f>VegFieldResults!D381</f>
        <v>342.67104115539996</v>
      </c>
      <c r="F414" s="85">
        <f>VegFieldResults!AX381</f>
        <v>41.134607701642615</v>
      </c>
      <c r="G414" s="35">
        <f>VegFieldResults!E381</f>
        <v>1932.3973953890002</v>
      </c>
      <c r="H414" s="85">
        <f>VegFieldResults!AY381</f>
        <v>28.323397340061515</v>
      </c>
      <c r="I414" s="35">
        <f>VegFieldResults!F381</f>
        <v>2677.2345860989999</v>
      </c>
      <c r="J414" s="85">
        <f>VegFieldResults!AZ381</f>
        <v>31.61548006722283</v>
      </c>
      <c r="K414" s="35">
        <f>VegFieldResults!G381</f>
        <v>1806.5364589189999</v>
      </c>
      <c r="L414" s="85">
        <f>VegFieldResults!BA381</f>
        <v>27.136417258314246</v>
      </c>
      <c r="M414" s="35">
        <f>VegFieldResults!H381</f>
        <v>1196.1882522236001</v>
      </c>
      <c r="N414" s="85">
        <f>VegFieldResults!BB381</f>
        <v>37.107073588029877</v>
      </c>
      <c r="O414" s="35">
        <f>VegFieldResults!I381</f>
        <v>1666.1365264176</v>
      </c>
      <c r="P414" s="85">
        <f>VegFieldResults!BC381</f>
        <v>29.513062388336675</v>
      </c>
      <c r="Q414" s="35">
        <f>VegFieldResults!J381</f>
        <v>1233.8929355518001</v>
      </c>
      <c r="R414" s="85">
        <f>VegFieldResults!BD381</f>
        <v>30.012684060960996</v>
      </c>
      <c r="S414" s="35">
        <f>VegFieldResults!K381</f>
        <v>1715.223764542</v>
      </c>
      <c r="T414" s="85">
        <f>VegFieldResults!BE381</f>
        <v>29.407969891897977</v>
      </c>
      <c r="U414" s="35">
        <f>VegFieldResults!L381</f>
        <v>2925.893976206301</v>
      </c>
      <c r="V414" s="85">
        <f>VegFieldResults!BF381</f>
        <v>23.367971657215154</v>
      </c>
      <c r="W414" s="35">
        <f>VegFieldResults!M381</f>
        <v>1342.0332934805001</v>
      </c>
      <c r="X414" s="85">
        <f>VegFieldResults!BG381</f>
        <v>28.416156338965141</v>
      </c>
      <c r="Y414" s="80">
        <f t="shared" si="32"/>
        <v>17351.009759906101</v>
      </c>
      <c r="Z414" s="87">
        <f t="shared" si="33"/>
        <v>9.6329504066853957</v>
      </c>
    </row>
    <row r="415" spans="1:26" x14ac:dyDescent="0.25">
      <c r="A415" s="13"/>
      <c r="B415" s="34" t="str">
        <f>LookupValues!$B$12</f>
        <v>Wet woodland</v>
      </c>
      <c r="C415" s="35">
        <f>VegFieldResults!C382</f>
        <v>663.68004467710011</v>
      </c>
      <c r="D415" s="85">
        <f>VegFieldResults!AW382</f>
        <v>41.734183310586317</v>
      </c>
      <c r="E415" s="35">
        <f>VegFieldResults!D382</f>
        <v>1666.2289121902002</v>
      </c>
      <c r="F415" s="85">
        <f>VegFieldResults!AX382</f>
        <v>29.80404967920197</v>
      </c>
      <c r="G415" s="35">
        <f>VegFieldResults!E382</f>
        <v>1286.8603240341001</v>
      </c>
      <c r="H415" s="85">
        <f>VegFieldResults!AY382</f>
        <v>25.926596160077079</v>
      </c>
      <c r="I415" s="35">
        <f>VegFieldResults!F382</f>
        <v>1828.325189232</v>
      </c>
      <c r="J415" s="85">
        <f>VegFieldResults!AZ382</f>
        <v>26.762448830160118</v>
      </c>
      <c r="K415" s="35">
        <f>VegFieldResults!G382</f>
        <v>1360.5846370079996</v>
      </c>
      <c r="L415" s="85">
        <f>VegFieldResults!BA382</f>
        <v>22.802770608905259</v>
      </c>
      <c r="M415" s="35">
        <f>VegFieldResults!H382</f>
        <v>1476.5588125090001</v>
      </c>
      <c r="N415" s="85">
        <f>VegFieldResults!BB382</f>
        <v>33.223734140725725</v>
      </c>
      <c r="O415" s="35">
        <f>VegFieldResults!I382</f>
        <v>1798.7246011124</v>
      </c>
      <c r="P415" s="85">
        <f>VegFieldResults!BC382</f>
        <v>27.930668645683358</v>
      </c>
      <c r="Q415" s="35">
        <f>VegFieldResults!J382</f>
        <v>1711.0007102370002</v>
      </c>
      <c r="R415" s="85">
        <f>VegFieldResults!BD382</f>
        <v>21.789638716026069</v>
      </c>
      <c r="S415" s="35">
        <f>VegFieldResults!K382</f>
        <v>2817.4926312960001</v>
      </c>
      <c r="T415" s="85">
        <f>VegFieldResults!BE382</f>
        <v>21.344417269490801</v>
      </c>
      <c r="U415" s="35">
        <f>VegFieldResults!L382</f>
        <v>2432.7539688260003</v>
      </c>
      <c r="V415" s="85">
        <f>VegFieldResults!BF382</f>
        <v>25.333877458642029</v>
      </c>
      <c r="W415" s="35">
        <f>VegFieldResults!M382</f>
        <v>2585.2013792723997</v>
      </c>
      <c r="X415" s="85">
        <f>VegFieldResults!BG382</f>
        <v>19.2726833232757</v>
      </c>
      <c r="Y415" s="80">
        <f t="shared" si="32"/>
        <v>19627.411210394199</v>
      </c>
      <c r="Z415" s="87">
        <f t="shared" si="33"/>
        <v>7.8800278574145262</v>
      </c>
    </row>
    <row r="416" spans="1:26" x14ac:dyDescent="0.25">
      <c r="A416" s="13"/>
      <c r="B416" s="34" t="str">
        <f>LookupValues!$B$13</f>
        <v>Wood Pasture &amp; Parkland</v>
      </c>
      <c r="C416" s="35">
        <f>VegFieldResults!C383</f>
        <v>0</v>
      </c>
      <c r="D416" s="85">
        <f>VegFieldResults!AW383</f>
        <v>0</v>
      </c>
      <c r="E416" s="35">
        <f>VegFieldResults!D383</f>
        <v>0</v>
      </c>
      <c r="F416" s="85">
        <f>VegFieldResults!AX383</f>
        <v>0</v>
      </c>
      <c r="G416" s="35">
        <f>VegFieldResults!E383</f>
        <v>0</v>
      </c>
      <c r="H416" s="85">
        <f>VegFieldResults!AY383</f>
        <v>0</v>
      </c>
      <c r="I416" s="35">
        <f>VegFieldResults!F383</f>
        <v>0</v>
      </c>
      <c r="J416" s="85">
        <f>VegFieldResults!AZ383</f>
        <v>0</v>
      </c>
      <c r="K416" s="35">
        <f>VegFieldResults!G383</f>
        <v>0</v>
      </c>
      <c r="L416" s="85">
        <f>VegFieldResults!BA383</f>
        <v>0</v>
      </c>
      <c r="M416" s="35">
        <f>VegFieldResults!H383</f>
        <v>0</v>
      </c>
      <c r="N416" s="85">
        <f>VegFieldResults!BB383</f>
        <v>0</v>
      </c>
      <c r="O416" s="35">
        <f>VegFieldResults!I383</f>
        <v>0</v>
      </c>
      <c r="P416" s="85">
        <f>VegFieldResults!BC383</f>
        <v>0</v>
      </c>
      <c r="Q416" s="35">
        <f>VegFieldResults!J383</f>
        <v>0</v>
      </c>
      <c r="R416" s="85">
        <f>VegFieldResults!BD383</f>
        <v>0</v>
      </c>
      <c r="S416" s="35">
        <f>VegFieldResults!K383</f>
        <v>0</v>
      </c>
      <c r="T416" s="85">
        <f>VegFieldResults!BE383</f>
        <v>0</v>
      </c>
      <c r="U416" s="35">
        <f>VegFieldResults!L383</f>
        <v>0</v>
      </c>
      <c r="V416" s="85">
        <f>VegFieldResults!BF383</f>
        <v>0</v>
      </c>
      <c r="W416" s="35">
        <f>VegFieldResults!M383</f>
        <v>0</v>
      </c>
      <c r="X416" s="85">
        <f>VegFieldResults!BG383</f>
        <v>0</v>
      </c>
      <c r="Y416" s="80">
        <f t="shared" si="32"/>
        <v>0</v>
      </c>
      <c r="Z416" s="87">
        <f t="shared" si="33"/>
        <v>0</v>
      </c>
    </row>
    <row r="417" spans="1:26" x14ac:dyDescent="0.25">
      <c r="A417" s="13"/>
      <c r="B417" s="34" t="str">
        <f>LookupValues!$B$14</f>
        <v>Broadleaf habitat NOT classified as priority</v>
      </c>
      <c r="C417" s="35">
        <f>VegFieldResults!C384</f>
        <v>471.02381590900001</v>
      </c>
      <c r="D417" s="85">
        <f>VegFieldResults!AW384</f>
        <v>37.654053001628405</v>
      </c>
      <c r="E417" s="35">
        <f>VegFieldResults!D384</f>
        <v>254.07826823430003</v>
      </c>
      <c r="F417" s="85">
        <f>VegFieldResults!AX384</f>
        <v>80.098852199305725</v>
      </c>
      <c r="G417" s="35">
        <f>VegFieldResults!E384</f>
        <v>1531.7308508132999</v>
      </c>
      <c r="H417" s="85">
        <f>VegFieldResults!AY384</f>
        <v>43.246781616916195</v>
      </c>
      <c r="I417" s="35">
        <f>VegFieldResults!F384</f>
        <v>654.60778251759996</v>
      </c>
      <c r="J417" s="85">
        <f>VegFieldResults!AZ384</f>
        <v>62.057210811911894</v>
      </c>
      <c r="K417" s="35">
        <f>VegFieldResults!G384</f>
        <v>486.7231250136</v>
      </c>
      <c r="L417" s="85">
        <f>VegFieldResults!BA384</f>
        <v>53.970941480354369</v>
      </c>
      <c r="M417" s="35">
        <f>VegFieldResults!H384</f>
        <v>44.615533782900002</v>
      </c>
      <c r="N417" s="85">
        <f>VegFieldResults!BB384</f>
        <v>51.236246281130164</v>
      </c>
      <c r="O417" s="35">
        <f>VegFieldResults!I384</f>
        <v>207.0831316606</v>
      </c>
      <c r="P417" s="85">
        <f>VegFieldResults!BC384</f>
        <v>68.652349576816263</v>
      </c>
      <c r="Q417" s="35">
        <f>VegFieldResults!J384</f>
        <v>849.03793747400005</v>
      </c>
      <c r="R417" s="85">
        <f>VegFieldResults!BD384</f>
        <v>41.040710521067147</v>
      </c>
      <c r="S417" s="35">
        <f>VegFieldResults!K384</f>
        <v>563.49967547179995</v>
      </c>
      <c r="T417" s="85">
        <f>VegFieldResults!BE384</f>
        <v>41.922213042818385</v>
      </c>
      <c r="U417" s="35">
        <f>VegFieldResults!L384</f>
        <v>1103.3565194311</v>
      </c>
      <c r="V417" s="85">
        <f>VegFieldResults!BF384</f>
        <v>38.647985912088579</v>
      </c>
      <c r="W417" s="35">
        <f>VegFieldResults!M384</f>
        <v>43.709665084099996</v>
      </c>
      <c r="X417" s="85">
        <f>VegFieldResults!BG384</f>
        <v>84.676637057903179</v>
      </c>
      <c r="Y417" s="80">
        <f t="shared" si="32"/>
        <v>6209.4663053923005</v>
      </c>
      <c r="Z417" s="87">
        <f t="shared" si="33"/>
        <v>17.09557484708645</v>
      </c>
    </row>
    <row r="418" spans="1:26" x14ac:dyDescent="0.25">
      <c r="A418" s="13"/>
      <c r="B418" s="34" t="str">
        <f>LookupValues!$B$15</f>
        <v>Non-native coniferous woodland</v>
      </c>
      <c r="C418" s="35">
        <f>VegFieldResults!C385</f>
        <v>71411.481966430991</v>
      </c>
      <c r="D418" s="85">
        <f>VegFieldResults!AW385</f>
        <v>4.2007599870519474</v>
      </c>
      <c r="E418" s="35">
        <f>VegFieldResults!D385</f>
        <v>80858.43464798799</v>
      </c>
      <c r="F418" s="85">
        <f>VegFieldResults!AX385</f>
        <v>3.7838470613110151</v>
      </c>
      <c r="G418" s="35">
        <f>VegFieldResults!E385</f>
        <v>20779.679452066801</v>
      </c>
      <c r="H418" s="85">
        <f>VegFieldResults!AY385</f>
        <v>8.3505867963853397</v>
      </c>
      <c r="I418" s="35">
        <f>VegFieldResults!F385</f>
        <v>12623.462487622999</v>
      </c>
      <c r="J418" s="85">
        <f>VegFieldResults!AZ385</f>
        <v>10.237447211507497</v>
      </c>
      <c r="K418" s="35">
        <f>VegFieldResults!G385</f>
        <v>9743.8079321469995</v>
      </c>
      <c r="L418" s="85">
        <f>VegFieldResults!BA385</f>
        <v>9.1717574513391913</v>
      </c>
      <c r="M418" s="35">
        <f>VegFieldResults!H385</f>
        <v>11265.930371062001</v>
      </c>
      <c r="N418" s="85">
        <f>VegFieldResults!BB385</f>
        <v>10.14872637892041</v>
      </c>
      <c r="O418" s="35">
        <f>VegFieldResults!I385</f>
        <v>8825.9410957469991</v>
      </c>
      <c r="P418" s="85">
        <f>VegFieldResults!BC385</f>
        <v>12.040536939637621</v>
      </c>
      <c r="Q418" s="35">
        <f>VegFieldResults!J385</f>
        <v>7761.9626049259014</v>
      </c>
      <c r="R418" s="85">
        <f>VegFieldResults!BD385</f>
        <v>10.471600328622063</v>
      </c>
      <c r="S418" s="35">
        <f>VegFieldResults!K385</f>
        <v>6847.6510621993993</v>
      </c>
      <c r="T418" s="85">
        <f>VegFieldResults!BE385</f>
        <v>10.951815841968768</v>
      </c>
      <c r="U418" s="35">
        <f>VegFieldResults!L385</f>
        <v>5703.2623164362003</v>
      </c>
      <c r="V418" s="85">
        <f>VegFieldResults!BF385</f>
        <v>12.141343048504224</v>
      </c>
      <c r="W418" s="35">
        <f>VegFieldResults!M385</f>
        <v>6291.2072351962997</v>
      </c>
      <c r="X418" s="85">
        <f>VegFieldResults!BG385</f>
        <v>28.864973574981065</v>
      </c>
      <c r="Y418" s="80">
        <f t="shared" si="32"/>
        <v>242112.82117182261</v>
      </c>
      <c r="Z418" s="87">
        <f t="shared" si="33"/>
        <v>2.3098867825656204</v>
      </c>
    </row>
    <row r="419" spans="1:26" x14ac:dyDescent="0.25">
      <c r="A419" s="13"/>
      <c r="B419" s="37" t="str">
        <f>LookupValues!$B$16</f>
        <v>Transition or felled</v>
      </c>
      <c r="C419" s="35">
        <f>VegFieldResults!C386</f>
        <v>4041.9526927790002</v>
      </c>
      <c r="D419" s="85">
        <f>VegFieldResults!AW386</f>
        <v>8.2032075771884596</v>
      </c>
      <c r="E419" s="35">
        <f>VegFieldResults!D386</f>
        <v>3273.0259539649001</v>
      </c>
      <c r="F419" s="85">
        <f>VegFieldResults!AX386</f>
        <v>22.181046105306496</v>
      </c>
      <c r="G419" s="35">
        <f>VegFieldResults!E386</f>
        <v>728.83314383209995</v>
      </c>
      <c r="H419" s="85">
        <f>VegFieldResults!AY386</f>
        <v>54.845507101393295</v>
      </c>
      <c r="I419" s="35">
        <f>VegFieldResults!F386</f>
        <v>1009.5465887429</v>
      </c>
      <c r="J419" s="85">
        <f>VegFieldResults!AZ386</f>
        <v>29.484183611780423</v>
      </c>
      <c r="K419" s="35">
        <f>VegFieldResults!G386</f>
        <v>433.779114273</v>
      </c>
      <c r="L419" s="85">
        <f>VegFieldResults!BA386</f>
        <v>62.885410525419836</v>
      </c>
      <c r="M419" s="35">
        <f>VegFieldResults!H386</f>
        <v>1118.2693705439999</v>
      </c>
      <c r="N419" s="85">
        <f>VegFieldResults!BB386</f>
        <v>33.41112554857262</v>
      </c>
      <c r="O419" s="35">
        <f>VegFieldResults!I386</f>
        <v>2795.1236725849994</v>
      </c>
      <c r="P419" s="85">
        <f>VegFieldResults!BC386</f>
        <v>14.701913894281111</v>
      </c>
      <c r="Q419" s="35">
        <f>VegFieldResults!J386</f>
        <v>2729.5431584756002</v>
      </c>
      <c r="R419" s="85">
        <f>VegFieldResults!BD386</f>
        <v>23.597180466453874</v>
      </c>
      <c r="S419" s="35">
        <f>VegFieldResults!K386</f>
        <v>2884.9562048625003</v>
      </c>
      <c r="T419" s="85">
        <f>VegFieldResults!BE386</f>
        <v>6.6339233191402514</v>
      </c>
      <c r="U419" s="35">
        <f>VegFieldResults!L386</f>
        <v>2128.5925054376999</v>
      </c>
      <c r="V419" s="85">
        <f>VegFieldResults!BF386</f>
        <v>15.151127213405182</v>
      </c>
      <c r="W419" s="35">
        <f>VegFieldResults!M386</f>
        <v>1386.9195315785</v>
      </c>
      <c r="X419" s="85">
        <f>VegFieldResults!BG386</f>
        <v>16.149225860704277</v>
      </c>
      <c r="Y419" s="80">
        <f t="shared" si="32"/>
        <v>22530.541937075202</v>
      </c>
      <c r="Z419" s="87">
        <f t="shared" si="33"/>
        <v>6.0758166082146534</v>
      </c>
    </row>
    <row r="420" spans="1:26" x14ac:dyDescent="0.25">
      <c r="A420" s="13"/>
      <c r="B420" s="84" t="s">
        <v>194</v>
      </c>
      <c r="C420" s="82">
        <f>SUM(C408:C419)</f>
        <v>78484.383309642391</v>
      </c>
      <c r="D420" s="86">
        <f>IF(C420=0,0,SQRT(SUM((C408*D408)^2,(C409*D409)^2,(C410*D410)^2,(C411*D411)^2,(C412*D412)^2,(C413*D413)^2,(C414*D414)^2,(C415*D415)^2,(C416*D416)^2,(C417*D417)^2,(C418*D418)^2,(C419*D419)^2))/C420)</f>
        <v>3.9213272197785183</v>
      </c>
      <c r="E420" s="82">
        <f>SUM(E408:E419)</f>
        <v>92276.671521324082</v>
      </c>
      <c r="F420" s="86">
        <f>IF(E420=0,0,SQRT(SUM((E408*F408)^2,(E409*F409)^2,(E410*F410)^2,(E411*F411)^2,(E412*F412)^2,(E413*F413)^2,(E414*F414)^2,(E415*F415)^2,(E416*F416)^2,(E417*F417)^2,(E418*F418)^2,(E419*F419)^2))/E420)</f>
        <v>3.5705456428203233</v>
      </c>
      <c r="G420" s="82">
        <f>SUM(G408:G419)</f>
        <v>30525.579130374801</v>
      </c>
      <c r="H420" s="86">
        <f>IF(G420=0,0,SQRT(SUM((G408*H408)^2,(G409*H409)^2,(G410*H410)^2,(G411*H411)^2,(G412*H412)^2,(G413*H413)^2,(G414*H414)^2,(G415*H415)^2,(G416*H416)^2,(G417*H417)^2,(G418*H418)^2,(G419*H419)^2))/G420)</f>
        <v>7.0616449082128137</v>
      </c>
      <c r="I420" s="82">
        <f>SUM(I408:I419)</f>
        <v>23331.581963321798</v>
      </c>
      <c r="J420" s="86">
        <f>IF(I420=0,0,SQRT(SUM((I408*J408)^2,(I409*J409)^2,(I410*J410)^2,(I411*J411)^2,(I412*J412)^2,(I413*J413)^2,(I414*J414)^2,(I415*J415)^2,(I416*J416)^2,(I417*J417)^2,(I418*J418)^2,(I419*J419)^2))/I420)</f>
        <v>7.9437644086133483</v>
      </c>
      <c r="K420" s="82">
        <f>SUM(K408:K419)</f>
        <v>22304.588756586294</v>
      </c>
      <c r="L420" s="86">
        <f>IF(K420=0,0,SQRT(SUM((K408*L408)^2,(K409*L409)^2,(K410*L410)^2,(K411*L411)^2,(K412*L412)^2,(K413*L413)^2,(K414*L414)^2,(K415*L415)^2,(K416*L416)^2,(K417*L417)^2,(K418*L418)^2,(K419*L419)^2))/K420)</f>
        <v>7.6627127760887879</v>
      </c>
      <c r="M420" s="82">
        <f>SUM(M408:M419)</f>
        <v>20501.124384825001</v>
      </c>
      <c r="N420" s="86">
        <f>IF(M420=0,0,SQRT(SUM((M408*N408)^2,(M409*N409)^2,(M410*N410)^2,(M411*N411)^2,(M412*N412)^2,(M413*N413)^2,(M414*N414)^2,(M415*N415)^2,(M416*N416)^2,(M417*N417)^2,(M418*N418)^2,(M419*N419)^2))/M420)</f>
        <v>7.6513659487302679</v>
      </c>
      <c r="O420" s="82">
        <f>SUM(O408:O419)</f>
        <v>20570.292537868201</v>
      </c>
      <c r="P420" s="86">
        <f>IF(O420=0,0,SQRT(SUM((O408*P408)^2,(O409*P409)^2,(O410*P410)^2,(O411*P411)^2,(O412*P412)^2,(O413*P413)^2,(O414*P414)^2,(O415*P415)^2,(O416*P416)^2,(O417*P417)^2,(O418*P418)^2,(O419*P419)^2))/O420)</f>
        <v>7.414283983387385</v>
      </c>
      <c r="Q420" s="82">
        <f>SUM(Q408:Q419)</f>
        <v>18652.565555779802</v>
      </c>
      <c r="R420" s="86">
        <f>IF(Q420=0,0,SQRT(SUM((Q408*R408)^2,(Q409*R409)^2,(Q410*R410)^2,(Q411*R411)^2,(Q412*R412)^2,(Q413*R413)^2,(Q414*R414)^2,(Q415*R415)^2,(Q416*R416)^2,(Q417*R417)^2,(Q418*R418)^2,(Q419*R419)^2))/Q420)</f>
        <v>7.3885522238936456</v>
      </c>
      <c r="S420" s="82">
        <f>SUM(S408:S419)</f>
        <v>23718.366292524595</v>
      </c>
      <c r="T420" s="86">
        <f>IF(S420=0,0,SQRT(SUM((S408*T408)^2,(S409*T409)^2,(S410*T410)^2,(S411*T411)^2,(S412*T412)^2,(S413*T413)^2,(S414*T414)^2,(S415*T415)^2,(S416*T416)^2,(S417*T417)^2,(S418*T418)^2,(S419*T419)^2))/S420)</f>
        <v>6.4973022337376909</v>
      </c>
      <c r="U420" s="82">
        <f>SUM(U408:U419)</f>
        <v>23190.616405396602</v>
      </c>
      <c r="V420" s="86">
        <f>IF(U420=0,0,SQRT(SUM((U408*V408)^2,(U409*V409)^2,(U410*V410)^2,(U411*V411)^2,(U412*V412)^2,(U413*V413)^2,(U414*V414)^2,(U415*V415)^2,(U416*V416)^2,(U417*V417)^2,(U418*V418)^2,(U419*V419)^2))/U420)</f>
        <v>7.8180423991581138</v>
      </c>
      <c r="W420" s="82">
        <f>SUM(W408:W419)</f>
        <v>20078.763791077199</v>
      </c>
      <c r="X420" s="86">
        <f>IF(W420=0,0,SQRT(SUM((W408*X408)^2,(W409*X409)^2,(W410*X410)^2,(W411*X411)^2,(W412*X412)^2,(W413*X413)^2,(W414*X414)^2,(W415*X415)^2,(W416*X416)^2,(W417*X417)^2,(W418*X418)^2,(W419*X419)^2))/W420)</f>
        <v>10.611721126393503</v>
      </c>
      <c r="Y420" s="82">
        <f>SUM(Y408:Y419)</f>
        <v>373634.53364872083</v>
      </c>
      <c r="Z420" s="86">
        <f>IF(Y420=0,0,SQRT(SUM((Y408*Z408)^2,(Y409*Z409)^2,(Y410*Z410)^2,(Y411*Z411)^2,(Y412*Z412)^2,(Y413*Z413)^2,(Y414*Z414)^2,(Y415*Z415)^2,(Y416*Z416)^2,(Y417*Z417)^2,(Y418*Z418)^2,(Y419*Z419)^2))/Y420)</f>
        <v>1.8584807466570521</v>
      </c>
    </row>
  </sheetData>
  <mergeCells count="223">
    <mergeCell ref="U406:V406"/>
    <mergeCell ref="W406:X406"/>
    <mergeCell ref="Y406:Z406"/>
    <mergeCell ref="K406:L406"/>
    <mergeCell ref="M406:N406"/>
    <mergeCell ref="O406:P406"/>
    <mergeCell ref="Q406:R406"/>
    <mergeCell ref="S406:T406"/>
    <mergeCell ref="B406:B407"/>
    <mergeCell ref="C406:D406"/>
    <mergeCell ref="E406:F406"/>
    <mergeCell ref="G406:H406"/>
    <mergeCell ref="I406:J406"/>
    <mergeCell ref="U356:V356"/>
    <mergeCell ref="W356:X356"/>
    <mergeCell ref="Y356:Z356"/>
    <mergeCell ref="B381:B382"/>
    <mergeCell ref="C381:D381"/>
    <mergeCell ref="E381:F381"/>
    <mergeCell ref="G381:H381"/>
    <mergeCell ref="I381:J381"/>
    <mergeCell ref="K381:L381"/>
    <mergeCell ref="M381:N381"/>
    <mergeCell ref="O381:P381"/>
    <mergeCell ref="Q381:R381"/>
    <mergeCell ref="S381:T381"/>
    <mergeCell ref="U381:V381"/>
    <mergeCell ref="W381:X381"/>
    <mergeCell ref="Y381:Z381"/>
    <mergeCell ref="K356:L356"/>
    <mergeCell ref="M356:N356"/>
    <mergeCell ref="O356:P356"/>
    <mergeCell ref="Q356:R356"/>
    <mergeCell ref="S356:T356"/>
    <mergeCell ref="B356:B357"/>
    <mergeCell ref="C356:D356"/>
    <mergeCell ref="E356:F356"/>
    <mergeCell ref="G356:H356"/>
    <mergeCell ref="I356:J356"/>
    <mergeCell ref="U306:V306"/>
    <mergeCell ref="W306:X306"/>
    <mergeCell ref="Y306:Z306"/>
    <mergeCell ref="B331:B332"/>
    <mergeCell ref="Y331:Z331"/>
    <mergeCell ref="W331:X331"/>
    <mergeCell ref="U331:V331"/>
    <mergeCell ref="S331:T331"/>
    <mergeCell ref="Q331:R331"/>
    <mergeCell ref="O331:P331"/>
    <mergeCell ref="M331:N331"/>
    <mergeCell ref="K331:L331"/>
    <mergeCell ref="I331:J331"/>
    <mergeCell ref="G331:H331"/>
    <mergeCell ref="E331:F331"/>
    <mergeCell ref="C331:D331"/>
    <mergeCell ref="K306:L306"/>
    <mergeCell ref="M306:N306"/>
    <mergeCell ref="O306:P306"/>
    <mergeCell ref="Q306:R306"/>
    <mergeCell ref="S306:T306"/>
    <mergeCell ref="B306:B307"/>
    <mergeCell ref="C306:D306"/>
    <mergeCell ref="E306:F306"/>
    <mergeCell ref="G306:H306"/>
    <mergeCell ref="I306:J306"/>
    <mergeCell ref="U256:V256"/>
    <mergeCell ref="W256:X256"/>
    <mergeCell ref="Y256:Z256"/>
    <mergeCell ref="B281:B282"/>
    <mergeCell ref="C281:D281"/>
    <mergeCell ref="E281:F281"/>
    <mergeCell ref="G281:H281"/>
    <mergeCell ref="I281:J281"/>
    <mergeCell ref="K281:L281"/>
    <mergeCell ref="M281:N281"/>
    <mergeCell ref="O281:P281"/>
    <mergeCell ref="Q281:R281"/>
    <mergeCell ref="S281:T281"/>
    <mergeCell ref="U281:V281"/>
    <mergeCell ref="W281:X281"/>
    <mergeCell ref="Y281:Z281"/>
    <mergeCell ref="K256:L256"/>
    <mergeCell ref="M256:N256"/>
    <mergeCell ref="O256:P256"/>
    <mergeCell ref="Q256:R256"/>
    <mergeCell ref="W206:X206"/>
    <mergeCell ref="Y206:Z206"/>
    <mergeCell ref="B231:B232"/>
    <mergeCell ref="C231:D231"/>
    <mergeCell ref="E231:F231"/>
    <mergeCell ref="G231:H231"/>
    <mergeCell ref="I231:J231"/>
    <mergeCell ref="K231:L231"/>
    <mergeCell ref="M231:N231"/>
    <mergeCell ref="O231:P231"/>
    <mergeCell ref="Q231:R231"/>
    <mergeCell ref="S231:T231"/>
    <mergeCell ref="U231:V231"/>
    <mergeCell ref="W231:X231"/>
    <mergeCell ref="Y231:Z231"/>
    <mergeCell ref="K206:L206"/>
    <mergeCell ref="M206:N206"/>
    <mergeCell ref="U156:V156"/>
    <mergeCell ref="I156:J156"/>
    <mergeCell ref="S256:T256"/>
    <mergeCell ref="B256:B257"/>
    <mergeCell ref="C256:D256"/>
    <mergeCell ref="E256:F256"/>
    <mergeCell ref="G256:H256"/>
    <mergeCell ref="I256:J256"/>
    <mergeCell ref="U206:V206"/>
    <mergeCell ref="C156:D156"/>
    <mergeCell ref="E156:F156"/>
    <mergeCell ref="G156:H156"/>
    <mergeCell ref="O206:P206"/>
    <mergeCell ref="Q206:R206"/>
    <mergeCell ref="S206:T206"/>
    <mergeCell ref="B206:B207"/>
    <mergeCell ref="C206:D206"/>
    <mergeCell ref="E206:F206"/>
    <mergeCell ref="G206:H206"/>
    <mergeCell ref="I206:J206"/>
    <mergeCell ref="B106:B107"/>
    <mergeCell ref="C106:D106"/>
    <mergeCell ref="E106:F106"/>
    <mergeCell ref="W156:X156"/>
    <mergeCell ref="Y156:Z156"/>
    <mergeCell ref="B181:B182"/>
    <mergeCell ref="C181:D181"/>
    <mergeCell ref="E181:F181"/>
    <mergeCell ref="G181:H181"/>
    <mergeCell ref="I181:J181"/>
    <mergeCell ref="K181:L181"/>
    <mergeCell ref="M181:N181"/>
    <mergeCell ref="O181:P181"/>
    <mergeCell ref="Q181:R181"/>
    <mergeCell ref="S181:T181"/>
    <mergeCell ref="U181:V181"/>
    <mergeCell ref="W181:X181"/>
    <mergeCell ref="Y181:Z181"/>
    <mergeCell ref="K156:L156"/>
    <mergeCell ref="M156:N156"/>
    <mergeCell ref="O156:P156"/>
    <mergeCell ref="Q156:R156"/>
    <mergeCell ref="S156:T156"/>
    <mergeCell ref="B156:B157"/>
    <mergeCell ref="S131:T131"/>
    <mergeCell ref="U131:V131"/>
    <mergeCell ref="W131:X131"/>
    <mergeCell ref="Y131:Z131"/>
    <mergeCell ref="K106:L106"/>
    <mergeCell ref="M106:N106"/>
    <mergeCell ref="O106:P106"/>
    <mergeCell ref="Q106:R106"/>
    <mergeCell ref="S106:T106"/>
    <mergeCell ref="B131:B132"/>
    <mergeCell ref="C131:D131"/>
    <mergeCell ref="E131:F131"/>
    <mergeCell ref="G131:H131"/>
    <mergeCell ref="I131:J131"/>
    <mergeCell ref="K131:L131"/>
    <mergeCell ref="M131:N131"/>
    <mergeCell ref="O131:P131"/>
    <mergeCell ref="Q131:R131"/>
    <mergeCell ref="G106:H106"/>
    <mergeCell ref="I106:J106"/>
    <mergeCell ref="Y31:Z31"/>
    <mergeCell ref="Y56:Z56"/>
    <mergeCell ref="Y81:Z81"/>
    <mergeCell ref="K81:L81"/>
    <mergeCell ref="M81:N81"/>
    <mergeCell ref="O81:P81"/>
    <mergeCell ref="Q81:R81"/>
    <mergeCell ref="S81:T81"/>
    <mergeCell ref="U81:V81"/>
    <mergeCell ref="W81:X81"/>
    <mergeCell ref="S56:T56"/>
    <mergeCell ref="U56:V56"/>
    <mergeCell ref="W56:X56"/>
    <mergeCell ref="K56:L56"/>
    <mergeCell ref="M56:N56"/>
    <mergeCell ref="O56:P56"/>
    <mergeCell ref="Q56:R56"/>
    <mergeCell ref="U106:V106"/>
    <mergeCell ref="W106:X106"/>
    <mergeCell ref="Y106:Z106"/>
    <mergeCell ref="B81:B82"/>
    <mergeCell ref="C81:D81"/>
    <mergeCell ref="E81:F81"/>
    <mergeCell ref="G81:H81"/>
    <mergeCell ref="I81:J81"/>
    <mergeCell ref="B56:B57"/>
    <mergeCell ref="C56:D56"/>
    <mergeCell ref="E56:F56"/>
    <mergeCell ref="G56:H56"/>
    <mergeCell ref="I56:J56"/>
    <mergeCell ref="B6:B7"/>
    <mergeCell ref="C6:D6"/>
    <mergeCell ref="E6:F6"/>
    <mergeCell ref="W31:X31"/>
    <mergeCell ref="K31:L31"/>
    <mergeCell ref="M31:N31"/>
    <mergeCell ref="O31:P31"/>
    <mergeCell ref="Q31:R31"/>
    <mergeCell ref="S31:T31"/>
    <mergeCell ref="U31:V31"/>
    <mergeCell ref="B31:B32"/>
    <mergeCell ref="C31:D31"/>
    <mergeCell ref="E31:F31"/>
    <mergeCell ref="G31:H31"/>
    <mergeCell ref="I31:J31"/>
    <mergeCell ref="G6:H6"/>
    <mergeCell ref="I6:J6"/>
    <mergeCell ref="K6:L6"/>
    <mergeCell ref="AB6:AC6"/>
    <mergeCell ref="AB30:AC30"/>
    <mergeCell ref="M6:N6"/>
    <mergeCell ref="O6:P6"/>
    <mergeCell ref="Q6:R6"/>
    <mergeCell ref="S6:T6"/>
    <mergeCell ref="U6:V6"/>
    <mergeCell ref="W6:X6"/>
    <mergeCell ref="Y6:Z6"/>
  </mergeCells>
  <conditionalFormatting sqref="C21:C26">
    <cfRule type="cellIs" dxfId="1336" priority="1162" operator="between">
      <formula>0.0001</formula>
      <formula>0.9999</formula>
    </cfRule>
  </conditionalFormatting>
  <conditionalFormatting sqref="C21:D26">
    <cfRule type="expression" dxfId="1335" priority="1161">
      <formula>$D21&gt;25</formula>
    </cfRule>
  </conditionalFormatting>
  <conditionalFormatting sqref="AC31 AC33:AC41">
    <cfRule type="cellIs" dxfId="1334" priority="1160" operator="between">
      <formula>0.0001</formula>
      <formula>0.9999</formula>
    </cfRule>
  </conditionalFormatting>
  <conditionalFormatting sqref="AC31 AB33:AC41">
    <cfRule type="expression" dxfId="1333" priority="1159">
      <formula>#REF!&gt;25</formula>
    </cfRule>
  </conditionalFormatting>
  <conditionalFormatting sqref="AB31 AB33:AB41">
    <cfRule type="cellIs" dxfId="1332" priority="1158" operator="between">
      <formula>0.0001</formula>
      <formula>0.9999</formula>
    </cfRule>
  </conditionalFormatting>
  <conditionalFormatting sqref="AB31">
    <cfRule type="expression" dxfId="1331" priority="1157">
      <formula>#REF!&gt;25</formula>
    </cfRule>
  </conditionalFormatting>
  <conditionalFormatting sqref="AB30">
    <cfRule type="cellIs" dxfId="1330" priority="1156" operator="between">
      <formula>0.0001</formula>
      <formula>0.9999</formula>
    </cfRule>
  </conditionalFormatting>
  <conditionalFormatting sqref="AB30">
    <cfRule type="expression" dxfId="1329" priority="1155">
      <formula>#REF!&gt;25</formula>
    </cfRule>
  </conditionalFormatting>
  <conditionalFormatting sqref="F21:F26">
    <cfRule type="expression" dxfId="1328" priority="1154">
      <formula>$F21&gt;25</formula>
    </cfRule>
  </conditionalFormatting>
  <conditionalFormatting sqref="E21:E26">
    <cfRule type="cellIs" dxfId="1327" priority="1153" operator="between">
      <formula>0.0001</formula>
      <formula>0.9999</formula>
    </cfRule>
  </conditionalFormatting>
  <conditionalFormatting sqref="E21:E26">
    <cfRule type="expression" dxfId="1326" priority="1152">
      <formula>$F21&gt;25</formula>
    </cfRule>
  </conditionalFormatting>
  <conditionalFormatting sqref="H21:H26">
    <cfRule type="expression" dxfId="1325" priority="1151">
      <formula>H21&gt;25</formula>
    </cfRule>
  </conditionalFormatting>
  <conditionalFormatting sqref="G21:G26">
    <cfRule type="cellIs" dxfId="1324" priority="1150" operator="between">
      <formula>0.0001</formula>
      <formula>0.9999</formula>
    </cfRule>
  </conditionalFormatting>
  <conditionalFormatting sqref="G21:G26">
    <cfRule type="expression" dxfId="1323" priority="1149">
      <formula>H21&gt;25</formula>
    </cfRule>
  </conditionalFormatting>
  <conditionalFormatting sqref="J21:J26">
    <cfRule type="expression" dxfId="1322" priority="1148">
      <formula>J21&gt;25</formula>
    </cfRule>
  </conditionalFormatting>
  <conditionalFormatting sqref="I21:I26">
    <cfRule type="cellIs" dxfId="1321" priority="1147" operator="between">
      <formula>0.0001</formula>
      <formula>0.9999</formula>
    </cfRule>
  </conditionalFormatting>
  <conditionalFormatting sqref="I21:I26">
    <cfRule type="expression" dxfId="1320" priority="1146">
      <formula>J21&gt;25</formula>
    </cfRule>
  </conditionalFormatting>
  <conditionalFormatting sqref="L21:L26 N21:N26 P21:P26 R21:R26 T21:T26 V21:V26 X21:Z26">
    <cfRule type="expression" dxfId="1319" priority="1144">
      <formula>L21&gt;25</formula>
    </cfRule>
  </conditionalFormatting>
  <conditionalFormatting sqref="K21:K26 M21:M26 O21:O26 Q21:Q26 S21:S26 U21:U26 W21:W26">
    <cfRule type="cellIs" dxfId="1318" priority="1143" operator="between">
      <formula>0.0001</formula>
      <formula>0.9999</formula>
    </cfRule>
  </conditionalFormatting>
  <conditionalFormatting sqref="K21:K26 M21:M26 O21:O26 Q21:Q26 S21:S26 U21:U26 W21:W26">
    <cfRule type="expression" dxfId="1317" priority="1142">
      <formula>L21&gt;25</formula>
    </cfRule>
  </conditionalFormatting>
  <conditionalFormatting sqref="C46:C51">
    <cfRule type="cellIs" dxfId="1316" priority="1141" operator="between">
      <formula>0.0001</formula>
      <formula>0.9999</formula>
    </cfRule>
  </conditionalFormatting>
  <conditionalFormatting sqref="C46:D51">
    <cfRule type="expression" dxfId="1315" priority="1140">
      <formula>$D46&gt;25</formula>
    </cfRule>
  </conditionalFormatting>
  <conditionalFormatting sqref="F46:F51">
    <cfRule type="expression" dxfId="1314" priority="1136">
      <formula>$F46&gt;25</formula>
    </cfRule>
  </conditionalFormatting>
  <conditionalFormatting sqref="E46:E51">
    <cfRule type="cellIs" dxfId="1313" priority="1135" operator="between">
      <formula>0.0001</formula>
      <formula>0.9999</formula>
    </cfRule>
  </conditionalFormatting>
  <conditionalFormatting sqref="E46:E51">
    <cfRule type="expression" dxfId="1312" priority="1134">
      <formula>$F46&gt;25</formula>
    </cfRule>
  </conditionalFormatting>
  <conditionalFormatting sqref="H46:H51">
    <cfRule type="expression" dxfId="1311" priority="1130">
      <formula>H46&gt;25</formula>
    </cfRule>
  </conditionalFormatting>
  <conditionalFormatting sqref="G46:G51">
    <cfRule type="cellIs" dxfId="1310" priority="1129" operator="between">
      <formula>0.0001</formula>
      <formula>0.9999</formula>
    </cfRule>
  </conditionalFormatting>
  <conditionalFormatting sqref="G46:G51">
    <cfRule type="expression" dxfId="1309" priority="1128">
      <formula>H46&gt;25</formula>
    </cfRule>
  </conditionalFormatting>
  <conditionalFormatting sqref="J46:J51">
    <cfRule type="expression" dxfId="1308" priority="1124">
      <formula>J46&gt;25</formula>
    </cfRule>
  </conditionalFormatting>
  <conditionalFormatting sqref="I46:I51">
    <cfRule type="cellIs" dxfId="1307" priority="1123" operator="between">
      <formula>0.0001</formula>
      <formula>0.9999</formula>
    </cfRule>
  </conditionalFormatting>
  <conditionalFormatting sqref="I46:I51">
    <cfRule type="expression" dxfId="1306" priority="1122">
      <formula>J46&gt;25</formula>
    </cfRule>
  </conditionalFormatting>
  <conditionalFormatting sqref="L46:L51 N46:N51 P46:P51 R46:R51 T46:T51 V46:V51 X46:Z51">
    <cfRule type="expression" dxfId="1305" priority="1118">
      <formula>L46&gt;25</formula>
    </cfRule>
  </conditionalFormatting>
  <conditionalFormatting sqref="K46:K51 M46:M51 O46:O51 Q46:Q51 S46:S51 U46:U51 W46:W51">
    <cfRule type="cellIs" dxfId="1304" priority="1117" operator="between">
      <formula>0.0001</formula>
      <formula>0.9999</formula>
    </cfRule>
  </conditionalFormatting>
  <conditionalFormatting sqref="K46:K51 M46:M51 O46:O51 Q46:Q51 S46:S51 U46:U51 W46:W51">
    <cfRule type="expression" dxfId="1303" priority="1116">
      <formula>L46&gt;25</formula>
    </cfRule>
  </conditionalFormatting>
  <conditionalFormatting sqref="C71:C76">
    <cfRule type="cellIs" dxfId="1302" priority="1115" operator="between">
      <formula>0.0001</formula>
      <formula>0.9999</formula>
    </cfRule>
  </conditionalFormatting>
  <conditionalFormatting sqref="C71:D76">
    <cfRule type="expression" dxfId="1301" priority="1114">
      <formula>$D71&gt;25</formula>
    </cfRule>
  </conditionalFormatting>
  <conditionalFormatting sqref="F71:F76">
    <cfRule type="expression" dxfId="1300" priority="1113">
      <formula>$F71&gt;25</formula>
    </cfRule>
  </conditionalFormatting>
  <conditionalFormatting sqref="E71:E76">
    <cfRule type="cellIs" dxfId="1299" priority="1112" operator="between">
      <formula>0.0001</formula>
      <formula>0.9999</formula>
    </cfRule>
  </conditionalFormatting>
  <conditionalFormatting sqref="E71:E76">
    <cfRule type="expression" dxfId="1298" priority="1111">
      <formula>$F71&gt;25</formula>
    </cfRule>
  </conditionalFormatting>
  <conditionalFormatting sqref="H71:H76">
    <cfRule type="expression" dxfId="1297" priority="1110">
      <formula>H71&gt;25</formula>
    </cfRule>
  </conditionalFormatting>
  <conditionalFormatting sqref="G71:G76">
    <cfRule type="cellIs" dxfId="1296" priority="1109" operator="between">
      <formula>0.0001</formula>
      <formula>0.9999</formula>
    </cfRule>
  </conditionalFormatting>
  <conditionalFormatting sqref="G71:G76">
    <cfRule type="expression" dxfId="1295" priority="1108">
      <formula>H71&gt;25</formula>
    </cfRule>
  </conditionalFormatting>
  <conditionalFormatting sqref="J71:J76">
    <cfRule type="expression" dxfId="1294" priority="1107">
      <formula>J71&gt;25</formula>
    </cfRule>
  </conditionalFormatting>
  <conditionalFormatting sqref="I71:I76">
    <cfRule type="cellIs" dxfId="1293" priority="1106" operator="between">
      <formula>0.0001</formula>
      <formula>0.9999</formula>
    </cfRule>
  </conditionalFormatting>
  <conditionalFormatting sqref="I71:I76">
    <cfRule type="expression" dxfId="1292" priority="1105">
      <formula>J71&gt;25</formula>
    </cfRule>
  </conditionalFormatting>
  <conditionalFormatting sqref="L71:L76 N71:N76 P71:P76 R71:R76 T71:T76 V71:V76 X71:Z76">
    <cfRule type="expression" dxfId="1291" priority="1103">
      <formula>L71&gt;25</formula>
    </cfRule>
  </conditionalFormatting>
  <conditionalFormatting sqref="K71:K76 M71:M76 O71:O76 Q71:Q76 S71:S76 U71:U76 W71:W76">
    <cfRule type="cellIs" dxfId="1290" priority="1102" operator="between">
      <formula>0.0001</formula>
      <formula>0.9999</formula>
    </cfRule>
  </conditionalFormatting>
  <conditionalFormatting sqref="K71:K76 M71:M76 O71:O76 Q71:Q76 S71:S76 U71:U76 W71:W76">
    <cfRule type="expression" dxfId="1289" priority="1101">
      <formula>L71&gt;25</formula>
    </cfRule>
  </conditionalFormatting>
  <conditionalFormatting sqref="AB9:AB17">
    <cfRule type="cellIs" dxfId="1288" priority="879" operator="between">
      <formula>0.0001</formula>
      <formula>0.9999</formula>
    </cfRule>
  </conditionalFormatting>
  <conditionalFormatting sqref="E8:E20">
    <cfRule type="cellIs" dxfId="1287" priority="874" operator="between">
      <formula>0.0001</formula>
      <formula>0.9999</formula>
    </cfRule>
  </conditionalFormatting>
  <conditionalFormatting sqref="AC7">
    <cfRule type="cellIs" dxfId="1286" priority="881" operator="between">
      <formula>0.0001</formula>
      <formula>0.9999</formula>
    </cfRule>
  </conditionalFormatting>
  <conditionalFormatting sqref="AC7 AB9:AB17">
    <cfRule type="expression" dxfId="1285" priority="880">
      <formula>#REF!&gt;25</formula>
    </cfRule>
  </conditionalFormatting>
  <conditionalFormatting sqref="AB6">
    <cfRule type="cellIs" dxfId="1284" priority="878" operator="between">
      <formula>0.0001</formula>
      <formula>0.9999</formula>
    </cfRule>
  </conditionalFormatting>
  <conditionalFormatting sqref="AB6">
    <cfRule type="expression" dxfId="1283" priority="877">
      <formula>#REF!&gt;25</formula>
    </cfRule>
  </conditionalFormatting>
  <conditionalFormatting sqref="C8:C20">
    <cfRule type="cellIs" dxfId="1282" priority="876" operator="between">
      <formula>0.0001</formula>
      <formula>0.9999</formula>
    </cfRule>
  </conditionalFormatting>
  <conditionalFormatting sqref="C8:D20">
    <cfRule type="expression" dxfId="1281" priority="875">
      <formula>$D8&gt;25</formula>
    </cfRule>
  </conditionalFormatting>
  <conditionalFormatting sqref="E8:F20">
    <cfRule type="expression" dxfId="1280" priority="873">
      <formula>$F8&gt;25</formula>
    </cfRule>
  </conditionalFormatting>
  <conditionalFormatting sqref="G8:G20">
    <cfRule type="cellIs" dxfId="1279" priority="872" operator="between">
      <formula>0.0001</formula>
      <formula>0.9999</formula>
    </cfRule>
  </conditionalFormatting>
  <conditionalFormatting sqref="G8:H20">
    <cfRule type="expression" dxfId="1278" priority="871">
      <formula>$H8&gt;25</formula>
    </cfRule>
  </conditionalFormatting>
  <conditionalFormatting sqref="I8:I20">
    <cfRule type="cellIs" dxfId="1277" priority="870" operator="between">
      <formula>0.0001</formula>
      <formula>0.9999</formula>
    </cfRule>
  </conditionalFormatting>
  <conditionalFormatting sqref="I8:J20">
    <cfRule type="expression" dxfId="1276" priority="869">
      <formula>$J8&gt;25</formula>
    </cfRule>
  </conditionalFormatting>
  <conditionalFormatting sqref="K8:K20">
    <cfRule type="cellIs" dxfId="1275" priority="868" operator="between">
      <formula>0.0001</formula>
      <formula>0.9999</formula>
    </cfRule>
  </conditionalFormatting>
  <conditionalFormatting sqref="K8:L20">
    <cfRule type="expression" dxfId="1274" priority="867">
      <formula>$L8&gt;25</formula>
    </cfRule>
  </conditionalFormatting>
  <conditionalFormatting sqref="M8:M20">
    <cfRule type="cellIs" dxfId="1273" priority="866" operator="between">
      <formula>0.0001</formula>
      <formula>0.9999</formula>
    </cfRule>
  </conditionalFormatting>
  <conditionalFormatting sqref="M8:N20">
    <cfRule type="expression" dxfId="1272" priority="865">
      <formula>$N8&gt;25</formula>
    </cfRule>
  </conditionalFormatting>
  <conditionalFormatting sqref="O8:O20">
    <cfRule type="cellIs" dxfId="1271" priority="864" operator="between">
      <formula>0.0001</formula>
      <formula>0.9999</formula>
    </cfRule>
  </conditionalFormatting>
  <conditionalFormatting sqref="O8:P20">
    <cfRule type="expression" dxfId="1270" priority="863">
      <formula>$P8&gt;25</formula>
    </cfRule>
  </conditionalFormatting>
  <conditionalFormatting sqref="Q8:Q20">
    <cfRule type="cellIs" dxfId="1269" priority="862" operator="between">
      <formula>0.0001</formula>
      <formula>0.9999</formula>
    </cfRule>
  </conditionalFormatting>
  <conditionalFormatting sqref="Q8:R20">
    <cfRule type="expression" dxfId="1268" priority="861">
      <formula>$R8&gt;25</formula>
    </cfRule>
  </conditionalFormatting>
  <conditionalFormatting sqref="S8:S20">
    <cfRule type="cellIs" dxfId="1267" priority="860" operator="between">
      <formula>0.0001</formula>
      <formula>0.9999</formula>
    </cfRule>
  </conditionalFormatting>
  <conditionalFormatting sqref="S8:T20">
    <cfRule type="expression" dxfId="1266" priority="859">
      <formula>$T8&gt;25</formula>
    </cfRule>
  </conditionalFormatting>
  <conditionalFormatting sqref="U8:U20">
    <cfRule type="cellIs" dxfId="1265" priority="858" operator="between">
      <formula>0.0001</formula>
      <formula>0.9999</formula>
    </cfRule>
  </conditionalFormatting>
  <conditionalFormatting sqref="U8:V20">
    <cfRule type="expression" dxfId="1264" priority="857">
      <formula>$V8&gt;25</formula>
    </cfRule>
  </conditionalFormatting>
  <conditionalFormatting sqref="W8:W20">
    <cfRule type="cellIs" dxfId="1263" priority="856" operator="between">
      <formula>0.0001</formula>
      <formula>0.9999</formula>
    </cfRule>
  </conditionalFormatting>
  <conditionalFormatting sqref="W8:X20">
    <cfRule type="expression" dxfId="1262" priority="855">
      <formula>$X8&gt;25</formula>
    </cfRule>
  </conditionalFormatting>
  <conditionalFormatting sqref="AC9:AC17">
    <cfRule type="cellIs" dxfId="1261" priority="788" operator="between">
      <formula>0.0001</formula>
      <formula>0.9999</formula>
    </cfRule>
  </conditionalFormatting>
  <conditionalFormatting sqref="AC9:AC17">
    <cfRule type="expression" dxfId="1260" priority="787">
      <formula>#REF!&gt;25</formula>
    </cfRule>
  </conditionalFormatting>
  <conditionalFormatting sqref="Z8:Z20">
    <cfRule type="expression" dxfId="1259" priority="737">
      <formula>Z8&gt;25</formula>
    </cfRule>
  </conditionalFormatting>
  <conditionalFormatting sqref="Y8:Y20">
    <cfRule type="expression" dxfId="1258" priority="736">
      <formula>Z8&gt;25</formula>
    </cfRule>
    <cfRule type="cellIs" dxfId="1257" priority="738" operator="between">
      <formula>0.0001</formula>
      <formula>0.9999</formula>
    </cfRule>
  </conditionalFormatting>
  <conditionalFormatting sqref="E33:E45">
    <cfRule type="cellIs" dxfId="1256" priority="580" operator="between">
      <formula>0.0001</formula>
      <formula>0.9999</formula>
    </cfRule>
  </conditionalFormatting>
  <conditionalFormatting sqref="C33:C45">
    <cfRule type="cellIs" dxfId="1255" priority="582" operator="between">
      <formula>0.0001</formula>
      <formula>0.9999</formula>
    </cfRule>
  </conditionalFormatting>
  <conditionalFormatting sqref="C33:D45">
    <cfRule type="expression" dxfId="1254" priority="581">
      <formula>$D33&gt;25</formula>
    </cfRule>
  </conditionalFormatting>
  <conditionalFormatting sqref="E33:F45">
    <cfRule type="expression" dxfId="1253" priority="579">
      <formula>$F33&gt;25</formula>
    </cfRule>
  </conditionalFormatting>
  <conditionalFormatting sqref="G33:G45">
    <cfRule type="cellIs" dxfId="1252" priority="578" operator="between">
      <formula>0.0001</formula>
      <formula>0.9999</formula>
    </cfRule>
  </conditionalFormatting>
  <conditionalFormatting sqref="G33:H45">
    <cfRule type="expression" dxfId="1251" priority="577">
      <formula>$H33&gt;25</formula>
    </cfRule>
  </conditionalFormatting>
  <conditionalFormatting sqref="I33:I45">
    <cfRule type="cellIs" dxfId="1250" priority="576" operator="between">
      <formula>0.0001</formula>
      <formula>0.9999</formula>
    </cfRule>
  </conditionalFormatting>
  <conditionalFormatting sqref="I33:J45">
    <cfRule type="expression" dxfId="1249" priority="575">
      <formula>$J33&gt;25</formula>
    </cfRule>
  </conditionalFormatting>
  <conditionalFormatting sqref="K33:K45">
    <cfRule type="cellIs" dxfId="1248" priority="574" operator="between">
      <formula>0.0001</formula>
      <formula>0.9999</formula>
    </cfRule>
  </conditionalFormatting>
  <conditionalFormatting sqref="K33:L45">
    <cfRule type="expression" dxfId="1247" priority="573">
      <formula>$L33&gt;25</formula>
    </cfRule>
  </conditionalFormatting>
  <conditionalFormatting sqref="M33:M45">
    <cfRule type="cellIs" dxfId="1246" priority="572" operator="between">
      <formula>0.0001</formula>
      <formula>0.9999</formula>
    </cfRule>
  </conditionalFormatting>
  <conditionalFormatting sqref="M33:N45">
    <cfRule type="expression" dxfId="1245" priority="571">
      <formula>$N33&gt;25</formula>
    </cfRule>
  </conditionalFormatting>
  <conditionalFormatting sqref="O33:O45">
    <cfRule type="cellIs" dxfId="1244" priority="570" operator="between">
      <formula>0.0001</formula>
      <formula>0.9999</formula>
    </cfRule>
  </conditionalFormatting>
  <conditionalFormatting sqref="O33:P45">
    <cfRule type="expression" dxfId="1243" priority="569">
      <formula>$P33&gt;25</formula>
    </cfRule>
  </conditionalFormatting>
  <conditionalFormatting sqref="Q33:Q45">
    <cfRule type="cellIs" dxfId="1242" priority="568" operator="between">
      <formula>0.0001</formula>
      <formula>0.9999</formula>
    </cfRule>
  </conditionalFormatting>
  <conditionalFormatting sqref="Q33:R45">
    <cfRule type="expression" dxfId="1241" priority="567">
      <formula>$R33&gt;25</formula>
    </cfRule>
  </conditionalFormatting>
  <conditionalFormatting sqref="S33:S45">
    <cfRule type="cellIs" dxfId="1240" priority="566" operator="between">
      <formula>0.0001</formula>
      <formula>0.9999</formula>
    </cfRule>
  </conditionalFormatting>
  <conditionalFormatting sqref="S33:T45">
    <cfRule type="expression" dxfId="1239" priority="565">
      <formula>$T33&gt;25</formula>
    </cfRule>
  </conditionalFormatting>
  <conditionalFormatting sqref="U33:U45">
    <cfRule type="cellIs" dxfId="1238" priority="564" operator="between">
      <formula>0.0001</formula>
      <formula>0.9999</formula>
    </cfRule>
  </conditionalFormatting>
  <conditionalFormatting sqref="U33:V45">
    <cfRule type="expression" dxfId="1237" priority="563">
      <formula>$V33&gt;25</formula>
    </cfRule>
  </conditionalFormatting>
  <conditionalFormatting sqref="W33:W45">
    <cfRule type="cellIs" dxfId="1236" priority="562" operator="between">
      <formula>0.0001</formula>
      <formula>0.9999</formula>
    </cfRule>
  </conditionalFormatting>
  <conditionalFormatting sqref="W33:X45">
    <cfRule type="expression" dxfId="1235" priority="561">
      <formula>$X33&gt;25</formula>
    </cfRule>
  </conditionalFormatting>
  <conditionalFormatting sqref="Z33:Z45">
    <cfRule type="expression" dxfId="1234" priority="559">
      <formula>Z33&gt;25</formula>
    </cfRule>
  </conditionalFormatting>
  <conditionalFormatting sqref="Y33:Y45">
    <cfRule type="expression" dxfId="1233" priority="558">
      <formula>Z33&gt;25</formula>
    </cfRule>
    <cfRule type="cellIs" dxfId="1232" priority="560" operator="between">
      <formula>0.0001</formula>
      <formula>0.9999</formula>
    </cfRule>
  </conditionalFormatting>
  <conditionalFormatting sqref="E58:E70">
    <cfRule type="cellIs" dxfId="1231" priority="555" operator="between">
      <formula>0.0001</formula>
      <formula>0.9999</formula>
    </cfRule>
  </conditionalFormatting>
  <conditionalFormatting sqref="C58:C70">
    <cfRule type="cellIs" dxfId="1230" priority="557" operator="between">
      <formula>0.0001</formula>
      <formula>0.9999</formula>
    </cfRule>
  </conditionalFormatting>
  <conditionalFormatting sqref="C58:D70">
    <cfRule type="expression" dxfId="1229" priority="556">
      <formula>$D58&gt;25</formula>
    </cfRule>
  </conditionalFormatting>
  <conditionalFormatting sqref="E58:F70">
    <cfRule type="expression" dxfId="1228" priority="554">
      <formula>$F58&gt;25</formula>
    </cfRule>
  </conditionalFormatting>
  <conditionalFormatting sqref="G58:G70">
    <cfRule type="cellIs" dxfId="1227" priority="553" operator="between">
      <formula>0.0001</formula>
      <formula>0.9999</formula>
    </cfRule>
  </conditionalFormatting>
  <conditionalFormatting sqref="G58:H70">
    <cfRule type="expression" dxfId="1226" priority="552">
      <formula>$H58&gt;25</formula>
    </cfRule>
  </conditionalFormatting>
  <conditionalFormatting sqref="I58:I70">
    <cfRule type="cellIs" dxfId="1225" priority="551" operator="between">
      <formula>0.0001</formula>
      <formula>0.9999</formula>
    </cfRule>
  </conditionalFormatting>
  <conditionalFormatting sqref="I58:J70">
    <cfRule type="expression" dxfId="1224" priority="550">
      <formula>$J58&gt;25</formula>
    </cfRule>
  </conditionalFormatting>
  <conditionalFormatting sqref="K58:K70">
    <cfRule type="cellIs" dxfId="1223" priority="549" operator="between">
      <formula>0.0001</formula>
      <formula>0.9999</formula>
    </cfRule>
  </conditionalFormatting>
  <conditionalFormatting sqref="K58:L70">
    <cfRule type="expression" dxfId="1222" priority="548">
      <formula>$L58&gt;25</formula>
    </cfRule>
  </conditionalFormatting>
  <conditionalFormatting sqref="M58:M70">
    <cfRule type="cellIs" dxfId="1221" priority="547" operator="between">
      <formula>0.0001</formula>
      <formula>0.9999</formula>
    </cfRule>
  </conditionalFormatting>
  <conditionalFormatting sqref="M58:N70">
    <cfRule type="expression" dxfId="1220" priority="546">
      <formula>$N58&gt;25</formula>
    </cfRule>
  </conditionalFormatting>
  <conditionalFormatting sqref="O58:O70">
    <cfRule type="cellIs" dxfId="1219" priority="545" operator="between">
      <formula>0.0001</formula>
      <formula>0.9999</formula>
    </cfRule>
  </conditionalFormatting>
  <conditionalFormatting sqref="O58:P70">
    <cfRule type="expression" dxfId="1218" priority="544">
      <formula>$P58&gt;25</formula>
    </cfRule>
  </conditionalFormatting>
  <conditionalFormatting sqref="Q58:Q70">
    <cfRule type="cellIs" dxfId="1217" priority="543" operator="between">
      <formula>0.0001</formula>
      <formula>0.9999</formula>
    </cfRule>
  </conditionalFormatting>
  <conditionalFormatting sqref="Q58:R70">
    <cfRule type="expression" dxfId="1216" priority="542">
      <formula>$R58&gt;25</formula>
    </cfRule>
  </conditionalFormatting>
  <conditionalFormatting sqref="S58:S70">
    <cfRule type="cellIs" dxfId="1215" priority="541" operator="between">
      <formula>0.0001</formula>
      <formula>0.9999</formula>
    </cfRule>
  </conditionalFormatting>
  <conditionalFormatting sqref="S58:T70">
    <cfRule type="expression" dxfId="1214" priority="540">
      <formula>$T58&gt;25</formula>
    </cfRule>
  </conditionalFormatting>
  <conditionalFormatting sqref="U58:U70">
    <cfRule type="cellIs" dxfId="1213" priority="539" operator="between">
      <formula>0.0001</formula>
      <formula>0.9999</formula>
    </cfRule>
  </conditionalFormatting>
  <conditionalFormatting sqref="U58:V70">
    <cfRule type="expression" dxfId="1212" priority="538">
      <formula>$V58&gt;25</formula>
    </cfRule>
  </conditionalFormatting>
  <conditionalFormatting sqref="W58:W70">
    <cfRule type="cellIs" dxfId="1211" priority="537" operator="between">
      <formula>0.0001</formula>
      <formula>0.9999</formula>
    </cfRule>
  </conditionalFormatting>
  <conditionalFormatting sqref="W58:X70">
    <cfRule type="expression" dxfId="1210" priority="536">
      <formula>$X58&gt;25</formula>
    </cfRule>
  </conditionalFormatting>
  <conditionalFormatting sqref="Z58:Z70">
    <cfRule type="expression" dxfId="1209" priority="534">
      <formula>Z58&gt;25</formula>
    </cfRule>
  </conditionalFormatting>
  <conditionalFormatting sqref="Y58:Y70">
    <cfRule type="expression" dxfId="1208" priority="533">
      <formula>Z58&gt;25</formula>
    </cfRule>
    <cfRule type="cellIs" dxfId="1207" priority="535" operator="between">
      <formula>0.0001</formula>
      <formula>0.9999</formula>
    </cfRule>
  </conditionalFormatting>
  <conditionalFormatting sqref="E83:E95">
    <cfRule type="cellIs" dxfId="1206" priority="530" operator="between">
      <formula>0.0001</formula>
      <formula>0.9999</formula>
    </cfRule>
  </conditionalFormatting>
  <conditionalFormatting sqref="C83:C95">
    <cfRule type="cellIs" dxfId="1205" priority="532" operator="between">
      <formula>0.0001</formula>
      <formula>0.9999</formula>
    </cfRule>
  </conditionalFormatting>
  <conditionalFormatting sqref="C83:D95">
    <cfRule type="expression" dxfId="1204" priority="531">
      <formula>$D83&gt;25</formula>
    </cfRule>
  </conditionalFormatting>
  <conditionalFormatting sqref="E83:F95">
    <cfRule type="expression" dxfId="1203" priority="529">
      <formula>$F83&gt;25</formula>
    </cfRule>
  </conditionalFormatting>
  <conditionalFormatting sqref="G83:G95">
    <cfRule type="cellIs" dxfId="1202" priority="528" operator="between">
      <formula>0.0001</formula>
      <formula>0.9999</formula>
    </cfRule>
  </conditionalFormatting>
  <conditionalFormatting sqref="G83:H95">
    <cfRule type="expression" dxfId="1201" priority="527">
      <formula>$H83&gt;25</formula>
    </cfRule>
  </conditionalFormatting>
  <conditionalFormatting sqref="I83:I95">
    <cfRule type="cellIs" dxfId="1200" priority="526" operator="between">
      <formula>0.0001</formula>
      <formula>0.9999</formula>
    </cfRule>
  </conditionalFormatting>
  <conditionalFormatting sqref="I83:J95">
    <cfRule type="expression" dxfId="1199" priority="525">
      <formula>$J83&gt;25</formula>
    </cfRule>
  </conditionalFormatting>
  <conditionalFormatting sqref="K83:K95">
    <cfRule type="cellIs" dxfId="1198" priority="524" operator="between">
      <formula>0.0001</formula>
      <formula>0.9999</formula>
    </cfRule>
  </conditionalFormatting>
  <conditionalFormatting sqref="K83:L95">
    <cfRule type="expression" dxfId="1197" priority="523">
      <formula>$L83&gt;25</formula>
    </cfRule>
  </conditionalFormatting>
  <conditionalFormatting sqref="M83:M95">
    <cfRule type="cellIs" dxfId="1196" priority="522" operator="between">
      <formula>0.0001</formula>
      <formula>0.9999</formula>
    </cfRule>
  </conditionalFormatting>
  <conditionalFormatting sqref="M83:N95">
    <cfRule type="expression" dxfId="1195" priority="521">
      <formula>$N83&gt;25</formula>
    </cfRule>
  </conditionalFormatting>
  <conditionalFormatting sqref="O83:O95">
    <cfRule type="cellIs" dxfId="1194" priority="520" operator="between">
      <formula>0.0001</formula>
      <formula>0.9999</formula>
    </cfRule>
  </conditionalFormatting>
  <conditionalFormatting sqref="O83:P95">
    <cfRule type="expression" dxfId="1193" priority="519">
      <formula>$P83&gt;25</formula>
    </cfRule>
  </conditionalFormatting>
  <conditionalFormatting sqref="Q83:Q95">
    <cfRule type="cellIs" dxfId="1192" priority="518" operator="between">
      <formula>0.0001</formula>
      <formula>0.9999</formula>
    </cfRule>
  </conditionalFormatting>
  <conditionalFormatting sqref="Q83:R95">
    <cfRule type="expression" dxfId="1191" priority="517">
      <formula>$R83&gt;25</formula>
    </cfRule>
  </conditionalFormatting>
  <conditionalFormatting sqref="S83:S95">
    <cfRule type="cellIs" dxfId="1190" priority="516" operator="between">
      <formula>0.0001</formula>
      <formula>0.9999</formula>
    </cfRule>
  </conditionalFormatting>
  <conditionalFormatting sqref="S83:T95">
    <cfRule type="expression" dxfId="1189" priority="515">
      <formula>$T83&gt;25</formula>
    </cfRule>
  </conditionalFormatting>
  <conditionalFormatting sqref="U83:U95">
    <cfRule type="cellIs" dxfId="1188" priority="514" operator="between">
      <formula>0.0001</formula>
      <formula>0.9999</formula>
    </cfRule>
  </conditionalFormatting>
  <conditionalFormatting sqref="U83:V95">
    <cfRule type="expression" dxfId="1187" priority="513">
      <formula>$V83&gt;25</formula>
    </cfRule>
  </conditionalFormatting>
  <conditionalFormatting sqref="W83:W95">
    <cfRule type="cellIs" dxfId="1186" priority="512" operator="between">
      <formula>0.0001</formula>
      <formula>0.9999</formula>
    </cfRule>
  </conditionalFormatting>
  <conditionalFormatting sqref="W83:X95">
    <cfRule type="expression" dxfId="1185" priority="511">
      <formula>$X83&gt;25</formula>
    </cfRule>
  </conditionalFormatting>
  <conditionalFormatting sqref="Z83:Z95">
    <cfRule type="expression" dxfId="1184" priority="509">
      <formula>Z83&gt;25</formula>
    </cfRule>
  </conditionalFormatting>
  <conditionalFormatting sqref="Y83:Y95">
    <cfRule type="expression" dxfId="1183" priority="508">
      <formula>Z83&gt;25</formula>
    </cfRule>
    <cfRule type="cellIs" dxfId="1182" priority="510" operator="between">
      <formula>0.0001</formula>
      <formula>0.9999</formula>
    </cfRule>
  </conditionalFormatting>
  <conditionalFormatting sqref="C96:C101">
    <cfRule type="cellIs" dxfId="1181" priority="507" operator="between">
      <formula>0.0001</formula>
      <formula>0.9999</formula>
    </cfRule>
  </conditionalFormatting>
  <conditionalFormatting sqref="C96:D101">
    <cfRule type="expression" dxfId="1180" priority="506">
      <formula>$D96&gt;25</formula>
    </cfRule>
  </conditionalFormatting>
  <conditionalFormatting sqref="F96:F101">
    <cfRule type="expression" dxfId="1179" priority="505">
      <formula>$F96&gt;25</formula>
    </cfRule>
  </conditionalFormatting>
  <conditionalFormatting sqref="E96:E101">
    <cfRule type="cellIs" dxfId="1178" priority="504" operator="between">
      <formula>0.0001</formula>
      <formula>0.9999</formula>
    </cfRule>
  </conditionalFormatting>
  <conditionalFormatting sqref="E96:E101">
    <cfRule type="expression" dxfId="1177" priority="503">
      <formula>$F96&gt;25</formula>
    </cfRule>
  </conditionalFormatting>
  <conditionalFormatting sqref="H96:H101">
    <cfRule type="expression" dxfId="1176" priority="502">
      <formula>H96&gt;25</formula>
    </cfRule>
  </conditionalFormatting>
  <conditionalFormatting sqref="G96:G101">
    <cfRule type="cellIs" dxfId="1175" priority="501" operator="between">
      <formula>0.0001</formula>
      <formula>0.9999</formula>
    </cfRule>
  </conditionalFormatting>
  <conditionalFormatting sqref="G96:G101">
    <cfRule type="expression" dxfId="1174" priority="500">
      <formula>H96&gt;25</formula>
    </cfRule>
  </conditionalFormatting>
  <conditionalFormatting sqref="J96:J101">
    <cfRule type="expression" dxfId="1173" priority="499">
      <formula>J96&gt;25</formula>
    </cfRule>
  </conditionalFormatting>
  <conditionalFormatting sqref="I96:I101">
    <cfRule type="cellIs" dxfId="1172" priority="498" operator="between">
      <formula>0.0001</formula>
      <formula>0.9999</formula>
    </cfRule>
  </conditionalFormatting>
  <conditionalFormatting sqref="I96:I101">
    <cfRule type="expression" dxfId="1171" priority="497">
      <formula>J96&gt;25</formula>
    </cfRule>
  </conditionalFormatting>
  <conditionalFormatting sqref="L96:L101 N96:N101 P96:P101 R96:R101 T96:T101 V96:V101 X96:Z101">
    <cfRule type="expression" dxfId="1170" priority="496">
      <formula>L96&gt;25</formula>
    </cfRule>
  </conditionalFormatting>
  <conditionalFormatting sqref="K96:K101 M96:M101 O96:O101 Q96:Q101 S96:S101 U96:U101 W96:W101">
    <cfRule type="cellIs" dxfId="1169" priority="495" operator="between">
      <formula>0.0001</formula>
      <formula>0.9999</formula>
    </cfRule>
  </conditionalFormatting>
  <conditionalFormatting sqref="K96:K101 M96:M101 O96:O101 Q96:Q101 S96:S101 U96:U101 W96:W101">
    <cfRule type="expression" dxfId="1168" priority="494">
      <formula>L96&gt;25</formula>
    </cfRule>
  </conditionalFormatting>
  <conditionalFormatting sqref="E108:E120">
    <cfRule type="cellIs" dxfId="1167" priority="491" operator="between">
      <formula>0.0001</formula>
      <formula>0.9999</formula>
    </cfRule>
  </conditionalFormatting>
  <conditionalFormatting sqref="C108:C120">
    <cfRule type="cellIs" dxfId="1166" priority="493" operator="between">
      <formula>0.0001</formula>
      <formula>0.9999</formula>
    </cfRule>
  </conditionalFormatting>
  <conditionalFormatting sqref="C108:D120">
    <cfRule type="expression" dxfId="1165" priority="492">
      <formula>$D108&gt;25</formula>
    </cfRule>
  </conditionalFormatting>
  <conditionalFormatting sqref="E108:F120">
    <cfRule type="expression" dxfId="1164" priority="490">
      <formula>$F108&gt;25</formula>
    </cfRule>
  </conditionalFormatting>
  <conditionalFormatting sqref="G108:G120">
    <cfRule type="cellIs" dxfId="1163" priority="489" operator="between">
      <formula>0.0001</formula>
      <formula>0.9999</formula>
    </cfRule>
  </conditionalFormatting>
  <conditionalFormatting sqref="G108:H120">
    <cfRule type="expression" dxfId="1162" priority="488">
      <formula>$H108&gt;25</formula>
    </cfRule>
  </conditionalFormatting>
  <conditionalFormatting sqref="I108:I120">
    <cfRule type="cellIs" dxfId="1161" priority="487" operator="between">
      <formula>0.0001</formula>
      <formula>0.9999</formula>
    </cfRule>
  </conditionalFormatting>
  <conditionalFormatting sqref="I108:J120">
    <cfRule type="expression" dxfId="1160" priority="486">
      <formula>$J108&gt;25</formula>
    </cfRule>
  </conditionalFormatting>
  <conditionalFormatting sqref="K108:K120">
    <cfRule type="cellIs" dxfId="1159" priority="485" operator="between">
      <formula>0.0001</formula>
      <formula>0.9999</formula>
    </cfRule>
  </conditionalFormatting>
  <conditionalFormatting sqref="K108:L120">
    <cfRule type="expression" dxfId="1158" priority="484">
      <formula>$L108&gt;25</formula>
    </cfRule>
  </conditionalFormatting>
  <conditionalFormatting sqref="M108:M120">
    <cfRule type="cellIs" dxfId="1157" priority="483" operator="between">
      <formula>0.0001</formula>
      <formula>0.9999</formula>
    </cfRule>
  </conditionalFormatting>
  <conditionalFormatting sqref="M108:N120">
    <cfRule type="expression" dxfId="1156" priority="482">
      <formula>$N108&gt;25</formula>
    </cfRule>
  </conditionalFormatting>
  <conditionalFormatting sqref="O108:O120">
    <cfRule type="cellIs" dxfId="1155" priority="481" operator="between">
      <formula>0.0001</formula>
      <formula>0.9999</formula>
    </cfRule>
  </conditionalFormatting>
  <conditionalFormatting sqref="O108:P120">
    <cfRule type="expression" dxfId="1154" priority="480">
      <formula>$P108&gt;25</formula>
    </cfRule>
  </conditionalFormatting>
  <conditionalFormatting sqref="Q108:Q120">
    <cfRule type="cellIs" dxfId="1153" priority="479" operator="between">
      <formula>0.0001</formula>
      <formula>0.9999</formula>
    </cfRule>
  </conditionalFormatting>
  <conditionalFormatting sqref="Q108:R120">
    <cfRule type="expression" dxfId="1152" priority="478">
      <formula>$R108&gt;25</formula>
    </cfRule>
  </conditionalFormatting>
  <conditionalFormatting sqref="S108:S120">
    <cfRule type="cellIs" dxfId="1151" priority="477" operator="between">
      <formula>0.0001</formula>
      <formula>0.9999</formula>
    </cfRule>
  </conditionalFormatting>
  <conditionalFormatting sqref="S108:T120">
    <cfRule type="expression" dxfId="1150" priority="476">
      <formula>$T108&gt;25</formula>
    </cfRule>
  </conditionalFormatting>
  <conditionalFormatting sqref="U108:U120">
    <cfRule type="cellIs" dxfId="1149" priority="475" operator="between">
      <formula>0.0001</formula>
      <formula>0.9999</formula>
    </cfRule>
  </conditionalFormatting>
  <conditionalFormatting sqref="U108:V120">
    <cfRule type="expression" dxfId="1148" priority="474">
      <formula>$V108&gt;25</formula>
    </cfRule>
  </conditionalFormatting>
  <conditionalFormatting sqref="W108:W120">
    <cfRule type="cellIs" dxfId="1147" priority="473" operator="between">
      <formula>0.0001</formula>
      <formula>0.9999</formula>
    </cfRule>
  </conditionalFormatting>
  <conditionalFormatting sqref="W108:X120">
    <cfRule type="expression" dxfId="1146" priority="472">
      <formula>$X108&gt;25</formula>
    </cfRule>
  </conditionalFormatting>
  <conditionalFormatting sqref="Z108:Z120">
    <cfRule type="expression" dxfId="1145" priority="470">
      <formula>Z108&gt;25</formula>
    </cfRule>
  </conditionalFormatting>
  <conditionalFormatting sqref="Y108:Y120">
    <cfRule type="expression" dxfId="1144" priority="469">
      <formula>Z108&gt;25</formula>
    </cfRule>
    <cfRule type="cellIs" dxfId="1143" priority="471" operator="between">
      <formula>0.0001</formula>
      <formula>0.9999</formula>
    </cfRule>
  </conditionalFormatting>
  <conditionalFormatting sqref="C121:C126">
    <cfRule type="cellIs" dxfId="1142" priority="468" operator="between">
      <formula>0.0001</formula>
      <formula>0.9999</formula>
    </cfRule>
  </conditionalFormatting>
  <conditionalFormatting sqref="C121:D126">
    <cfRule type="expression" dxfId="1141" priority="467">
      <formula>$D121&gt;25</formula>
    </cfRule>
  </conditionalFormatting>
  <conditionalFormatting sqref="F121:F126">
    <cfRule type="expression" dxfId="1140" priority="466">
      <formula>$F121&gt;25</formula>
    </cfRule>
  </conditionalFormatting>
  <conditionalFormatting sqref="E121:E126">
    <cfRule type="cellIs" dxfId="1139" priority="465" operator="between">
      <formula>0.0001</formula>
      <formula>0.9999</formula>
    </cfRule>
  </conditionalFormatting>
  <conditionalFormatting sqref="E121:E126">
    <cfRule type="expression" dxfId="1138" priority="464">
      <formula>$F121&gt;25</formula>
    </cfRule>
  </conditionalFormatting>
  <conditionalFormatting sqref="H121:H126">
    <cfRule type="expression" dxfId="1137" priority="463">
      <formula>H121&gt;25</formula>
    </cfRule>
  </conditionalFormatting>
  <conditionalFormatting sqref="G121:G126">
    <cfRule type="cellIs" dxfId="1136" priority="462" operator="between">
      <formula>0.0001</formula>
      <formula>0.9999</formula>
    </cfRule>
  </conditionalFormatting>
  <conditionalFormatting sqref="G121:G126">
    <cfRule type="expression" dxfId="1135" priority="461">
      <formula>H121&gt;25</formula>
    </cfRule>
  </conditionalFormatting>
  <conditionalFormatting sqref="J121:J126">
    <cfRule type="expression" dxfId="1134" priority="460">
      <formula>J121&gt;25</formula>
    </cfRule>
  </conditionalFormatting>
  <conditionalFormatting sqref="I121:I126">
    <cfRule type="cellIs" dxfId="1133" priority="459" operator="between">
      <formula>0.0001</formula>
      <formula>0.9999</formula>
    </cfRule>
  </conditionalFormatting>
  <conditionalFormatting sqref="I121:I126">
    <cfRule type="expression" dxfId="1132" priority="458">
      <formula>J121&gt;25</formula>
    </cfRule>
  </conditionalFormatting>
  <conditionalFormatting sqref="L121:L126 N121:N126 P121:P126 R121:R126 T121:T126 V121:V126 X121:Z126">
    <cfRule type="expression" dxfId="1131" priority="457">
      <formula>L121&gt;25</formula>
    </cfRule>
  </conditionalFormatting>
  <conditionalFormatting sqref="K121:K126 M121:M126 O121:O126 Q121:Q126 S121:S126 U121:U126 W121:W126">
    <cfRule type="cellIs" dxfId="1130" priority="456" operator="between">
      <formula>0.0001</formula>
      <formula>0.9999</formula>
    </cfRule>
  </conditionalFormatting>
  <conditionalFormatting sqref="K121:K126 M121:M126 O121:O126 Q121:Q126 S121:S126 U121:U126 W121:W126">
    <cfRule type="expression" dxfId="1129" priority="455">
      <formula>L121&gt;25</formula>
    </cfRule>
  </conditionalFormatting>
  <conditionalFormatting sqref="E133:E145">
    <cfRule type="cellIs" dxfId="1128" priority="452" operator="between">
      <formula>0.0001</formula>
      <formula>0.9999</formula>
    </cfRule>
  </conditionalFormatting>
  <conditionalFormatting sqref="C133:C145">
    <cfRule type="cellIs" dxfId="1127" priority="454" operator="between">
      <formula>0.0001</formula>
      <formula>0.9999</formula>
    </cfRule>
  </conditionalFormatting>
  <conditionalFormatting sqref="C133:D145">
    <cfRule type="expression" dxfId="1126" priority="453">
      <formula>$D133&gt;25</formula>
    </cfRule>
  </conditionalFormatting>
  <conditionalFormatting sqref="E133:F145">
    <cfRule type="expression" dxfId="1125" priority="451">
      <formula>$F133&gt;25</formula>
    </cfRule>
  </conditionalFormatting>
  <conditionalFormatting sqref="G133:G145">
    <cfRule type="cellIs" dxfId="1124" priority="450" operator="between">
      <formula>0.0001</formula>
      <formula>0.9999</formula>
    </cfRule>
  </conditionalFormatting>
  <conditionalFormatting sqref="G133:H145">
    <cfRule type="expression" dxfId="1123" priority="449">
      <formula>$H133&gt;25</formula>
    </cfRule>
  </conditionalFormatting>
  <conditionalFormatting sqref="I133:I145">
    <cfRule type="cellIs" dxfId="1122" priority="448" operator="between">
      <formula>0.0001</formula>
      <formula>0.9999</formula>
    </cfRule>
  </conditionalFormatting>
  <conditionalFormatting sqref="I133:J145">
    <cfRule type="expression" dxfId="1121" priority="447">
      <formula>$J133&gt;25</formula>
    </cfRule>
  </conditionalFormatting>
  <conditionalFormatting sqref="K133:K145">
    <cfRule type="cellIs" dxfId="1120" priority="446" operator="between">
      <formula>0.0001</formula>
      <formula>0.9999</formula>
    </cfRule>
  </conditionalFormatting>
  <conditionalFormatting sqref="K133:L145">
    <cfRule type="expression" dxfId="1119" priority="445">
      <formula>$L133&gt;25</formula>
    </cfRule>
  </conditionalFormatting>
  <conditionalFormatting sqref="M133:M145">
    <cfRule type="cellIs" dxfId="1118" priority="444" operator="between">
      <formula>0.0001</formula>
      <formula>0.9999</formula>
    </cfRule>
  </conditionalFormatting>
  <conditionalFormatting sqref="M133:N145">
    <cfRule type="expression" dxfId="1117" priority="443">
      <formula>$N133&gt;25</formula>
    </cfRule>
  </conditionalFormatting>
  <conditionalFormatting sqref="O133:O145">
    <cfRule type="cellIs" dxfId="1116" priority="442" operator="between">
      <formula>0.0001</formula>
      <formula>0.9999</formula>
    </cfRule>
  </conditionalFormatting>
  <conditionalFormatting sqref="O133:P145">
    <cfRule type="expression" dxfId="1115" priority="441">
      <formula>$P133&gt;25</formula>
    </cfRule>
  </conditionalFormatting>
  <conditionalFormatting sqref="Q133:Q145">
    <cfRule type="cellIs" dxfId="1114" priority="440" operator="between">
      <formula>0.0001</formula>
      <formula>0.9999</formula>
    </cfRule>
  </conditionalFormatting>
  <conditionalFormatting sqref="Q133:R145">
    <cfRule type="expression" dxfId="1113" priority="439">
      <formula>$R133&gt;25</formula>
    </cfRule>
  </conditionalFormatting>
  <conditionalFormatting sqref="S133:S145">
    <cfRule type="cellIs" dxfId="1112" priority="438" operator="between">
      <formula>0.0001</formula>
      <formula>0.9999</formula>
    </cfRule>
  </conditionalFormatting>
  <conditionalFormatting sqref="S133:T145">
    <cfRule type="expression" dxfId="1111" priority="437">
      <formula>$T133&gt;25</formula>
    </cfRule>
  </conditionalFormatting>
  <conditionalFormatting sqref="U133:U145">
    <cfRule type="cellIs" dxfId="1110" priority="436" operator="between">
      <formula>0.0001</formula>
      <formula>0.9999</formula>
    </cfRule>
  </conditionalFormatting>
  <conditionalFormatting sqref="U133:V145">
    <cfRule type="expression" dxfId="1109" priority="435">
      <formula>$V133&gt;25</formula>
    </cfRule>
  </conditionalFormatting>
  <conditionalFormatting sqref="W133:W145">
    <cfRule type="cellIs" dxfId="1108" priority="434" operator="between">
      <formula>0.0001</formula>
      <formula>0.9999</formula>
    </cfRule>
  </conditionalFormatting>
  <conditionalFormatting sqref="W133:X145">
    <cfRule type="expression" dxfId="1107" priority="433">
      <formula>$X133&gt;25</formula>
    </cfRule>
  </conditionalFormatting>
  <conditionalFormatting sqref="Z133:Z145">
    <cfRule type="expression" dxfId="1106" priority="431">
      <formula>Z133&gt;25</formula>
    </cfRule>
  </conditionalFormatting>
  <conditionalFormatting sqref="Y133:Y145">
    <cfRule type="expression" dxfId="1105" priority="430">
      <formula>Z133&gt;25</formula>
    </cfRule>
    <cfRule type="cellIs" dxfId="1104" priority="432" operator="between">
      <formula>0.0001</formula>
      <formula>0.9999</formula>
    </cfRule>
  </conditionalFormatting>
  <conditionalFormatting sqref="C146:C151">
    <cfRule type="cellIs" dxfId="1103" priority="429" operator="between">
      <formula>0.0001</formula>
      <formula>0.9999</formula>
    </cfRule>
  </conditionalFormatting>
  <conditionalFormatting sqref="C146:D151">
    <cfRule type="expression" dxfId="1102" priority="428">
      <formula>$D146&gt;25</formula>
    </cfRule>
  </conditionalFormatting>
  <conditionalFormatting sqref="F146:F151">
    <cfRule type="expression" dxfId="1101" priority="427">
      <formula>$F146&gt;25</formula>
    </cfRule>
  </conditionalFormatting>
  <conditionalFormatting sqref="E146:E151">
    <cfRule type="cellIs" dxfId="1100" priority="426" operator="between">
      <formula>0.0001</formula>
      <formula>0.9999</formula>
    </cfRule>
  </conditionalFormatting>
  <conditionalFormatting sqref="E146:E151">
    <cfRule type="expression" dxfId="1099" priority="425">
      <formula>$F146&gt;25</formula>
    </cfRule>
  </conditionalFormatting>
  <conditionalFormatting sqref="H146:H151">
    <cfRule type="expression" dxfId="1098" priority="424">
      <formula>H146&gt;25</formula>
    </cfRule>
  </conditionalFormatting>
  <conditionalFormatting sqref="G146:G151">
    <cfRule type="cellIs" dxfId="1097" priority="423" operator="between">
      <formula>0.0001</formula>
      <formula>0.9999</formula>
    </cfRule>
  </conditionalFormatting>
  <conditionalFormatting sqref="G146:G151">
    <cfRule type="expression" dxfId="1096" priority="422">
      <formula>H146&gt;25</formula>
    </cfRule>
  </conditionalFormatting>
  <conditionalFormatting sqref="J146:J151">
    <cfRule type="expression" dxfId="1095" priority="421">
      <formula>J146&gt;25</formula>
    </cfRule>
  </conditionalFormatting>
  <conditionalFormatting sqref="I146:I151">
    <cfRule type="cellIs" dxfId="1094" priority="420" operator="between">
      <formula>0.0001</formula>
      <formula>0.9999</formula>
    </cfRule>
  </conditionalFormatting>
  <conditionalFormatting sqref="I146:I151">
    <cfRule type="expression" dxfId="1093" priority="419">
      <formula>J146&gt;25</formula>
    </cfRule>
  </conditionalFormatting>
  <conditionalFormatting sqref="L146:L151 N146:N151 P146:P151 R146:R151 T146:T151 V146:V151 X146:Z151">
    <cfRule type="expression" dxfId="1092" priority="418">
      <formula>L146&gt;25</formula>
    </cfRule>
  </conditionalFormatting>
  <conditionalFormatting sqref="K146:K151 M146:M151 O146:O151 Q146:Q151 S146:S151 U146:U151 W146:W151">
    <cfRule type="cellIs" dxfId="1091" priority="417" operator="between">
      <formula>0.0001</formula>
      <formula>0.9999</formula>
    </cfRule>
  </conditionalFormatting>
  <conditionalFormatting sqref="K146:K151 M146:M151 O146:O151 Q146:Q151 S146:S151 U146:U151 W146:W151">
    <cfRule type="expression" dxfId="1090" priority="416">
      <formula>L146&gt;25</formula>
    </cfRule>
  </conditionalFormatting>
  <conditionalFormatting sqref="E158:E170">
    <cfRule type="cellIs" dxfId="1089" priority="413" operator="between">
      <formula>0.0001</formula>
      <formula>0.9999</formula>
    </cfRule>
  </conditionalFormatting>
  <conditionalFormatting sqref="C158:C170">
    <cfRule type="cellIs" dxfId="1088" priority="415" operator="between">
      <formula>0.0001</formula>
      <formula>0.9999</formula>
    </cfRule>
  </conditionalFormatting>
  <conditionalFormatting sqref="C158:D170">
    <cfRule type="expression" dxfId="1087" priority="414">
      <formula>$D158&gt;25</formula>
    </cfRule>
  </conditionalFormatting>
  <conditionalFormatting sqref="E158:F170">
    <cfRule type="expression" dxfId="1086" priority="412">
      <formula>$F158&gt;25</formula>
    </cfRule>
  </conditionalFormatting>
  <conditionalFormatting sqref="G158:G170">
    <cfRule type="cellIs" dxfId="1085" priority="411" operator="between">
      <formula>0.0001</formula>
      <formula>0.9999</formula>
    </cfRule>
  </conditionalFormatting>
  <conditionalFormatting sqref="G158:H170">
    <cfRule type="expression" dxfId="1084" priority="410">
      <formula>$H158&gt;25</formula>
    </cfRule>
  </conditionalFormatting>
  <conditionalFormatting sqref="I158:I170">
    <cfRule type="cellIs" dxfId="1083" priority="409" operator="between">
      <formula>0.0001</formula>
      <formula>0.9999</formula>
    </cfRule>
  </conditionalFormatting>
  <conditionalFormatting sqref="I158:J170">
    <cfRule type="expression" dxfId="1082" priority="408">
      <formula>$J158&gt;25</formula>
    </cfRule>
  </conditionalFormatting>
  <conditionalFormatting sqref="K158:K170">
    <cfRule type="cellIs" dxfId="1081" priority="407" operator="between">
      <formula>0.0001</formula>
      <formula>0.9999</formula>
    </cfRule>
  </conditionalFormatting>
  <conditionalFormatting sqref="K158:L170">
    <cfRule type="expression" dxfId="1080" priority="406">
      <formula>$L158&gt;25</formula>
    </cfRule>
  </conditionalFormatting>
  <conditionalFormatting sqref="M158:M170">
    <cfRule type="cellIs" dxfId="1079" priority="405" operator="between">
      <formula>0.0001</formula>
      <formula>0.9999</formula>
    </cfRule>
  </conditionalFormatting>
  <conditionalFormatting sqref="M158:N170">
    <cfRule type="expression" dxfId="1078" priority="404">
      <formula>$N158&gt;25</formula>
    </cfRule>
  </conditionalFormatting>
  <conditionalFormatting sqref="O158:O170">
    <cfRule type="cellIs" dxfId="1077" priority="403" operator="between">
      <formula>0.0001</formula>
      <formula>0.9999</formula>
    </cfRule>
  </conditionalFormatting>
  <conditionalFormatting sqref="O158:P170">
    <cfRule type="expression" dxfId="1076" priority="402">
      <formula>$P158&gt;25</formula>
    </cfRule>
  </conditionalFormatting>
  <conditionalFormatting sqref="Q158:Q170">
    <cfRule type="cellIs" dxfId="1075" priority="401" operator="between">
      <formula>0.0001</formula>
      <formula>0.9999</formula>
    </cfRule>
  </conditionalFormatting>
  <conditionalFormatting sqref="Q158:R170">
    <cfRule type="expression" dxfId="1074" priority="400">
      <formula>$R158&gt;25</formula>
    </cfRule>
  </conditionalFormatting>
  <conditionalFormatting sqref="S158:S170">
    <cfRule type="cellIs" dxfId="1073" priority="399" operator="between">
      <formula>0.0001</formula>
      <formula>0.9999</formula>
    </cfRule>
  </conditionalFormatting>
  <conditionalFormatting sqref="S158:T170">
    <cfRule type="expression" dxfId="1072" priority="398">
      <formula>$T158&gt;25</formula>
    </cfRule>
  </conditionalFormatting>
  <conditionalFormatting sqref="U158:U170">
    <cfRule type="cellIs" dxfId="1071" priority="397" operator="between">
      <formula>0.0001</formula>
      <formula>0.9999</formula>
    </cfRule>
  </conditionalFormatting>
  <conditionalFormatting sqref="U158:V170">
    <cfRule type="expression" dxfId="1070" priority="396">
      <formula>$V158&gt;25</formula>
    </cfRule>
  </conditionalFormatting>
  <conditionalFormatting sqref="W158:W170">
    <cfRule type="cellIs" dxfId="1069" priority="395" operator="between">
      <formula>0.0001</formula>
      <formula>0.9999</formula>
    </cfRule>
  </conditionalFormatting>
  <conditionalFormatting sqref="W158:X170">
    <cfRule type="expression" dxfId="1068" priority="394">
      <formula>$X158&gt;25</formula>
    </cfRule>
  </conditionalFormatting>
  <conditionalFormatting sqref="Z158:Z170">
    <cfRule type="expression" dxfId="1067" priority="392">
      <formula>Z158&gt;25</formula>
    </cfRule>
  </conditionalFormatting>
  <conditionalFormatting sqref="Y158:Y170">
    <cfRule type="expression" dxfId="1066" priority="391">
      <formula>Z158&gt;25</formula>
    </cfRule>
    <cfRule type="cellIs" dxfId="1065" priority="393" operator="between">
      <formula>0.0001</formula>
      <formula>0.9999</formula>
    </cfRule>
  </conditionalFormatting>
  <conditionalFormatting sqref="C171:C176">
    <cfRule type="cellIs" dxfId="1064" priority="390" operator="between">
      <formula>0.0001</formula>
      <formula>0.9999</formula>
    </cfRule>
  </conditionalFormatting>
  <conditionalFormatting sqref="C171:D176">
    <cfRule type="expression" dxfId="1063" priority="389">
      <formula>$D171&gt;25</formula>
    </cfRule>
  </conditionalFormatting>
  <conditionalFormatting sqref="F171:F176">
    <cfRule type="expression" dxfId="1062" priority="388">
      <formula>$F171&gt;25</formula>
    </cfRule>
  </conditionalFormatting>
  <conditionalFormatting sqref="E171:E176">
    <cfRule type="cellIs" dxfId="1061" priority="387" operator="between">
      <formula>0.0001</formula>
      <formula>0.9999</formula>
    </cfRule>
  </conditionalFormatting>
  <conditionalFormatting sqref="E171:E176">
    <cfRule type="expression" dxfId="1060" priority="386">
      <formula>$F171&gt;25</formula>
    </cfRule>
  </conditionalFormatting>
  <conditionalFormatting sqref="H171:H176">
    <cfRule type="expression" dxfId="1059" priority="385">
      <formula>H171&gt;25</formula>
    </cfRule>
  </conditionalFormatting>
  <conditionalFormatting sqref="G171:G176">
    <cfRule type="cellIs" dxfId="1058" priority="384" operator="between">
      <formula>0.0001</formula>
      <formula>0.9999</formula>
    </cfRule>
  </conditionalFormatting>
  <conditionalFormatting sqref="G171:G176">
    <cfRule type="expression" dxfId="1057" priority="383">
      <formula>H171&gt;25</formula>
    </cfRule>
  </conditionalFormatting>
  <conditionalFormatting sqref="J171:J176">
    <cfRule type="expression" dxfId="1056" priority="382">
      <formula>J171&gt;25</formula>
    </cfRule>
  </conditionalFormatting>
  <conditionalFormatting sqref="I171:I176">
    <cfRule type="cellIs" dxfId="1055" priority="381" operator="between">
      <formula>0.0001</formula>
      <formula>0.9999</formula>
    </cfRule>
  </conditionalFormatting>
  <conditionalFormatting sqref="I171:I176">
    <cfRule type="expression" dxfId="1054" priority="380">
      <formula>J171&gt;25</formula>
    </cfRule>
  </conditionalFormatting>
  <conditionalFormatting sqref="L171:L176 N171:N176 P171:P176 R171:R176 T171:T176 V171:V176 X171:Z176">
    <cfRule type="expression" dxfId="1053" priority="379">
      <formula>L171&gt;25</formula>
    </cfRule>
  </conditionalFormatting>
  <conditionalFormatting sqref="K171:K176 M171:M176 O171:O176 Q171:Q176 S171:S176 U171:U176 W171:W176">
    <cfRule type="cellIs" dxfId="1052" priority="378" operator="between">
      <formula>0.0001</formula>
      <formula>0.9999</formula>
    </cfRule>
  </conditionalFormatting>
  <conditionalFormatting sqref="K171:K176 M171:M176 O171:O176 Q171:Q176 S171:S176 U171:U176 W171:W176">
    <cfRule type="expression" dxfId="1051" priority="377">
      <formula>L171&gt;25</formula>
    </cfRule>
  </conditionalFormatting>
  <conditionalFormatting sqref="E183:E195">
    <cfRule type="cellIs" dxfId="1050" priority="374" operator="between">
      <formula>0.0001</formula>
      <formula>0.9999</formula>
    </cfRule>
  </conditionalFormatting>
  <conditionalFormatting sqref="C183:C195">
    <cfRule type="cellIs" dxfId="1049" priority="376" operator="between">
      <formula>0.0001</formula>
      <formula>0.9999</formula>
    </cfRule>
  </conditionalFormatting>
  <conditionalFormatting sqref="C183:D195">
    <cfRule type="expression" dxfId="1048" priority="375">
      <formula>$D183&gt;25</formula>
    </cfRule>
  </conditionalFormatting>
  <conditionalFormatting sqref="E183:F195">
    <cfRule type="expression" dxfId="1047" priority="373">
      <formula>$F183&gt;25</formula>
    </cfRule>
  </conditionalFormatting>
  <conditionalFormatting sqref="G183:G195">
    <cfRule type="cellIs" dxfId="1046" priority="372" operator="between">
      <formula>0.0001</formula>
      <formula>0.9999</formula>
    </cfRule>
  </conditionalFormatting>
  <conditionalFormatting sqref="G183:H195">
    <cfRule type="expression" dxfId="1045" priority="371">
      <formula>$H183&gt;25</formula>
    </cfRule>
  </conditionalFormatting>
  <conditionalFormatting sqref="I183:I195">
    <cfRule type="cellIs" dxfId="1044" priority="370" operator="between">
      <formula>0.0001</formula>
      <formula>0.9999</formula>
    </cfRule>
  </conditionalFormatting>
  <conditionalFormatting sqref="I183:J195">
    <cfRule type="expression" dxfId="1043" priority="369">
      <formula>$J183&gt;25</formula>
    </cfRule>
  </conditionalFormatting>
  <conditionalFormatting sqref="K183:K195">
    <cfRule type="cellIs" dxfId="1042" priority="368" operator="between">
      <formula>0.0001</formula>
      <formula>0.9999</formula>
    </cfRule>
  </conditionalFormatting>
  <conditionalFormatting sqref="K183:L195">
    <cfRule type="expression" dxfId="1041" priority="367">
      <formula>$L183&gt;25</formula>
    </cfRule>
  </conditionalFormatting>
  <conditionalFormatting sqref="M183:M195">
    <cfRule type="cellIs" dxfId="1040" priority="366" operator="between">
      <formula>0.0001</formula>
      <formula>0.9999</formula>
    </cfRule>
  </conditionalFormatting>
  <conditionalFormatting sqref="M183:N195">
    <cfRule type="expression" dxfId="1039" priority="365">
      <formula>$N183&gt;25</formula>
    </cfRule>
  </conditionalFormatting>
  <conditionalFormatting sqref="O183:O195">
    <cfRule type="cellIs" dxfId="1038" priority="364" operator="between">
      <formula>0.0001</formula>
      <formula>0.9999</formula>
    </cfRule>
  </conditionalFormatting>
  <conditionalFormatting sqref="O183:P195">
    <cfRule type="expression" dxfId="1037" priority="363">
      <formula>$P183&gt;25</formula>
    </cfRule>
  </conditionalFormatting>
  <conditionalFormatting sqref="Q183:Q195">
    <cfRule type="cellIs" dxfId="1036" priority="362" operator="between">
      <formula>0.0001</formula>
      <formula>0.9999</formula>
    </cfRule>
  </conditionalFormatting>
  <conditionalFormatting sqref="Q183:R195">
    <cfRule type="expression" dxfId="1035" priority="361">
      <formula>$R183&gt;25</formula>
    </cfRule>
  </conditionalFormatting>
  <conditionalFormatting sqref="S183:S195">
    <cfRule type="cellIs" dxfId="1034" priority="360" operator="between">
      <formula>0.0001</formula>
      <formula>0.9999</formula>
    </cfRule>
  </conditionalFormatting>
  <conditionalFormatting sqref="S183:T195">
    <cfRule type="expression" dxfId="1033" priority="359">
      <formula>$T183&gt;25</formula>
    </cfRule>
  </conditionalFormatting>
  <conditionalFormatting sqref="U183:U195">
    <cfRule type="cellIs" dxfId="1032" priority="358" operator="between">
      <formula>0.0001</formula>
      <formula>0.9999</formula>
    </cfRule>
  </conditionalFormatting>
  <conditionalFormatting sqref="U183:V195">
    <cfRule type="expression" dxfId="1031" priority="357">
      <formula>$V183&gt;25</formula>
    </cfRule>
  </conditionalFormatting>
  <conditionalFormatting sqref="W183:W195">
    <cfRule type="cellIs" dxfId="1030" priority="356" operator="between">
      <formula>0.0001</formula>
      <formula>0.9999</formula>
    </cfRule>
  </conditionalFormatting>
  <conditionalFormatting sqref="W183:X195">
    <cfRule type="expression" dxfId="1029" priority="355">
      <formula>$X183&gt;25</formula>
    </cfRule>
  </conditionalFormatting>
  <conditionalFormatting sqref="Z183:Z195">
    <cfRule type="expression" dxfId="1028" priority="353">
      <formula>Z183&gt;25</formula>
    </cfRule>
  </conditionalFormatting>
  <conditionalFormatting sqref="Y183:Y195">
    <cfRule type="expression" dxfId="1027" priority="352">
      <formula>Z183&gt;25</formula>
    </cfRule>
    <cfRule type="cellIs" dxfId="1026" priority="354" operator="between">
      <formula>0.0001</formula>
      <formula>0.9999</formula>
    </cfRule>
  </conditionalFormatting>
  <conditionalFormatting sqref="C196:C201">
    <cfRule type="cellIs" dxfId="1025" priority="351" operator="between">
      <formula>0.0001</formula>
      <formula>0.9999</formula>
    </cfRule>
  </conditionalFormatting>
  <conditionalFormatting sqref="C196:D201">
    <cfRule type="expression" dxfId="1024" priority="350">
      <formula>$D196&gt;25</formula>
    </cfRule>
  </conditionalFormatting>
  <conditionalFormatting sqref="F196:F201">
    <cfRule type="expression" dxfId="1023" priority="349">
      <formula>$F196&gt;25</formula>
    </cfRule>
  </conditionalFormatting>
  <conditionalFormatting sqref="E196:E201">
    <cfRule type="cellIs" dxfId="1022" priority="348" operator="between">
      <formula>0.0001</formula>
      <formula>0.9999</formula>
    </cfRule>
  </conditionalFormatting>
  <conditionalFormatting sqref="E196:E201">
    <cfRule type="expression" dxfId="1021" priority="347">
      <formula>$F196&gt;25</formula>
    </cfRule>
  </conditionalFormatting>
  <conditionalFormatting sqref="H196:H201">
    <cfRule type="expression" dxfId="1020" priority="346">
      <formula>H196&gt;25</formula>
    </cfRule>
  </conditionalFormatting>
  <conditionalFormatting sqref="G196:G201">
    <cfRule type="cellIs" dxfId="1019" priority="345" operator="between">
      <formula>0.0001</formula>
      <formula>0.9999</formula>
    </cfRule>
  </conditionalFormatting>
  <conditionalFormatting sqref="G196:G201">
    <cfRule type="expression" dxfId="1018" priority="344">
      <formula>H196&gt;25</formula>
    </cfRule>
  </conditionalFormatting>
  <conditionalFormatting sqref="J196:J201">
    <cfRule type="expression" dxfId="1017" priority="343">
      <formula>J196&gt;25</formula>
    </cfRule>
  </conditionalFormatting>
  <conditionalFormatting sqref="I196:I201">
    <cfRule type="cellIs" dxfId="1016" priority="342" operator="between">
      <formula>0.0001</formula>
      <formula>0.9999</formula>
    </cfRule>
  </conditionalFormatting>
  <conditionalFormatting sqref="I196:I201">
    <cfRule type="expression" dxfId="1015" priority="341">
      <formula>J196&gt;25</formula>
    </cfRule>
  </conditionalFormatting>
  <conditionalFormatting sqref="L196:L201 N196:N201 P196:P201 R196:R201 T196:T201 V196:V201 X196:Z201">
    <cfRule type="expression" dxfId="1014" priority="340">
      <formula>L196&gt;25</formula>
    </cfRule>
  </conditionalFormatting>
  <conditionalFormatting sqref="K196:K201 M196:M201 O196:O201 Q196:Q201 S196:S201 U196:U201 W196:W201">
    <cfRule type="cellIs" dxfId="1013" priority="339" operator="between">
      <formula>0.0001</formula>
      <formula>0.9999</formula>
    </cfRule>
  </conditionalFormatting>
  <conditionalFormatting sqref="K196:K201 M196:M201 O196:O201 Q196:Q201 S196:S201 U196:U201 W196:W201">
    <cfRule type="expression" dxfId="1012" priority="338">
      <formula>L196&gt;25</formula>
    </cfRule>
  </conditionalFormatting>
  <conditionalFormatting sqref="E208:E220">
    <cfRule type="cellIs" dxfId="1011" priority="335" operator="between">
      <formula>0.0001</formula>
      <formula>0.9999</formula>
    </cfRule>
  </conditionalFormatting>
  <conditionalFormatting sqref="C208:C220">
    <cfRule type="cellIs" dxfId="1010" priority="337" operator="between">
      <formula>0.0001</formula>
      <formula>0.9999</formula>
    </cfRule>
  </conditionalFormatting>
  <conditionalFormatting sqref="C208:D220">
    <cfRule type="expression" dxfId="1009" priority="336">
      <formula>$D208&gt;25</formula>
    </cfRule>
  </conditionalFormatting>
  <conditionalFormatting sqref="E208:F220">
    <cfRule type="expression" dxfId="1008" priority="334">
      <formula>$F208&gt;25</formula>
    </cfRule>
  </conditionalFormatting>
  <conditionalFormatting sqref="G208:G220">
    <cfRule type="cellIs" dxfId="1007" priority="333" operator="between">
      <formula>0.0001</formula>
      <formula>0.9999</formula>
    </cfRule>
  </conditionalFormatting>
  <conditionalFormatting sqref="G208:H220">
    <cfRule type="expression" dxfId="1006" priority="332">
      <formula>$H208&gt;25</formula>
    </cfRule>
  </conditionalFormatting>
  <conditionalFormatting sqref="I208:I220">
    <cfRule type="cellIs" dxfId="1005" priority="331" operator="between">
      <formula>0.0001</formula>
      <formula>0.9999</formula>
    </cfRule>
  </conditionalFormatting>
  <conditionalFormatting sqref="I208:J220">
    <cfRule type="expression" dxfId="1004" priority="330">
      <formula>$J208&gt;25</formula>
    </cfRule>
  </conditionalFormatting>
  <conditionalFormatting sqref="K208:K220">
    <cfRule type="cellIs" dxfId="1003" priority="329" operator="between">
      <formula>0.0001</formula>
      <formula>0.9999</formula>
    </cfRule>
  </conditionalFormatting>
  <conditionalFormatting sqref="K208:L220">
    <cfRule type="expression" dxfId="1002" priority="328">
      <formula>$L208&gt;25</formula>
    </cfRule>
  </conditionalFormatting>
  <conditionalFormatting sqref="M208:M220">
    <cfRule type="cellIs" dxfId="1001" priority="327" operator="between">
      <formula>0.0001</formula>
      <formula>0.9999</formula>
    </cfRule>
  </conditionalFormatting>
  <conditionalFormatting sqref="M208:N220">
    <cfRule type="expression" dxfId="1000" priority="326">
      <formula>$N208&gt;25</formula>
    </cfRule>
  </conditionalFormatting>
  <conditionalFormatting sqref="O208:O220">
    <cfRule type="cellIs" dxfId="999" priority="325" operator="between">
      <formula>0.0001</formula>
      <formula>0.9999</formula>
    </cfRule>
  </conditionalFormatting>
  <conditionalFormatting sqref="O208:P220">
    <cfRule type="expression" dxfId="998" priority="324">
      <formula>$P208&gt;25</formula>
    </cfRule>
  </conditionalFormatting>
  <conditionalFormatting sqref="Q208:Q220">
    <cfRule type="cellIs" dxfId="997" priority="323" operator="between">
      <formula>0.0001</formula>
      <formula>0.9999</formula>
    </cfRule>
  </conditionalFormatting>
  <conditionalFormatting sqref="Q208:R220">
    <cfRule type="expression" dxfId="996" priority="322">
      <formula>$R208&gt;25</formula>
    </cfRule>
  </conditionalFormatting>
  <conditionalFormatting sqref="S208:S220">
    <cfRule type="cellIs" dxfId="995" priority="321" operator="between">
      <formula>0.0001</formula>
      <formula>0.9999</formula>
    </cfRule>
  </conditionalFormatting>
  <conditionalFormatting sqref="S208:T220">
    <cfRule type="expression" dxfId="994" priority="320">
      <formula>$T208&gt;25</formula>
    </cfRule>
  </conditionalFormatting>
  <conditionalFormatting sqref="U208:U220">
    <cfRule type="cellIs" dxfId="993" priority="319" operator="between">
      <formula>0.0001</formula>
      <formula>0.9999</formula>
    </cfRule>
  </conditionalFormatting>
  <conditionalFormatting sqref="U208:V220">
    <cfRule type="expression" dxfId="992" priority="318">
      <formula>$V208&gt;25</formula>
    </cfRule>
  </conditionalFormatting>
  <conditionalFormatting sqref="W208:W220">
    <cfRule type="cellIs" dxfId="991" priority="317" operator="between">
      <formula>0.0001</formula>
      <formula>0.9999</formula>
    </cfRule>
  </conditionalFormatting>
  <conditionalFormatting sqref="W208:X220">
    <cfRule type="expression" dxfId="990" priority="316">
      <formula>$X208&gt;25</formula>
    </cfRule>
  </conditionalFormatting>
  <conditionalFormatting sqref="Z208:Z220">
    <cfRule type="expression" dxfId="989" priority="314">
      <formula>Z208&gt;25</formula>
    </cfRule>
  </conditionalFormatting>
  <conditionalFormatting sqref="Y208:Y220">
    <cfRule type="expression" dxfId="988" priority="313">
      <formula>Z208&gt;25</formula>
    </cfRule>
    <cfRule type="cellIs" dxfId="987" priority="315" operator="between">
      <formula>0.0001</formula>
      <formula>0.9999</formula>
    </cfRule>
  </conditionalFormatting>
  <conditionalFormatting sqref="C221:C226">
    <cfRule type="cellIs" dxfId="986" priority="312" operator="between">
      <formula>0.0001</formula>
      <formula>0.9999</formula>
    </cfRule>
  </conditionalFormatting>
  <conditionalFormatting sqref="C221:D226">
    <cfRule type="expression" dxfId="985" priority="311">
      <formula>$D221&gt;25</formula>
    </cfRule>
  </conditionalFormatting>
  <conditionalFormatting sqref="F221:F226">
    <cfRule type="expression" dxfId="984" priority="310">
      <formula>$F221&gt;25</formula>
    </cfRule>
  </conditionalFormatting>
  <conditionalFormatting sqref="E221:E226">
    <cfRule type="cellIs" dxfId="983" priority="309" operator="between">
      <formula>0.0001</formula>
      <formula>0.9999</formula>
    </cfRule>
  </conditionalFormatting>
  <conditionalFormatting sqref="E221:E226">
    <cfRule type="expression" dxfId="982" priority="308">
      <formula>$F221&gt;25</formula>
    </cfRule>
  </conditionalFormatting>
  <conditionalFormatting sqref="H221:H226">
    <cfRule type="expression" dxfId="981" priority="307">
      <formula>H221&gt;25</formula>
    </cfRule>
  </conditionalFormatting>
  <conditionalFormatting sqref="G221:G226">
    <cfRule type="cellIs" dxfId="980" priority="306" operator="between">
      <formula>0.0001</formula>
      <formula>0.9999</formula>
    </cfRule>
  </conditionalFormatting>
  <conditionalFormatting sqref="G221:G226">
    <cfRule type="expression" dxfId="979" priority="305">
      <formula>H221&gt;25</formula>
    </cfRule>
  </conditionalFormatting>
  <conditionalFormatting sqref="J221:J226">
    <cfRule type="expression" dxfId="978" priority="304">
      <formula>J221&gt;25</formula>
    </cfRule>
  </conditionalFormatting>
  <conditionalFormatting sqref="I221:I226">
    <cfRule type="cellIs" dxfId="977" priority="303" operator="between">
      <formula>0.0001</formula>
      <formula>0.9999</formula>
    </cfRule>
  </conditionalFormatting>
  <conditionalFormatting sqref="I221:I226">
    <cfRule type="expression" dxfId="976" priority="302">
      <formula>J221&gt;25</formula>
    </cfRule>
  </conditionalFormatting>
  <conditionalFormatting sqref="L221:L226 N221:N226 P221:P226 R221:R226 T221:T226 V221:V226 X221:Z226">
    <cfRule type="expression" dxfId="975" priority="301">
      <formula>L221&gt;25</formula>
    </cfRule>
  </conditionalFormatting>
  <conditionalFormatting sqref="K221:K226 M221:M226 O221:O226 Q221:Q226 S221:S226 U221:U226 W221:W226">
    <cfRule type="cellIs" dxfId="974" priority="300" operator="between">
      <formula>0.0001</formula>
      <formula>0.9999</formula>
    </cfRule>
  </conditionalFormatting>
  <conditionalFormatting sqref="K221:K226 M221:M226 O221:O226 Q221:Q226 S221:S226 U221:U226 W221:W226">
    <cfRule type="expression" dxfId="973" priority="299">
      <formula>L221&gt;25</formula>
    </cfRule>
  </conditionalFormatting>
  <conditionalFormatting sqref="E233:E245">
    <cfRule type="cellIs" dxfId="972" priority="296" operator="between">
      <formula>0.0001</formula>
      <formula>0.9999</formula>
    </cfRule>
  </conditionalFormatting>
  <conditionalFormatting sqref="C233:C245">
    <cfRule type="cellIs" dxfId="971" priority="298" operator="between">
      <formula>0.0001</formula>
      <formula>0.9999</formula>
    </cfRule>
  </conditionalFormatting>
  <conditionalFormatting sqref="C233:D245">
    <cfRule type="expression" dxfId="970" priority="297">
      <formula>$D233&gt;25</formula>
    </cfRule>
  </conditionalFormatting>
  <conditionalFormatting sqref="E233:F245">
    <cfRule type="expression" dxfId="969" priority="295">
      <formula>$F233&gt;25</formula>
    </cfRule>
  </conditionalFormatting>
  <conditionalFormatting sqref="G233:G245">
    <cfRule type="cellIs" dxfId="968" priority="294" operator="between">
      <formula>0.0001</formula>
      <formula>0.9999</formula>
    </cfRule>
  </conditionalFormatting>
  <conditionalFormatting sqref="G233:H245">
    <cfRule type="expression" dxfId="967" priority="293">
      <formula>$H233&gt;25</formula>
    </cfRule>
  </conditionalFormatting>
  <conditionalFormatting sqref="I233:I245">
    <cfRule type="cellIs" dxfId="966" priority="292" operator="between">
      <formula>0.0001</formula>
      <formula>0.9999</formula>
    </cfRule>
  </conditionalFormatting>
  <conditionalFormatting sqref="I233:J245">
    <cfRule type="expression" dxfId="965" priority="291">
      <formula>$J233&gt;25</formula>
    </cfRule>
  </conditionalFormatting>
  <conditionalFormatting sqref="K233:K245">
    <cfRule type="cellIs" dxfId="964" priority="290" operator="between">
      <formula>0.0001</formula>
      <formula>0.9999</formula>
    </cfRule>
  </conditionalFormatting>
  <conditionalFormatting sqref="K233:L245">
    <cfRule type="expression" dxfId="963" priority="289">
      <formula>$L233&gt;25</formula>
    </cfRule>
  </conditionalFormatting>
  <conditionalFormatting sqref="M233:M245">
    <cfRule type="cellIs" dxfId="962" priority="288" operator="between">
      <formula>0.0001</formula>
      <formula>0.9999</formula>
    </cfRule>
  </conditionalFormatting>
  <conditionalFormatting sqref="M233:N245">
    <cfRule type="expression" dxfId="961" priority="287">
      <formula>$N233&gt;25</formula>
    </cfRule>
  </conditionalFormatting>
  <conditionalFormatting sqref="O233:O245">
    <cfRule type="cellIs" dxfId="960" priority="286" operator="between">
      <formula>0.0001</formula>
      <formula>0.9999</formula>
    </cfRule>
  </conditionalFormatting>
  <conditionalFormatting sqref="O233:P245">
    <cfRule type="expression" dxfId="959" priority="285">
      <formula>$P233&gt;25</formula>
    </cfRule>
  </conditionalFormatting>
  <conditionalFormatting sqref="Q233:Q245">
    <cfRule type="cellIs" dxfId="958" priority="284" operator="between">
      <formula>0.0001</formula>
      <formula>0.9999</formula>
    </cfRule>
  </conditionalFormatting>
  <conditionalFormatting sqref="Q233:R245">
    <cfRule type="expression" dxfId="957" priority="283">
      <formula>$R233&gt;25</formula>
    </cfRule>
  </conditionalFormatting>
  <conditionalFormatting sqref="S233:S245">
    <cfRule type="cellIs" dxfId="956" priority="282" operator="between">
      <formula>0.0001</formula>
      <formula>0.9999</formula>
    </cfRule>
  </conditionalFormatting>
  <conditionalFormatting sqref="S233:T245">
    <cfRule type="expression" dxfId="955" priority="281">
      <formula>$T233&gt;25</formula>
    </cfRule>
  </conditionalFormatting>
  <conditionalFormatting sqref="U233:U245">
    <cfRule type="cellIs" dxfId="954" priority="280" operator="between">
      <formula>0.0001</formula>
      <formula>0.9999</formula>
    </cfRule>
  </conditionalFormatting>
  <conditionalFormatting sqref="U233:V245">
    <cfRule type="expression" dxfId="953" priority="279">
      <formula>$V233&gt;25</formula>
    </cfRule>
  </conditionalFormatting>
  <conditionalFormatting sqref="W233:W245">
    <cfRule type="cellIs" dxfId="952" priority="278" operator="between">
      <formula>0.0001</formula>
      <formula>0.9999</formula>
    </cfRule>
  </conditionalFormatting>
  <conditionalFormatting sqref="W233:X245">
    <cfRule type="expression" dxfId="951" priority="277">
      <formula>$X233&gt;25</formula>
    </cfRule>
  </conditionalFormatting>
  <conditionalFormatting sqref="Z233:Z245">
    <cfRule type="expression" dxfId="950" priority="275">
      <formula>Z233&gt;25</formula>
    </cfRule>
  </conditionalFormatting>
  <conditionalFormatting sqref="Y233:Y245">
    <cfRule type="expression" dxfId="949" priority="274">
      <formula>Z233&gt;25</formula>
    </cfRule>
    <cfRule type="cellIs" dxfId="948" priority="276" operator="between">
      <formula>0.0001</formula>
      <formula>0.9999</formula>
    </cfRule>
  </conditionalFormatting>
  <conditionalFormatting sqref="C246:C251">
    <cfRule type="cellIs" dxfId="947" priority="273" operator="between">
      <formula>0.0001</formula>
      <formula>0.9999</formula>
    </cfRule>
  </conditionalFormatting>
  <conditionalFormatting sqref="C246:D251">
    <cfRule type="expression" dxfId="946" priority="272">
      <formula>$D246&gt;25</formula>
    </cfRule>
  </conditionalFormatting>
  <conditionalFormatting sqref="F246:F251">
    <cfRule type="expression" dxfId="945" priority="271">
      <formula>$F246&gt;25</formula>
    </cfRule>
  </conditionalFormatting>
  <conditionalFormatting sqref="E246:E251">
    <cfRule type="cellIs" dxfId="944" priority="270" operator="between">
      <formula>0.0001</formula>
      <formula>0.9999</formula>
    </cfRule>
  </conditionalFormatting>
  <conditionalFormatting sqref="E246:E251">
    <cfRule type="expression" dxfId="943" priority="269">
      <formula>$F246&gt;25</formula>
    </cfRule>
  </conditionalFormatting>
  <conditionalFormatting sqref="H246:H251">
    <cfRule type="expression" dxfId="942" priority="268">
      <formula>H246&gt;25</formula>
    </cfRule>
  </conditionalFormatting>
  <conditionalFormatting sqref="G246:G251">
    <cfRule type="cellIs" dxfId="941" priority="267" operator="between">
      <formula>0.0001</formula>
      <formula>0.9999</formula>
    </cfRule>
  </conditionalFormatting>
  <conditionalFormatting sqref="G246:G251">
    <cfRule type="expression" dxfId="940" priority="266">
      <formula>H246&gt;25</formula>
    </cfRule>
  </conditionalFormatting>
  <conditionalFormatting sqref="J246:J251">
    <cfRule type="expression" dxfId="939" priority="265">
      <formula>J246&gt;25</formula>
    </cfRule>
  </conditionalFormatting>
  <conditionalFormatting sqref="I246:I251">
    <cfRule type="cellIs" dxfId="938" priority="264" operator="between">
      <formula>0.0001</formula>
      <formula>0.9999</formula>
    </cfRule>
  </conditionalFormatting>
  <conditionalFormatting sqref="I246:I251">
    <cfRule type="expression" dxfId="937" priority="263">
      <formula>J246&gt;25</formula>
    </cfRule>
  </conditionalFormatting>
  <conditionalFormatting sqref="L246:L251 N246:N251 P246:P251 R246:R251 T246:T251 V246:V251 X246:Z251">
    <cfRule type="expression" dxfId="936" priority="262">
      <formula>L246&gt;25</formula>
    </cfRule>
  </conditionalFormatting>
  <conditionalFormatting sqref="K246:K251 M246:M251 O246:O251 Q246:Q251 S246:S251 U246:U251 W246:W251">
    <cfRule type="cellIs" dxfId="935" priority="261" operator="between">
      <formula>0.0001</formula>
      <formula>0.9999</formula>
    </cfRule>
  </conditionalFormatting>
  <conditionalFormatting sqref="K246:K251 M246:M251 O246:O251 Q246:Q251 S246:S251 U246:U251 W246:W251">
    <cfRule type="expression" dxfId="934" priority="260">
      <formula>L246&gt;25</formula>
    </cfRule>
  </conditionalFormatting>
  <conditionalFormatting sqref="E258:E270">
    <cfRule type="cellIs" dxfId="933" priority="257" operator="between">
      <formula>0.0001</formula>
      <formula>0.9999</formula>
    </cfRule>
  </conditionalFormatting>
  <conditionalFormatting sqref="C258:C270">
    <cfRule type="cellIs" dxfId="932" priority="259" operator="between">
      <formula>0.0001</formula>
      <formula>0.9999</formula>
    </cfRule>
  </conditionalFormatting>
  <conditionalFormatting sqref="C258:D270">
    <cfRule type="expression" dxfId="931" priority="258">
      <formula>$D258&gt;25</formula>
    </cfRule>
  </conditionalFormatting>
  <conditionalFormatting sqref="E258:F270">
    <cfRule type="expression" dxfId="930" priority="256">
      <formula>$F258&gt;25</formula>
    </cfRule>
  </conditionalFormatting>
  <conditionalFormatting sqref="G258:G270">
    <cfRule type="cellIs" dxfId="929" priority="255" operator="between">
      <formula>0.0001</formula>
      <formula>0.9999</formula>
    </cfRule>
  </conditionalFormatting>
  <conditionalFormatting sqref="G258:H270">
    <cfRule type="expression" dxfId="928" priority="254">
      <formula>$H258&gt;25</formula>
    </cfRule>
  </conditionalFormatting>
  <conditionalFormatting sqref="I258:I270">
    <cfRule type="cellIs" dxfId="927" priority="253" operator="between">
      <formula>0.0001</formula>
      <formula>0.9999</formula>
    </cfRule>
  </conditionalFormatting>
  <conditionalFormatting sqref="I258:J270">
    <cfRule type="expression" dxfId="926" priority="252">
      <formula>$J258&gt;25</formula>
    </cfRule>
  </conditionalFormatting>
  <conditionalFormatting sqref="K258:K270">
    <cfRule type="cellIs" dxfId="925" priority="251" operator="between">
      <formula>0.0001</formula>
      <formula>0.9999</formula>
    </cfRule>
  </conditionalFormatting>
  <conditionalFormatting sqref="K258:L270">
    <cfRule type="expression" dxfId="924" priority="250">
      <formula>$L258&gt;25</formula>
    </cfRule>
  </conditionalFormatting>
  <conditionalFormatting sqref="M258:M270">
    <cfRule type="cellIs" dxfId="923" priority="249" operator="between">
      <formula>0.0001</formula>
      <formula>0.9999</formula>
    </cfRule>
  </conditionalFormatting>
  <conditionalFormatting sqref="M258:N270">
    <cfRule type="expression" dxfId="922" priority="248">
      <formula>$N258&gt;25</formula>
    </cfRule>
  </conditionalFormatting>
  <conditionalFormatting sqref="O258:O270">
    <cfRule type="cellIs" dxfId="921" priority="247" operator="between">
      <formula>0.0001</formula>
      <formula>0.9999</formula>
    </cfRule>
  </conditionalFormatting>
  <conditionalFormatting sqref="O258:P270">
    <cfRule type="expression" dxfId="920" priority="246">
      <formula>$P258&gt;25</formula>
    </cfRule>
  </conditionalFormatting>
  <conditionalFormatting sqref="Q258:Q270">
    <cfRule type="cellIs" dxfId="919" priority="245" operator="between">
      <formula>0.0001</formula>
      <formula>0.9999</formula>
    </cfRule>
  </conditionalFormatting>
  <conditionalFormatting sqref="Q258:R270">
    <cfRule type="expression" dxfId="918" priority="244">
      <formula>$R258&gt;25</formula>
    </cfRule>
  </conditionalFormatting>
  <conditionalFormatting sqref="S258:S270">
    <cfRule type="cellIs" dxfId="917" priority="243" operator="between">
      <formula>0.0001</formula>
      <formula>0.9999</formula>
    </cfRule>
  </conditionalFormatting>
  <conditionalFormatting sqref="S258:T270">
    <cfRule type="expression" dxfId="916" priority="242">
      <formula>$T258&gt;25</formula>
    </cfRule>
  </conditionalFormatting>
  <conditionalFormatting sqref="U258:U270">
    <cfRule type="cellIs" dxfId="915" priority="241" operator="between">
      <formula>0.0001</formula>
      <formula>0.9999</formula>
    </cfRule>
  </conditionalFormatting>
  <conditionalFormatting sqref="U258:V270">
    <cfRule type="expression" dxfId="914" priority="240">
      <formula>$V258&gt;25</formula>
    </cfRule>
  </conditionalFormatting>
  <conditionalFormatting sqref="W258:W270">
    <cfRule type="cellIs" dxfId="913" priority="239" operator="between">
      <formula>0.0001</formula>
      <formula>0.9999</formula>
    </cfRule>
  </conditionalFormatting>
  <conditionalFormatting sqref="W258:X270">
    <cfRule type="expression" dxfId="912" priority="238">
      <formula>$X258&gt;25</formula>
    </cfRule>
  </conditionalFormatting>
  <conditionalFormatting sqref="Z258:Z270">
    <cfRule type="expression" dxfId="911" priority="236">
      <formula>Z258&gt;25</formula>
    </cfRule>
  </conditionalFormatting>
  <conditionalFormatting sqref="Y258:Y270">
    <cfRule type="expression" dxfId="910" priority="235">
      <formula>Z258&gt;25</formula>
    </cfRule>
    <cfRule type="cellIs" dxfId="909" priority="237" operator="between">
      <formula>0.0001</formula>
      <formula>0.9999</formula>
    </cfRule>
  </conditionalFormatting>
  <conditionalFormatting sqref="C271:C276">
    <cfRule type="cellIs" dxfId="908" priority="234" operator="between">
      <formula>0.0001</formula>
      <formula>0.9999</formula>
    </cfRule>
  </conditionalFormatting>
  <conditionalFormatting sqref="C271:D276">
    <cfRule type="expression" dxfId="907" priority="233">
      <formula>$D271&gt;25</formula>
    </cfRule>
  </conditionalFormatting>
  <conditionalFormatting sqref="F271:F276">
    <cfRule type="expression" dxfId="906" priority="232">
      <formula>$F271&gt;25</formula>
    </cfRule>
  </conditionalFormatting>
  <conditionalFormatting sqref="E271:E276">
    <cfRule type="cellIs" dxfId="905" priority="231" operator="between">
      <formula>0.0001</formula>
      <formula>0.9999</formula>
    </cfRule>
  </conditionalFormatting>
  <conditionalFormatting sqref="E271:E276">
    <cfRule type="expression" dxfId="904" priority="230">
      <formula>$F271&gt;25</formula>
    </cfRule>
  </conditionalFormatting>
  <conditionalFormatting sqref="H271:H276">
    <cfRule type="expression" dxfId="903" priority="229">
      <formula>H271&gt;25</formula>
    </cfRule>
  </conditionalFormatting>
  <conditionalFormatting sqref="G271:G276">
    <cfRule type="cellIs" dxfId="902" priority="228" operator="between">
      <formula>0.0001</formula>
      <formula>0.9999</formula>
    </cfRule>
  </conditionalFormatting>
  <conditionalFormatting sqref="G271:G276">
    <cfRule type="expression" dxfId="901" priority="227">
      <formula>H271&gt;25</formula>
    </cfRule>
  </conditionalFormatting>
  <conditionalFormatting sqref="J271:J276">
    <cfRule type="expression" dxfId="900" priority="226">
      <formula>J271&gt;25</formula>
    </cfRule>
  </conditionalFormatting>
  <conditionalFormatting sqref="I271:I276">
    <cfRule type="cellIs" dxfId="899" priority="225" operator="between">
      <formula>0.0001</formula>
      <formula>0.9999</formula>
    </cfRule>
  </conditionalFormatting>
  <conditionalFormatting sqref="I271:I276">
    <cfRule type="expression" dxfId="898" priority="224">
      <formula>J271&gt;25</formula>
    </cfRule>
  </conditionalFormatting>
  <conditionalFormatting sqref="L271:L276 N271:N276 P271:P276 R271:R276 T271:T276 V271:V276 X271:Z276">
    <cfRule type="expression" dxfId="897" priority="223">
      <formula>L271&gt;25</formula>
    </cfRule>
  </conditionalFormatting>
  <conditionalFormatting sqref="K271:K276 M271:M276 O271:O276 Q271:Q276 S271:S276 U271:U276 W271:W276">
    <cfRule type="cellIs" dxfId="896" priority="222" operator="between">
      <formula>0.0001</formula>
      <formula>0.9999</formula>
    </cfRule>
  </conditionalFormatting>
  <conditionalFormatting sqref="K271:K276 M271:M276 O271:O276 Q271:Q276 S271:S276 U271:U276 W271:W276">
    <cfRule type="expression" dxfId="895" priority="221">
      <formula>L271&gt;25</formula>
    </cfRule>
  </conditionalFormatting>
  <conditionalFormatting sqref="E283:E295">
    <cfRule type="cellIs" dxfId="894" priority="218" operator="between">
      <formula>0.0001</formula>
      <formula>0.9999</formula>
    </cfRule>
  </conditionalFormatting>
  <conditionalFormatting sqref="C283:C295">
    <cfRule type="cellIs" dxfId="893" priority="220" operator="between">
      <formula>0.0001</formula>
      <formula>0.9999</formula>
    </cfRule>
  </conditionalFormatting>
  <conditionalFormatting sqref="C283:D295">
    <cfRule type="expression" dxfId="892" priority="219">
      <formula>$D283&gt;25</formula>
    </cfRule>
  </conditionalFormatting>
  <conditionalFormatting sqref="E283:F295">
    <cfRule type="expression" dxfId="891" priority="217">
      <formula>$F283&gt;25</formula>
    </cfRule>
  </conditionalFormatting>
  <conditionalFormatting sqref="G283:G295">
    <cfRule type="cellIs" dxfId="890" priority="216" operator="between">
      <formula>0.0001</formula>
      <formula>0.9999</formula>
    </cfRule>
  </conditionalFormatting>
  <conditionalFormatting sqref="G283:H295">
    <cfRule type="expression" dxfId="889" priority="215">
      <formula>$H283&gt;25</formula>
    </cfRule>
  </conditionalFormatting>
  <conditionalFormatting sqref="I283:I295">
    <cfRule type="cellIs" dxfId="888" priority="214" operator="between">
      <formula>0.0001</formula>
      <formula>0.9999</formula>
    </cfRule>
  </conditionalFormatting>
  <conditionalFormatting sqref="I283:J295">
    <cfRule type="expression" dxfId="887" priority="213">
      <formula>$J283&gt;25</formula>
    </cfRule>
  </conditionalFormatting>
  <conditionalFormatting sqref="K283:K295">
    <cfRule type="cellIs" dxfId="886" priority="212" operator="between">
      <formula>0.0001</formula>
      <formula>0.9999</formula>
    </cfRule>
  </conditionalFormatting>
  <conditionalFormatting sqref="K283:L295">
    <cfRule type="expression" dxfId="885" priority="211">
      <formula>$L283&gt;25</formula>
    </cfRule>
  </conditionalFormatting>
  <conditionalFormatting sqref="M283:M295">
    <cfRule type="cellIs" dxfId="884" priority="210" operator="between">
      <formula>0.0001</formula>
      <formula>0.9999</formula>
    </cfRule>
  </conditionalFormatting>
  <conditionalFormatting sqref="M283:N295">
    <cfRule type="expression" dxfId="883" priority="209">
      <formula>$N283&gt;25</formula>
    </cfRule>
  </conditionalFormatting>
  <conditionalFormatting sqref="O283:O295">
    <cfRule type="cellIs" dxfId="882" priority="208" operator="between">
      <formula>0.0001</formula>
      <formula>0.9999</formula>
    </cfRule>
  </conditionalFormatting>
  <conditionalFormatting sqref="O283:P295">
    <cfRule type="expression" dxfId="881" priority="207">
      <formula>$P283&gt;25</formula>
    </cfRule>
  </conditionalFormatting>
  <conditionalFormatting sqref="Q283:Q295">
    <cfRule type="cellIs" dxfId="880" priority="206" operator="between">
      <formula>0.0001</formula>
      <formula>0.9999</formula>
    </cfRule>
  </conditionalFormatting>
  <conditionalFormatting sqref="Q283:R295">
    <cfRule type="expression" dxfId="879" priority="205">
      <formula>$R283&gt;25</formula>
    </cfRule>
  </conditionalFormatting>
  <conditionalFormatting sqref="S283:S295">
    <cfRule type="cellIs" dxfId="878" priority="204" operator="between">
      <formula>0.0001</formula>
      <formula>0.9999</formula>
    </cfRule>
  </conditionalFormatting>
  <conditionalFormatting sqref="S283:T295">
    <cfRule type="expression" dxfId="877" priority="203">
      <formula>$T283&gt;25</formula>
    </cfRule>
  </conditionalFormatting>
  <conditionalFormatting sqref="U283:U295">
    <cfRule type="cellIs" dxfId="876" priority="202" operator="between">
      <formula>0.0001</formula>
      <formula>0.9999</formula>
    </cfRule>
  </conditionalFormatting>
  <conditionalFormatting sqref="U283:V295">
    <cfRule type="expression" dxfId="875" priority="201">
      <formula>$V283&gt;25</formula>
    </cfRule>
  </conditionalFormatting>
  <conditionalFormatting sqref="W283:W295">
    <cfRule type="cellIs" dxfId="874" priority="200" operator="between">
      <formula>0.0001</formula>
      <formula>0.9999</formula>
    </cfRule>
  </conditionalFormatting>
  <conditionalFormatting sqref="W283:X295">
    <cfRule type="expression" dxfId="873" priority="199">
      <formula>$X283&gt;25</formula>
    </cfRule>
  </conditionalFormatting>
  <conditionalFormatting sqref="Z283:Z295">
    <cfRule type="expression" dxfId="872" priority="197">
      <formula>Z283&gt;25</formula>
    </cfRule>
  </conditionalFormatting>
  <conditionalFormatting sqref="Y283:Y295">
    <cfRule type="expression" dxfId="871" priority="196">
      <formula>Z283&gt;25</formula>
    </cfRule>
    <cfRule type="cellIs" dxfId="870" priority="198" operator="between">
      <formula>0.0001</formula>
      <formula>0.9999</formula>
    </cfRule>
  </conditionalFormatting>
  <conditionalFormatting sqref="C296:C301">
    <cfRule type="cellIs" dxfId="869" priority="195" operator="between">
      <formula>0.0001</formula>
      <formula>0.9999</formula>
    </cfRule>
  </conditionalFormatting>
  <conditionalFormatting sqref="C296:D301">
    <cfRule type="expression" dxfId="868" priority="194">
      <formula>$D296&gt;25</formula>
    </cfRule>
  </conditionalFormatting>
  <conditionalFormatting sqref="F296:F301">
    <cfRule type="expression" dxfId="867" priority="193">
      <formula>$F296&gt;25</formula>
    </cfRule>
  </conditionalFormatting>
  <conditionalFormatting sqref="E296:E301">
    <cfRule type="cellIs" dxfId="866" priority="192" operator="between">
      <formula>0.0001</formula>
      <formula>0.9999</formula>
    </cfRule>
  </conditionalFormatting>
  <conditionalFormatting sqref="E296:E301">
    <cfRule type="expression" dxfId="865" priority="191">
      <formula>$F296&gt;25</formula>
    </cfRule>
  </conditionalFormatting>
  <conditionalFormatting sqref="H296:H301">
    <cfRule type="expression" dxfId="864" priority="190">
      <formula>H296&gt;25</formula>
    </cfRule>
  </conditionalFormatting>
  <conditionalFormatting sqref="G296:G301">
    <cfRule type="cellIs" dxfId="863" priority="189" operator="between">
      <formula>0.0001</formula>
      <formula>0.9999</formula>
    </cfRule>
  </conditionalFormatting>
  <conditionalFormatting sqref="G296:G301">
    <cfRule type="expression" dxfId="862" priority="188">
      <formula>H296&gt;25</formula>
    </cfRule>
  </conditionalFormatting>
  <conditionalFormatting sqref="J296:J301">
    <cfRule type="expression" dxfId="861" priority="187">
      <formula>J296&gt;25</formula>
    </cfRule>
  </conditionalFormatting>
  <conditionalFormatting sqref="I296:I301">
    <cfRule type="cellIs" dxfId="860" priority="186" operator="between">
      <formula>0.0001</formula>
      <formula>0.9999</formula>
    </cfRule>
  </conditionalFormatting>
  <conditionalFormatting sqref="I296:I301">
    <cfRule type="expression" dxfId="859" priority="185">
      <formula>J296&gt;25</formula>
    </cfRule>
  </conditionalFormatting>
  <conditionalFormatting sqref="L296:L301 N296:N301 P296:P301 R296:R301 T296:T301 V296:V301 X296:Z301">
    <cfRule type="expression" dxfId="858" priority="184">
      <formula>L296&gt;25</formula>
    </cfRule>
  </conditionalFormatting>
  <conditionalFormatting sqref="K296:K301 M296:M301 O296:O301 Q296:Q301 S296:S301 U296:U301 W296:W301">
    <cfRule type="cellIs" dxfId="857" priority="183" operator="between">
      <formula>0.0001</formula>
      <formula>0.9999</formula>
    </cfRule>
  </conditionalFormatting>
  <conditionalFormatting sqref="K296:K301 M296:M301 O296:O301 Q296:Q301 S296:S301 U296:U301 W296:W301">
    <cfRule type="expression" dxfId="856" priority="182">
      <formula>L296&gt;25</formula>
    </cfRule>
  </conditionalFormatting>
  <conditionalFormatting sqref="E308:E320">
    <cfRule type="cellIs" dxfId="855" priority="179" operator="between">
      <formula>0.0001</formula>
      <formula>0.9999</formula>
    </cfRule>
  </conditionalFormatting>
  <conditionalFormatting sqref="C308:C320">
    <cfRule type="cellIs" dxfId="854" priority="181" operator="between">
      <formula>0.0001</formula>
      <formula>0.9999</formula>
    </cfRule>
  </conditionalFormatting>
  <conditionalFormatting sqref="C308:D320">
    <cfRule type="expression" dxfId="853" priority="180">
      <formula>$D308&gt;25</formula>
    </cfRule>
  </conditionalFormatting>
  <conditionalFormatting sqref="E308:F320">
    <cfRule type="expression" dxfId="852" priority="178">
      <formula>$F308&gt;25</formula>
    </cfRule>
  </conditionalFormatting>
  <conditionalFormatting sqref="G308:G320">
    <cfRule type="cellIs" dxfId="851" priority="177" operator="between">
      <formula>0.0001</formula>
      <formula>0.9999</formula>
    </cfRule>
  </conditionalFormatting>
  <conditionalFormatting sqref="G308:H320">
    <cfRule type="expression" dxfId="850" priority="176">
      <formula>$H308&gt;25</formula>
    </cfRule>
  </conditionalFormatting>
  <conditionalFormatting sqref="I308:I320">
    <cfRule type="cellIs" dxfId="849" priority="175" operator="between">
      <formula>0.0001</formula>
      <formula>0.9999</formula>
    </cfRule>
  </conditionalFormatting>
  <conditionalFormatting sqref="I308:J320">
    <cfRule type="expression" dxfId="848" priority="174">
      <formula>$J308&gt;25</formula>
    </cfRule>
  </conditionalFormatting>
  <conditionalFormatting sqref="K308:K320">
    <cfRule type="cellIs" dxfId="847" priority="173" operator="between">
      <formula>0.0001</formula>
      <formula>0.9999</formula>
    </cfRule>
  </conditionalFormatting>
  <conditionalFormatting sqref="K308:L320">
    <cfRule type="expression" dxfId="846" priority="172">
      <formula>$L308&gt;25</formula>
    </cfRule>
  </conditionalFormatting>
  <conditionalFormatting sqref="M308:M320">
    <cfRule type="cellIs" dxfId="845" priority="171" operator="between">
      <formula>0.0001</formula>
      <formula>0.9999</formula>
    </cfRule>
  </conditionalFormatting>
  <conditionalFormatting sqref="M308:N320">
    <cfRule type="expression" dxfId="844" priority="170">
      <formula>$N308&gt;25</formula>
    </cfRule>
  </conditionalFormatting>
  <conditionalFormatting sqref="O308:O320">
    <cfRule type="cellIs" dxfId="843" priority="169" operator="between">
      <formula>0.0001</formula>
      <formula>0.9999</formula>
    </cfRule>
  </conditionalFormatting>
  <conditionalFormatting sqref="O308:P320">
    <cfRule type="expression" dxfId="842" priority="168">
      <formula>$P308&gt;25</formula>
    </cfRule>
  </conditionalFormatting>
  <conditionalFormatting sqref="Q308:Q320">
    <cfRule type="cellIs" dxfId="841" priority="167" operator="between">
      <formula>0.0001</formula>
      <formula>0.9999</formula>
    </cfRule>
  </conditionalFormatting>
  <conditionalFormatting sqref="Q308:R320">
    <cfRule type="expression" dxfId="840" priority="166">
      <formula>$R308&gt;25</formula>
    </cfRule>
  </conditionalFormatting>
  <conditionalFormatting sqref="S308:S320">
    <cfRule type="cellIs" dxfId="839" priority="165" operator="between">
      <formula>0.0001</formula>
      <formula>0.9999</formula>
    </cfRule>
  </conditionalFormatting>
  <conditionalFormatting sqref="S308:T320">
    <cfRule type="expression" dxfId="838" priority="164">
      <formula>$T308&gt;25</formula>
    </cfRule>
  </conditionalFormatting>
  <conditionalFormatting sqref="U308:U320">
    <cfRule type="cellIs" dxfId="837" priority="163" operator="between">
      <formula>0.0001</formula>
      <formula>0.9999</formula>
    </cfRule>
  </conditionalFormatting>
  <conditionalFormatting sqref="U308:V320">
    <cfRule type="expression" dxfId="836" priority="162">
      <formula>$V308&gt;25</formula>
    </cfRule>
  </conditionalFormatting>
  <conditionalFormatting sqref="W308:W320">
    <cfRule type="cellIs" dxfId="835" priority="161" operator="between">
      <formula>0.0001</formula>
      <formula>0.9999</formula>
    </cfRule>
  </conditionalFormatting>
  <conditionalFormatting sqref="W308:X320">
    <cfRule type="expression" dxfId="834" priority="160">
      <formula>$X308&gt;25</formula>
    </cfRule>
  </conditionalFormatting>
  <conditionalFormatting sqref="Z308:Z320">
    <cfRule type="expression" dxfId="833" priority="158">
      <formula>Z308&gt;25</formula>
    </cfRule>
  </conditionalFormatting>
  <conditionalFormatting sqref="Y308:Y320">
    <cfRule type="expression" dxfId="832" priority="157">
      <formula>Z308&gt;25</formula>
    </cfRule>
    <cfRule type="cellIs" dxfId="831" priority="159" operator="between">
      <formula>0.0001</formula>
      <formula>0.9999</formula>
    </cfRule>
  </conditionalFormatting>
  <conditionalFormatting sqref="C321:C326">
    <cfRule type="cellIs" dxfId="830" priority="156" operator="between">
      <formula>0.0001</formula>
      <formula>0.9999</formula>
    </cfRule>
  </conditionalFormatting>
  <conditionalFormatting sqref="C321:D326">
    <cfRule type="expression" dxfId="829" priority="155">
      <formula>$D321&gt;25</formula>
    </cfRule>
  </conditionalFormatting>
  <conditionalFormatting sqref="F321:F326">
    <cfRule type="expression" dxfId="828" priority="154">
      <formula>$F321&gt;25</formula>
    </cfRule>
  </conditionalFormatting>
  <conditionalFormatting sqref="E321:E326">
    <cfRule type="cellIs" dxfId="827" priority="153" operator="between">
      <formula>0.0001</formula>
      <formula>0.9999</formula>
    </cfRule>
  </conditionalFormatting>
  <conditionalFormatting sqref="E321:E326">
    <cfRule type="expression" dxfId="826" priority="152">
      <formula>$F321&gt;25</formula>
    </cfRule>
  </conditionalFormatting>
  <conditionalFormatting sqref="H321:H326">
    <cfRule type="expression" dxfId="825" priority="151">
      <formula>H321&gt;25</formula>
    </cfRule>
  </conditionalFormatting>
  <conditionalFormatting sqref="G321:G326">
    <cfRule type="cellIs" dxfId="824" priority="150" operator="between">
      <formula>0.0001</formula>
      <formula>0.9999</formula>
    </cfRule>
  </conditionalFormatting>
  <conditionalFormatting sqref="G321:G326">
    <cfRule type="expression" dxfId="823" priority="149">
      <formula>H321&gt;25</formula>
    </cfRule>
  </conditionalFormatting>
  <conditionalFormatting sqref="J321:J326">
    <cfRule type="expression" dxfId="822" priority="148">
      <formula>J321&gt;25</formula>
    </cfRule>
  </conditionalFormatting>
  <conditionalFormatting sqref="I321:I326">
    <cfRule type="cellIs" dxfId="821" priority="147" operator="between">
      <formula>0.0001</formula>
      <formula>0.9999</formula>
    </cfRule>
  </conditionalFormatting>
  <conditionalFormatting sqref="I321:I326">
    <cfRule type="expression" dxfId="820" priority="146">
      <formula>J321&gt;25</formula>
    </cfRule>
  </conditionalFormatting>
  <conditionalFormatting sqref="L321:L326 N321:N326 P321:P326 R321:R326 T321:T326 V321:V326 X321:Z326">
    <cfRule type="expression" dxfId="819" priority="145">
      <formula>L321&gt;25</formula>
    </cfRule>
  </conditionalFormatting>
  <conditionalFormatting sqref="K321:K326 M321:M326 O321:O326 Q321:Q326 S321:S326 U321:U326 W321:W326">
    <cfRule type="cellIs" dxfId="818" priority="144" operator="between">
      <formula>0.0001</formula>
      <formula>0.9999</formula>
    </cfRule>
  </conditionalFormatting>
  <conditionalFormatting sqref="K321:K326 M321:M326 O321:O326 Q321:Q326 S321:S326 U321:U326 W321:W326">
    <cfRule type="expression" dxfId="817" priority="143">
      <formula>L321&gt;25</formula>
    </cfRule>
  </conditionalFormatting>
  <conditionalFormatting sqref="E333:E345">
    <cfRule type="cellIs" dxfId="816" priority="140" operator="between">
      <formula>0.0001</formula>
      <formula>0.9999</formula>
    </cfRule>
  </conditionalFormatting>
  <conditionalFormatting sqref="C333:C345">
    <cfRule type="cellIs" dxfId="815" priority="142" operator="between">
      <formula>0.0001</formula>
      <formula>0.9999</formula>
    </cfRule>
  </conditionalFormatting>
  <conditionalFormatting sqref="C333:D345">
    <cfRule type="expression" dxfId="814" priority="141">
      <formula>$D333&gt;25</formula>
    </cfRule>
  </conditionalFormatting>
  <conditionalFormatting sqref="E333:F345">
    <cfRule type="expression" dxfId="813" priority="139">
      <formula>$F333&gt;25</formula>
    </cfRule>
  </conditionalFormatting>
  <conditionalFormatting sqref="G333:G345">
    <cfRule type="cellIs" dxfId="812" priority="138" operator="between">
      <formula>0.0001</formula>
      <formula>0.9999</formula>
    </cfRule>
  </conditionalFormatting>
  <conditionalFormatting sqref="G333:H345">
    <cfRule type="expression" dxfId="811" priority="137">
      <formula>$H333&gt;25</formula>
    </cfRule>
  </conditionalFormatting>
  <conditionalFormatting sqref="I333:I345">
    <cfRule type="cellIs" dxfId="810" priority="136" operator="between">
      <formula>0.0001</formula>
      <formula>0.9999</formula>
    </cfRule>
  </conditionalFormatting>
  <conditionalFormatting sqref="I333:J345">
    <cfRule type="expression" dxfId="809" priority="135">
      <formula>$J333&gt;25</formula>
    </cfRule>
  </conditionalFormatting>
  <conditionalFormatting sqref="K333:K345">
    <cfRule type="cellIs" dxfId="808" priority="134" operator="between">
      <formula>0.0001</formula>
      <formula>0.9999</formula>
    </cfRule>
  </conditionalFormatting>
  <conditionalFormatting sqref="K333:L345">
    <cfRule type="expression" dxfId="807" priority="133">
      <formula>$L333&gt;25</formula>
    </cfRule>
  </conditionalFormatting>
  <conditionalFormatting sqref="M333:M345">
    <cfRule type="cellIs" dxfId="806" priority="132" operator="between">
      <formula>0.0001</formula>
      <formula>0.9999</formula>
    </cfRule>
  </conditionalFormatting>
  <conditionalFormatting sqref="M333:N345">
    <cfRule type="expression" dxfId="805" priority="131">
      <formula>$N333&gt;25</formula>
    </cfRule>
  </conditionalFormatting>
  <conditionalFormatting sqref="O333:O345">
    <cfRule type="cellIs" dxfId="804" priority="130" operator="between">
      <formula>0.0001</formula>
      <formula>0.9999</formula>
    </cfRule>
  </conditionalFormatting>
  <conditionalFormatting sqref="O333:P345">
    <cfRule type="expression" dxfId="803" priority="129">
      <formula>$P333&gt;25</formula>
    </cfRule>
  </conditionalFormatting>
  <conditionalFormatting sqref="Q333:Q345">
    <cfRule type="cellIs" dxfId="802" priority="128" operator="between">
      <formula>0.0001</formula>
      <formula>0.9999</formula>
    </cfRule>
  </conditionalFormatting>
  <conditionalFormatting sqref="Q333:R345">
    <cfRule type="expression" dxfId="801" priority="127">
      <formula>$R333&gt;25</formula>
    </cfRule>
  </conditionalFormatting>
  <conditionalFormatting sqref="S333:S345">
    <cfRule type="cellIs" dxfId="800" priority="126" operator="between">
      <formula>0.0001</formula>
      <formula>0.9999</formula>
    </cfRule>
  </conditionalFormatting>
  <conditionalFormatting sqref="S333:T345">
    <cfRule type="expression" dxfId="799" priority="125">
      <formula>$T333&gt;25</formula>
    </cfRule>
  </conditionalFormatting>
  <conditionalFormatting sqref="U333:U345">
    <cfRule type="cellIs" dxfId="798" priority="124" operator="between">
      <formula>0.0001</formula>
      <formula>0.9999</formula>
    </cfRule>
  </conditionalFormatting>
  <conditionalFormatting sqref="U333:V345">
    <cfRule type="expression" dxfId="797" priority="123">
      <formula>$V333&gt;25</formula>
    </cfRule>
  </conditionalFormatting>
  <conditionalFormatting sqref="W333:W345">
    <cfRule type="cellIs" dxfId="796" priority="122" operator="between">
      <formula>0.0001</formula>
      <formula>0.9999</formula>
    </cfRule>
  </conditionalFormatting>
  <conditionalFormatting sqref="W333:X345">
    <cfRule type="expression" dxfId="795" priority="121">
      <formula>$X333&gt;25</formula>
    </cfRule>
  </conditionalFormatting>
  <conditionalFormatting sqref="Z333:Z345">
    <cfRule type="expression" dxfId="794" priority="119">
      <formula>Z333&gt;25</formula>
    </cfRule>
  </conditionalFormatting>
  <conditionalFormatting sqref="Y333:Y345">
    <cfRule type="expression" dxfId="793" priority="118">
      <formula>Z333&gt;25</formula>
    </cfRule>
    <cfRule type="cellIs" dxfId="792" priority="120" operator="between">
      <formula>0.0001</formula>
      <formula>0.9999</formula>
    </cfRule>
  </conditionalFormatting>
  <conditionalFormatting sqref="C346:C351">
    <cfRule type="cellIs" dxfId="791" priority="117" operator="between">
      <formula>0.0001</formula>
      <formula>0.9999</formula>
    </cfRule>
  </conditionalFormatting>
  <conditionalFormatting sqref="C346:D351">
    <cfRule type="expression" dxfId="790" priority="116">
      <formula>$D346&gt;25</formula>
    </cfRule>
  </conditionalFormatting>
  <conditionalFormatting sqref="F346:F351">
    <cfRule type="expression" dxfId="789" priority="115">
      <formula>$F346&gt;25</formula>
    </cfRule>
  </conditionalFormatting>
  <conditionalFormatting sqref="E346:E351">
    <cfRule type="cellIs" dxfId="788" priority="114" operator="between">
      <formula>0.0001</formula>
      <formula>0.9999</formula>
    </cfRule>
  </conditionalFormatting>
  <conditionalFormatting sqref="E346:E351">
    <cfRule type="expression" dxfId="787" priority="113">
      <formula>$F346&gt;25</formula>
    </cfRule>
  </conditionalFormatting>
  <conditionalFormatting sqref="H346:H351">
    <cfRule type="expression" dxfId="786" priority="112">
      <formula>H346&gt;25</formula>
    </cfRule>
  </conditionalFormatting>
  <conditionalFormatting sqref="G346:G351">
    <cfRule type="cellIs" dxfId="785" priority="111" operator="between">
      <formula>0.0001</formula>
      <formula>0.9999</formula>
    </cfRule>
  </conditionalFormatting>
  <conditionalFormatting sqref="G346:G351">
    <cfRule type="expression" dxfId="784" priority="110">
      <formula>H346&gt;25</formula>
    </cfRule>
  </conditionalFormatting>
  <conditionalFormatting sqref="J346:J351">
    <cfRule type="expression" dxfId="783" priority="109">
      <formula>J346&gt;25</formula>
    </cfRule>
  </conditionalFormatting>
  <conditionalFormatting sqref="I346:I351">
    <cfRule type="cellIs" dxfId="782" priority="108" operator="between">
      <formula>0.0001</formula>
      <formula>0.9999</formula>
    </cfRule>
  </conditionalFormatting>
  <conditionalFormatting sqref="I346:I351">
    <cfRule type="expression" dxfId="781" priority="107">
      <formula>J346&gt;25</formula>
    </cfRule>
  </conditionalFormatting>
  <conditionalFormatting sqref="L346:L351 N346:N351 P346:P351 R346:R351 T346:T351 V346:V351 X346:Z351">
    <cfRule type="expression" dxfId="780" priority="106">
      <formula>L346&gt;25</formula>
    </cfRule>
  </conditionalFormatting>
  <conditionalFormatting sqref="K346:K351 M346:M351 O346:O351 Q346:Q351 S346:S351 U346:U351 W346:W351">
    <cfRule type="cellIs" dxfId="779" priority="105" operator="between">
      <formula>0.0001</formula>
      <formula>0.9999</formula>
    </cfRule>
  </conditionalFormatting>
  <conditionalFormatting sqref="K346:K351 M346:M351 O346:O351 Q346:Q351 S346:S351 U346:U351 W346:W351">
    <cfRule type="expression" dxfId="778" priority="104">
      <formula>L346&gt;25</formula>
    </cfRule>
  </conditionalFormatting>
  <conditionalFormatting sqref="E358:E370">
    <cfRule type="cellIs" dxfId="777" priority="101" operator="between">
      <formula>0.0001</formula>
      <formula>0.9999</formula>
    </cfRule>
  </conditionalFormatting>
  <conditionalFormatting sqref="C358:C370">
    <cfRule type="cellIs" dxfId="776" priority="103" operator="between">
      <formula>0.0001</formula>
      <formula>0.9999</formula>
    </cfRule>
  </conditionalFormatting>
  <conditionalFormatting sqref="C358:D370">
    <cfRule type="expression" dxfId="775" priority="102">
      <formula>$D358&gt;25</formula>
    </cfRule>
  </conditionalFormatting>
  <conditionalFormatting sqref="E358:F370">
    <cfRule type="expression" dxfId="774" priority="100">
      <formula>$F358&gt;25</formula>
    </cfRule>
  </conditionalFormatting>
  <conditionalFormatting sqref="G358:G370">
    <cfRule type="cellIs" dxfId="773" priority="99" operator="between">
      <formula>0.0001</formula>
      <formula>0.9999</formula>
    </cfRule>
  </conditionalFormatting>
  <conditionalFormatting sqref="G358:H370">
    <cfRule type="expression" dxfId="772" priority="98">
      <formula>$H358&gt;25</formula>
    </cfRule>
  </conditionalFormatting>
  <conditionalFormatting sqref="I358:I370">
    <cfRule type="cellIs" dxfId="771" priority="97" operator="between">
      <formula>0.0001</formula>
      <formula>0.9999</formula>
    </cfRule>
  </conditionalFormatting>
  <conditionalFormatting sqref="I358:J370">
    <cfRule type="expression" dxfId="770" priority="96">
      <formula>$J358&gt;25</formula>
    </cfRule>
  </conditionalFormatting>
  <conditionalFormatting sqref="K358:K370">
    <cfRule type="cellIs" dxfId="769" priority="95" operator="between">
      <formula>0.0001</formula>
      <formula>0.9999</formula>
    </cfRule>
  </conditionalFormatting>
  <conditionalFormatting sqref="K358:L370">
    <cfRule type="expression" dxfId="768" priority="94">
      <formula>$L358&gt;25</formula>
    </cfRule>
  </conditionalFormatting>
  <conditionalFormatting sqref="M358:M370">
    <cfRule type="cellIs" dxfId="767" priority="93" operator="between">
      <formula>0.0001</formula>
      <formula>0.9999</formula>
    </cfRule>
  </conditionalFormatting>
  <conditionalFormatting sqref="M358:N370">
    <cfRule type="expression" dxfId="766" priority="92">
      <formula>$N358&gt;25</formula>
    </cfRule>
  </conditionalFormatting>
  <conditionalFormatting sqref="O358:O370">
    <cfRule type="cellIs" dxfId="765" priority="91" operator="between">
      <formula>0.0001</formula>
      <formula>0.9999</formula>
    </cfRule>
  </conditionalFormatting>
  <conditionalFormatting sqref="O358:P370">
    <cfRule type="expression" dxfId="764" priority="90">
      <formula>$P358&gt;25</formula>
    </cfRule>
  </conditionalFormatting>
  <conditionalFormatting sqref="Q358:Q370">
    <cfRule type="cellIs" dxfId="763" priority="89" operator="between">
      <formula>0.0001</formula>
      <formula>0.9999</formula>
    </cfRule>
  </conditionalFormatting>
  <conditionalFormatting sqref="Q358:R370">
    <cfRule type="expression" dxfId="762" priority="88">
      <formula>$R358&gt;25</formula>
    </cfRule>
  </conditionalFormatting>
  <conditionalFormatting sqref="S358:S370">
    <cfRule type="cellIs" dxfId="761" priority="87" operator="between">
      <formula>0.0001</formula>
      <formula>0.9999</formula>
    </cfRule>
  </conditionalFormatting>
  <conditionalFormatting sqref="S358:T370">
    <cfRule type="expression" dxfId="760" priority="86">
      <formula>$T358&gt;25</formula>
    </cfRule>
  </conditionalFormatting>
  <conditionalFormatting sqref="U358:U370">
    <cfRule type="cellIs" dxfId="759" priority="85" operator="between">
      <formula>0.0001</formula>
      <formula>0.9999</formula>
    </cfRule>
  </conditionalFormatting>
  <conditionalFormatting sqref="U358:V370">
    <cfRule type="expression" dxfId="758" priority="84">
      <formula>$V358&gt;25</formula>
    </cfRule>
  </conditionalFormatting>
  <conditionalFormatting sqref="W358:W370">
    <cfRule type="cellIs" dxfId="757" priority="83" operator="between">
      <formula>0.0001</formula>
      <formula>0.9999</formula>
    </cfRule>
  </conditionalFormatting>
  <conditionalFormatting sqref="W358:X370">
    <cfRule type="expression" dxfId="756" priority="82">
      <formula>$X358&gt;25</formula>
    </cfRule>
  </conditionalFormatting>
  <conditionalFormatting sqref="Z358:Z370">
    <cfRule type="expression" dxfId="755" priority="80">
      <formula>Z358&gt;25</formula>
    </cfRule>
  </conditionalFormatting>
  <conditionalFormatting sqref="Y358:Y370">
    <cfRule type="expression" dxfId="754" priority="79">
      <formula>Z358&gt;25</formula>
    </cfRule>
    <cfRule type="cellIs" dxfId="753" priority="81" operator="between">
      <formula>0.0001</formula>
      <formula>0.9999</formula>
    </cfRule>
  </conditionalFormatting>
  <conditionalFormatting sqref="C371:C376">
    <cfRule type="cellIs" dxfId="752" priority="78" operator="between">
      <formula>0.0001</formula>
      <formula>0.9999</formula>
    </cfRule>
  </conditionalFormatting>
  <conditionalFormatting sqref="C371:D376">
    <cfRule type="expression" dxfId="751" priority="77">
      <formula>$D371&gt;25</formula>
    </cfRule>
  </conditionalFormatting>
  <conditionalFormatting sqref="F371:F376">
    <cfRule type="expression" dxfId="750" priority="76">
      <formula>$F371&gt;25</formula>
    </cfRule>
  </conditionalFormatting>
  <conditionalFormatting sqref="E371:E376">
    <cfRule type="cellIs" dxfId="749" priority="75" operator="between">
      <formula>0.0001</formula>
      <formula>0.9999</formula>
    </cfRule>
  </conditionalFormatting>
  <conditionalFormatting sqref="E371:E376">
    <cfRule type="expression" dxfId="748" priority="74">
      <formula>$F371&gt;25</formula>
    </cfRule>
  </conditionalFormatting>
  <conditionalFormatting sqref="H371:H376">
    <cfRule type="expression" dxfId="747" priority="73">
      <formula>H371&gt;25</formula>
    </cfRule>
  </conditionalFormatting>
  <conditionalFormatting sqref="G371:G376">
    <cfRule type="cellIs" dxfId="746" priority="72" operator="between">
      <formula>0.0001</formula>
      <formula>0.9999</formula>
    </cfRule>
  </conditionalFormatting>
  <conditionalFormatting sqref="G371:G376">
    <cfRule type="expression" dxfId="745" priority="71">
      <formula>H371&gt;25</formula>
    </cfRule>
  </conditionalFormatting>
  <conditionalFormatting sqref="J371:J376">
    <cfRule type="expression" dxfId="744" priority="70">
      <formula>J371&gt;25</formula>
    </cfRule>
  </conditionalFormatting>
  <conditionalFormatting sqref="I371:I376">
    <cfRule type="cellIs" dxfId="743" priority="69" operator="between">
      <formula>0.0001</formula>
      <formula>0.9999</formula>
    </cfRule>
  </conditionalFormatting>
  <conditionalFormatting sqref="I371:I376">
    <cfRule type="expression" dxfId="742" priority="68">
      <formula>J371&gt;25</formula>
    </cfRule>
  </conditionalFormatting>
  <conditionalFormatting sqref="L371:L376 N371:N376 P371:P376 R371:R376 T371:T376 V371:V376 X371:Z376">
    <cfRule type="expression" dxfId="741" priority="67">
      <formula>L371&gt;25</formula>
    </cfRule>
  </conditionalFormatting>
  <conditionalFormatting sqref="K371:K376 M371:M376 O371:O376 Q371:Q376 S371:S376 U371:U376 W371:W376">
    <cfRule type="cellIs" dxfId="740" priority="66" operator="between">
      <formula>0.0001</formula>
      <formula>0.9999</formula>
    </cfRule>
  </conditionalFormatting>
  <conditionalFormatting sqref="K371:K376 M371:M376 O371:O376 Q371:Q376 S371:S376 U371:U376 W371:W376">
    <cfRule type="expression" dxfId="739" priority="65">
      <formula>L371&gt;25</formula>
    </cfRule>
  </conditionalFormatting>
  <conditionalFormatting sqref="E383:E395">
    <cfRule type="cellIs" dxfId="738" priority="62" operator="between">
      <formula>0.0001</formula>
      <formula>0.9999</formula>
    </cfRule>
  </conditionalFormatting>
  <conditionalFormatting sqref="C383:C395">
    <cfRule type="cellIs" dxfId="737" priority="64" operator="between">
      <formula>0.0001</formula>
      <formula>0.9999</formula>
    </cfRule>
  </conditionalFormatting>
  <conditionalFormatting sqref="C383:D395">
    <cfRule type="expression" dxfId="736" priority="63">
      <formula>$D383&gt;25</formula>
    </cfRule>
  </conditionalFormatting>
  <conditionalFormatting sqref="E383:F395">
    <cfRule type="expression" dxfId="735" priority="61">
      <formula>$F383&gt;25</formula>
    </cfRule>
  </conditionalFormatting>
  <conditionalFormatting sqref="G383:G395">
    <cfRule type="cellIs" dxfId="734" priority="60" operator="between">
      <formula>0.0001</formula>
      <formula>0.9999</formula>
    </cfRule>
  </conditionalFormatting>
  <conditionalFormatting sqref="G383:H395">
    <cfRule type="expression" dxfId="733" priority="59">
      <formula>$H383&gt;25</formula>
    </cfRule>
  </conditionalFormatting>
  <conditionalFormatting sqref="I383:I395">
    <cfRule type="cellIs" dxfId="732" priority="58" operator="between">
      <formula>0.0001</formula>
      <formula>0.9999</formula>
    </cfRule>
  </conditionalFormatting>
  <conditionalFormatting sqref="I383:J395">
    <cfRule type="expression" dxfId="731" priority="57">
      <formula>$J383&gt;25</formula>
    </cfRule>
  </conditionalFormatting>
  <conditionalFormatting sqref="K383:K395">
    <cfRule type="cellIs" dxfId="730" priority="56" operator="between">
      <formula>0.0001</formula>
      <formula>0.9999</formula>
    </cfRule>
  </conditionalFormatting>
  <conditionalFormatting sqref="K383:L395">
    <cfRule type="expression" dxfId="729" priority="55">
      <formula>$L383&gt;25</formula>
    </cfRule>
  </conditionalFormatting>
  <conditionalFormatting sqref="M383:M395">
    <cfRule type="cellIs" dxfId="728" priority="54" operator="between">
      <formula>0.0001</formula>
      <formula>0.9999</formula>
    </cfRule>
  </conditionalFormatting>
  <conditionalFormatting sqref="M383:N395">
    <cfRule type="expression" dxfId="727" priority="53">
      <formula>$N383&gt;25</formula>
    </cfRule>
  </conditionalFormatting>
  <conditionalFormatting sqref="O383:O395">
    <cfRule type="cellIs" dxfId="726" priority="52" operator="between">
      <formula>0.0001</formula>
      <formula>0.9999</formula>
    </cfRule>
  </conditionalFormatting>
  <conditionalFormatting sqref="O383:P395">
    <cfRule type="expression" dxfId="725" priority="51">
      <formula>$P383&gt;25</formula>
    </cfRule>
  </conditionalFormatting>
  <conditionalFormatting sqref="Q383:Q395">
    <cfRule type="cellIs" dxfId="724" priority="50" operator="between">
      <formula>0.0001</formula>
      <formula>0.9999</formula>
    </cfRule>
  </conditionalFormatting>
  <conditionalFormatting sqref="Q383:R395">
    <cfRule type="expression" dxfId="723" priority="49">
      <formula>$R383&gt;25</formula>
    </cfRule>
  </conditionalFormatting>
  <conditionalFormatting sqref="S383:S395">
    <cfRule type="cellIs" dxfId="722" priority="48" operator="between">
      <formula>0.0001</formula>
      <formula>0.9999</formula>
    </cfRule>
  </conditionalFormatting>
  <conditionalFormatting sqref="S383:T395">
    <cfRule type="expression" dxfId="721" priority="47">
      <formula>$T383&gt;25</formula>
    </cfRule>
  </conditionalFormatting>
  <conditionalFormatting sqref="U383:U395">
    <cfRule type="cellIs" dxfId="720" priority="46" operator="between">
      <formula>0.0001</formula>
      <formula>0.9999</formula>
    </cfRule>
  </conditionalFormatting>
  <conditionalFormatting sqref="U383:V395">
    <cfRule type="expression" dxfId="719" priority="45">
      <formula>$V383&gt;25</formula>
    </cfRule>
  </conditionalFormatting>
  <conditionalFormatting sqref="W383:W395">
    <cfRule type="cellIs" dxfId="718" priority="44" operator="between">
      <formula>0.0001</formula>
      <formula>0.9999</formula>
    </cfRule>
  </conditionalFormatting>
  <conditionalFormatting sqref="W383:X395">
    <cfRule type="expression" dxfId="717" priority="43">
      <formula>$X383&gt;25</formula>
    </cfRule>
  </conditionalFormatting>
  <conditionalFormatting sqref="Z383:Z395">
    <cfRule type="expression" dxfId="716" priority="41">
      <formula>Z383&gt;25</formula>
    </cfRule>
  </conditionalFormatting>
  <conditionalFormatting sqref="Y383:Y395">
    <cfRule type="expression" dxfId="715" priority="40">
      <formula>Z383&gt;25</formula>
    </cfRule>
    <cfRule type="cellIs" dxfId="714" priority="42" operator="between">
      <formula>0.0001</formula>
      <formula>0.9999</formula>
    </cfRule>
  </conditionalFormatting>
  <conditionalFormatting sqref="C396:C401">
    <cfRule type="cellIs" dxfId="713" priority="39" operator="between">
      <formula>0.0001</formula>
      <formula>0.9999</formula>
    </cfRule>
  </conditionalFormatting>
  <conditionalFormatting sqref="C396:D401">
    <cfRule type="expression" dxfId="712" priority="38">
      <formula>$D396&gt;25</formula>
    </cfRule>
  </conditionalFormatting>
  <conditionalFormatting sqref="F396:F401">
    <cfRule type="expression" dxfId="711" priority="37">
      <formula>$F396&gt;25</formula>
    </cfRule>
  </conditionalFormatting>
  <conditionalFormatting sqref="E396:E401">
    <cfRule type="cellIs" dxfId="710" priority="36" operator="between">
      <formula>0.0001</formula>
      <formula>0.9999</formula>
    </cfRule>
  </conditionalFormatting>
  <conditionalFormatting sqref="E396:E401">
    <cfRule type="expression" dxfId="709" priority="35">
      <formula>$F396&gt;25</formula>
    </cfRule>
  </conditionalFormatting>
  <conditionalFormatting sqref="H396:H401">
    <cfRule type="expression" dxfId="708" priority="34">
      <formula>H396&gt;25</formula>
    </cfRule>
  </conditionalFormatting>
  <conditionalFormatting sqref="G396:G401">
    <cfRule type="cellIs" dxfId="707" priority="33" operator="between">
      <formula>0.0001</formula>
      <formula>0.9999</formula>
    </cfRule>
  </conditionalFormatting>
  <conditionalFormatting sqref="G396:G401">
    <cfRule type="expression" dxfId="706" priority="32">
      <formula>H396&gt;25</formula>
    </cfRule>
  </conditionalFormatting>
  <conditionalFormatting sqref="J396:J401">
    <cfRule type="expression" dxfId="705" priority="31">
      <formula>J396&gt;25</formula>
    </cfRule>
  </conditionalFormatting>
  <conditionalFormatting sqref="I396:I401">
    <cfRule type="cellIs" dxfId="704" priority="30" operator="between">
      <formula>0.0001</formula>
      <formula>0.9999</formula>
    </cfRule>
  </conditionalFormatting>
  <conditionalFormatting sqref="I396:I401">
    <cfRule type="expression" dxfId="703" priority="29">
      <formula>J396&gt;25</formula>
    </cfRule>
  </conditionalFormatting>
  <conditionalFormatting sqref="L396:L401 N396:N401 P396:P401 R396:R401 T396:T401 V396:V401 X396:Z401">
    <cfRule type="expression" dxfId="702" priority="28">
      <formula>L396&gt;25</formula>
    </cfRule>
  </conditionalFormatting>
  <conditionalFormatting sqref="K396:K401 M396:M401 O396:O401 Q396:Q401 S396:S401 U396:U401 W396:W401">
    <cfRule type="cellIs" dxfId="701" priority="27" operator="between">
      <formula>0.0001</formula>
      <formula>0.9999</formula>
    </cfRule>
  </conditionalFormatting>
  <conditionalFormatting sqref="K396:K401 M396:M401 O396:O401 Q396:Q401 S396:S401 U396:U401 W396:W401">
    <cfRule type="expression" dxfId="700" priority="26">
      <formula>L396&gt;25</formula>
    </cfRule>
  </conditionalFormatting>
  <conditionalFormatting sqref="E408:E420">
    <cfRule type="cellIs" dxfId="699" priority="23" operator="between">
      <formula>0.0001</formula>
      <formula>0.9999</formula>
    </cfRule>
  </conditionalFormatting>
  <conditionalFormatting sqref="C408:C420">
    <cfRule type="cellIs" dxfId="698" priority="25" operator="between">
      <formula>0.0001</formula>
      <formula>0.9999</formula>
    </cfRule>
  </conditionalFormatting>
  <conditionalFormatting sqref="C408:D420">
    <cfRule type="expression" dxfId="697" priority="24">
      <formula>$D408&gt;25</formula>
    </cfRule>
  </conditionalFormatting>
  <conditionalFormatting sqref="E408:F420">
    <cfRule type="expression" dxfId="696" priority="22">
      <formula>$F408&gt;25</formula>
    </cfRule>
  </conditionalFormatting>
  <conditionalFormatting sqref="G408:G420">
    <cfRule type="cellIs" dxfId="695" priority="21" operator="between">
      <formula>0.0001</formula>
      <formula>0.9999</formula>
    </cfRule>
  </conditionalFormatting>
  <conditionalFormatting sqref="G408:H420">
    <cfRule type="expression" dxfId="694" priority="20">
      <formula>$H408&gt;25</formula>
    </cfRule>
  </conditionalFormatting>
  <conditionalFormatting sqref="I408:I420">
    <cfRule type="cellIs" dxfId="693" priority="19" operator="between">
      <formula>0.0001</formula>
      <formula>0.9999</formula>
    </cfRule>
  </conditionalFormatting>
  <conditionalFormatting sqref="I408:J420">
    <cfRule type="expression" dxfId="692" priority="18">
      <formula>$J408&gt;25</formula>
    </cfRule>
  </conditionalFormatting>
  <conditionalFormatting sqref="K408:K420">
    <cfRule type="cellIs" dxfId="691" priority="17" operator="between">
      <formula>0.0001</formula>
      <formula>0.9999</formula>
    </cfRule>
  </conditionalFormatting>
  <conditionalFormatting sqref="K408:L420">
    <cfRule type="expression" dxfId="690" priority="16">
      <formula>$L408&gt;25</formula>
    </cfRule>
  </conditionalFormatting>
  <conditionalFormatting sqref="M408:M420">
    <cfRule type="cellIs" dxfId="689" priority="15" operator="between">
      <formula>0.0001</formula>
      <formula>0.9999</formula>
    </cfRule>
  </conditionalFormatting>
  <conditionalFormatting sqref="M408:N420">
    <cfRule type="expression" dxfId="688" priority="14">
      <formula>$N408&gt;25</formula>
    </cfRule>
  </conditionalFormatting>
  <conditionalFormatting sqref="O408:O420">
    <cfRule type="cellIs" dxfId="687" priority="13" operator="between">
      <formula>0.0001</formula>
      <formula>0.9999</formula>
    </cfRule>
  </conditionalFormatting>
  <conditionalFormatting sqref="O408:P420">
    <cfRule type="expression" dxfId="686" priority="12">
      <formula>$P408&gt;25</formula>
    </cfRule>
  </conditionalFormatting>
  <conditionalFormatting sqref="Q408:Q420">
    <cfRule type="cellIs" dxfId="685" priority="11" operator="between">
      <formula>0.0001</formula>
      <formula>0.9999</formula>
    </cfRule>
  </conditionalFormatting>
  <conditionalFormatting sqref="Q408:R420">
    <cfRule type="expression" dxfId="684" priority="10">
      <formula>$R408&gt;25</formula>
    </cfRule>
  </conditionalFormatting>
  <conditionalFormatting sqref="S408:S420">
    <cfRule type="cellIs" dxfId="683" priority="9" operator="between">
      <formula>0.0001</formula>
      <formula>0.9999</formula>
    </cfRule>
  </conditionalFormatting>
  <conditionalFormatting sqref="S408:T420">
    <cfRule type="expression" dxfId="682" priority="8">
      <formula>$T408&gt;25</formula>
    </cfRule>
  </conditionalFormatting>
  <conditionalFormatting sqref="U408:U420">
    <cfRule type="cellIs" dxfId="681" priority="7" operator="between">
      <formula>0.0001</formula>
      <formula>0.9999</formula>
    </cfRule>
  </conditionalFormatting>
  <conditionalFormatting sqref="U408:V420">
    <cfRule type="expression" dxfId="680" priority="6">
      <formula>$V408&gt;25</formula>
    </cfRule>
  </conditionalFormatting>
  <conditionalFormatting sqref="W408:W420">
    <cfRule type="cellIs" dxfId="679" priority="5" operator="between">
      <formula>0.0001</formula>
      <formula>0.9999</formula>
    </cfRule>
  </conditionalFormatting>
  <conditionalFormatting sqref="W408:X420">
    <cfRule type="expression" dxfId="678" priority="4">
      <formula>$X408&gt;25</formula>
    </cfRule>
  </conditionalFormatting>
  <conditionalFormatting sqref="Z408:Z420">
    <cfRule type="expression" dxfId="677" priority="2">
      <formula>Z408&gt;25</formula>
    </cfRule>
  </conditionalFormatting>
  <conditionalFormatting sqref="Y408:Y420">
    <cfRule type="expression" dxfId="676" priority="1">
      <formula>Z408&gt;25</formula>
    </cfRule>
    <cfRule type="cellIs" dxfId="675" priority="3" operator="between">
      <formula>0.0001</formula>
      <formula>0.9999</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2:CO100"/>
  <sheetViews>
    <sheetView zoomScaleNormal="100" workbookViewId="0"/>
  </sheetViews>
  <sheetFormatPr defaultRowHeight="15" customHeight="1" x14ac:dyDescent="0.2"/>
  <cols>
    <col min="1" max="1" width="9.140625" style="38"/>
    <col min="2" max="2" width="18.85546875" style="30" customWidth="1"/>
    <col min="3" max="3" width="13.85546875" style="30" bestFit="1" customWidth="1"/>
    <col min="4" max="4" width="65.7109375" style="30" bestFit="1" customWidth="1"/>
    <col min="5" max="16384" width="9.140625" style="30"/>
  </cols>
  <sheetData>
    <row r="2" spans="1:93" ht="15" customHeight="1" x14ac:dyDescent="0.2">
      <c r="A2" s="29" t="s">
        <v>190</v>
      </c>
      <c r="B2" s="13" t="str">
        <f>VegFieldResults!$B$2</f>
        <v>Vegetation Field</v>
      </c>
      <c r="G2" s="47" t="s">
        <v>200</v>
      </c>
      <c r="H2" s="47"/>
    </row>
    <row r="3" spans="1:93" ht="15" customHeight="1" x14ac:dyDescent="0.2">
      <c r="G3" s="30" t="str">
        <f>CONCATENATE($A$6,CHAR(10),VegGroundTables!$B$8,CHAR(10),$B$2," ",$G$2)</f>
        <v>GB
Lowland beech/yew woodland
Vegetation Field Proportion of area</v>
      </c>
      <c r="O3" s="30" t="str">
        <f>CONCATENATE($A$6,CHAR(10),VegGroundTables!$B$9,CHAR(10),$B$2," ",$G$2)</f>
        <v>GB
Lowland Mixed Deciduous Woodland
Vegetation Field Proportion of area</v>
      </c>
      <c r="V3" s="30" t="str">
        <f>CONCATENATE($A$6,CHAR(10),VegGroundTables!$B$10,CHAR(10),$B$2," ",$G$2)</f>
        <v>GB
Native pine woodlands
Vegetation Field Proportion of area</v>
      </c>
      <c r="AE3" s="30" t="str">
        <f>CONCATENATE($A$6,CHAR(10),VegGroundTables!$B$11,CHAR(10),$B$2," ",$G$2)</f>
        <v>GB
Non-HAP native pinewood
Vegetation Field Proportion of area</v>
      </c>
      <c r="AL3" s="30" t="str">
        <f>CONCATENATE($A$6,CHAR(10),VegGroundTables!$B$12,CHAR(10),$B$2," ",$G$2)</f>
        <v>GB
Upland birchwoods (Scot); birch dominated upland oakwoods (Eng, Wal)
Vegetation Field Proportion of area</v>
      </c>
      <c r="AS3" s="30" t="str">
        <f>CONCATENATE($A$6,CHAR(10),VegGroundTables!$B$13,CHAR(10),$B$2," ",$G$2)</f>
        <v>GB
Upland mixed ashwoods
Vegetation Field Proportion of area</v>
      </c>
      <c r="BA3" s="30" t="str">
        <f>CONCATENATE($A$6,CHAR(10),VegGroundTables!$B$14,CHAR(10),$B$2," ",$G$2)</f>
        <v>GB
Upland oakwood
Vegetation Field Proportion of area</v>
      </c>
      <c r="BJ3" s="30" t="str">
        <f>CONCATENATE($A$6,CHAR(10),VegGroundTables!$B$15,CHAR(10),$B$2," ",$G$2)</f>
        <v>GB
Wet woodland
Vegetation Field Proportion of area</v>
      </c>
      <c r="BQ3" s="30" t="str">
        <f>CONCATENATE($A$6,CHAR(10),VegGroundTables!$B$16,CHAR(10),$B$2," ",$G$2)</f>
        <v>GB
Wood Pasture &amp; Parkland
Vegetation Field Proportion of area</v>
      </c>
      <c r="BY3" s="30" t="str">
        <f>CONCATENATE($A$6,CHAR(10),VegGroundTables!$B$17,CHAR(10),$B$2," ",$G$2)</f>
        <v>GB
Broadleaf habitat NOT classified as priority
Vegetation Field Proportion of area</v>
      </c>
      <c r="CG3" s="30" t="str">
        <f>CONCATENATE($A$6,CHAR(10),VegGroundTables!$B$18,CHAR(10),$B$2," ",$G$2)</f>
        <v>GB
Non-native coniferous woodland
Vegetation Field Proportion of area</v>
      </c>
      <c r="CO3" s="30" t="str">
        <f>CONCATENATE($A$6,CHAR(10),VegGroundTables!$B$19,CHAR(10),$B$2," ",$G$2)</f>
        <v>GB
Transition or felled
Vegetation Field Proportion of area</v>
      </c>
    </row>
    <row r="4" spans="1:93" ht="15" customHeight="1" x14ac:dyDescent="0.2">
      <c r="A4" s="29" t="s">
        <v>191</v>
      </c>
      <c r="B4" s="29" t="s">
        <v>192</v>
      </c>
      <c r="D4" s="31"/>
    </row>
    <row r="5" spans="1:93" ht="15" customHeight="1" x14ac:dyDescent="0.2">
      <c r="A5" s="48"/>
      <c r="B5" s="49"/>
      <c r="C5" s="106" t="str">
        <f>VegFieldResults!$B$2</f>
        <v>Vegetation Field</v>
      </c>
      <c r="D5" s="107" t="str">
        <f>VegFieldResults!$B$2</f>
        <v>Vegetation Field</v>
      </c>
    </row>
    <row r="6" spans="1:93" ht="15" customHeight="1" x14ac:dyDescent="0.25">
      <c r="A6" s="50" t="s">
        <v>193</v>
      </c>
      <c r="B6" s="109"/>
      <c r="C6" s="46" t="s">
        <v>8</v>
      </c>
      <c r="D6" s="46" t="s">
        <v>376</v>
      </c>
      <c r="F6" s="13"/>
      <c r="H6" s="47"/>
    </row>
    <row r="7" spans="1:93" ht="30" customHeight="1" x14ac:dyDescent="0.25">
      <c r="A7" s="50"/>
      <c r="B7" s="110"/>
      <c r="C7" s="46" t="s">
        <v>7</v>
      </c>
      <c r="D7" s="46" t="s">
        <v>389</v>
      </c>
    </row>
    <row r="8" spans="1:93" ht="15" customHeight="1" x14ac:dyDescent="0.25">
      <c r="A8" s="50"/>
      <c r="B8" s="51"/>
      <c r="C8" s="46" t="s">
        <v>6</v>
      </c>
      <c r="D8" s="46" t="s">
        <v>390</v>
      </c>
    </row>
    <row r="9" spans="1:93" ht="15" customHeight="1" x14ac:dyDescent="0.25">
      <c r="A9" s="50"/>
      <c r="B9" s="51"/>
      <c r="C9" s="46" t="s">
        <v>5</v>
      </c>
      <c r="D9" s="46" t="s">
        <v>391</v>
      </c>
    </row>
    <row r="10" spans="1:93" ht="15" customHeight="1" x14ac:dyDescent="0.25">
      <c r="A10" s="50"/>
      <c r="B10" s="51"/>
      <c r="C10" s="46" t="s">
        <v>4</v>
      </c>
      <c r="D10" s="46" t="s">
        <v>392</v>
      </c>
    </row>
    <row r="11" spans="1:93" ht="15" customHeight="1" x14ac:dyDescent="0.25">
      <c r="A11" s="50"/>
      <c r="B11" s="51"/>
      <c r="C11" s="46" t="s">
        <v>3</v>
      </c>
      <c r="D11" s="46" t="s">
        <v>393</v>
      </c>
    </row>
    <row r="12" spans="1:93" ht="15" customHeight="1" x14ac:dyDescent="0.25">
      <c r="A12" s="50"/>
      <c r="B12" s="51"/>
      <c r="C12" s="46" t="s">
        <v>2</v>
      </c>
      <c r="D12" s="46" t="s">
        <v>394</v>
      </c>
    </row>
    <row r="13" spans="1:93" ht="15" customHeight="1" x14ac:dyDescent="0.25">
      <c r="A13" s="50"/>
      <c r="B13" s="51"/>
      <c r="C13" s="46" t="s">
        <v>1</v>
      </c>
      <c r="D13" s="46" t="s">
        <v>395</v>
      </c>
    </row>
    <row r="14" spans="1:93" ht="15" customHeight="1" x14ac:dyDescent="0.25">
      <c r="A14" s="50"/>
      <c r="B14" s="51"/>
      <c r="C14" s="46" t="s">
        <v>0</v>
      </c>
      <c r="D14" s="46" t="s">
        <v>396</v>
      </c>
    </row>
    <row r="15" spans="1:93" ht="15" customHeight="1" x14ac:dyDescent="0.25">
      <c r="A15" s="50"/>
      <c r="B15" s="51"/>
      <c r="C15" s="46" t="s">
        <v>10</v>
      </c>
      <c r="D15" s="46" t="s">
        <v>397</v>
      </c>
    </row>
    <row r="16" spans="1:93" ht="15" customHeight="1" x14ac:dyDescent="0.25">
      <c r="A16" s="50"/>
      <c r="B16" s="51"/>
      <c r="C16" s="61" t="s">
        <v>38</v>
      </c>
      <c r="D16" s="61" t="s">
        <v>398</v>
      </c>
    </row>
    <row r="17" spans="1:93" ht="15" customHeight="1" x14ac:dyDescent="0.25">
      <c r="A17" s="50"/>
      <c r="B17" s="59"/>
      <c r="C17" s="62"/>
      <c r="D17" s="62"/>
    </row>
    <row r="18" spans="1:93" ht="15" customHeight="1" x14ac:dyDescent="0.25">
      <c r="A18" s="50"/>
      <c r="B18" s="59"/>
      <c r="C18" s="62"/>
      <c r="D18" s="62"/>
    </row>
    <row r="19" spans="1:93" ht="15" customHeight="1" x14ac:dyDescent="0.25">
      <c r="A19" s="50"/>
      <c r="B19" s="59"/>
      <c r="C19" s="62"/>
      <c r="D19" s="62"/>
    </row>
    <row r="20" spans="1:93" ht="15" customHeight="1" x14ac:dyDescent="0.25">
      <c r="A20" s="50"/>
      <c r="B20" s="59"/>
      <c r="C20" s="62"/>
      <c r="D20" s="62"/>
    </row>
    <row r="21" spans="1:93" ht="15" customHeight="1" x14ac:dyDescent="0.25">
      <c r="A21" s="50"/>
      <c r="B21" s="59"/>
      <c r="C21" s="62"/>
      <c r="D21" s="62"/>
    </row>
    <row r="22" spans="1:93" ht="15" customHeight="1" x14ac:dyDescent="0.25">
      <c r="A22" s="50"/>
      <c r="B22" s="59"/>
      <c r="C22" s="62"/>
      <c r="D22" s="62"/>
    </row>
    <row r="23" spans="1:93" ht="15" customHeight="1" x14ac:dyDescent="0.25">
      <c r="A23" s="50"/>
      <c r="B23" s="59"/>
      <c r="C23" s="62"/>
      <c r="D23" s="62"/>
    </row>
    <row r="24" spans="1:93" ht="15" customHeight="1" x14ac:dyDescent="0.25">
      <c r="A24" s="50"/>
      <c r="B24" s="60"/>
      <c r="C24" s="62"/>
      <c r="D24" s="62"/>
    </row>
    <row r="25" spans="1:93" ht="15" customHeight="1" x14ac:dyDescent="0.25">
      <c r="A25" s="53"/>
      <c r="B25" s="60"/>
      <c r="C25" s="62"/>
      <c r="D25" s="62"/>
    </row>
    <row r="26" spans="1:93" ht="15" customHeight="1" x14ac:dyDescent="0.25">
      <c r="A26" s="50"/>
      <c r="B26" s="49"/>
    </row>
    <row r="27" spans="1:93" ht="15" customHeight="1" x14ac:dyDescent="0.25">
      <c r="A27" s="50"/>
      <c r="B27" s="49"/>
    </row>
    <row r="28" spans="1:93" ht="15" customHeight="1" x14ac:dyDescent="0.2">
      <c r="A28" s="48"/>
      <c r="B28" s="49"/>
      <c r="G28" s="30" t="str">
        <f>CONCATENATE($A$30,CHAR(10),VegGroundTables!$B$8,CHAR(10),$B$2," ",$G$2)</f>
        <v>England
Lowland beech/yew woodland
Vegetation Field Proportion of area</v>
      </c>
      <c r="O28" s="30" t="str">
        <f>CONCATENATE($A$30,CHAR(10),VegGroundTables!$B$9,CHAR(10),$B$2," ",$G$2)</f>
        <v>England
Lowland Mixed Deciduous Woodland
Vegetation Field Proportion of area</v>
      </c>
      <c r="V28" s="30" t="str">
        <f>CONCATENATE($A$30,CHAR(10),VegGroundTables!$B$10,CHAR(10),$B$2," ",$G$2)</f>
        <v>England
Native pine woodlands
Vegetation Field Proportion of area</v>
      </c>
      <c r="AE28" s="30" t="str">
        <f>CONCATENATE($A$30,CHAR(10),VegGroundTables!$B$11,CHAR(10),$B$2," ",$G$2)</f>
        <v>England
Non-HAP native pinewood
Vegetation Field Proportion of area</v>
      </c>
      <c r="AL28" s="30" t="str">
        <f>CONCATENATE($A$30,CHAR(10),VegGroundTables!$B$12,CHAR(10),$B$2," ",$G$2)</f>
        <v>England
Upland birchwoods (Scot); birch dominated upland oakwoods (Eng, Wal)
Vegetation Field Proportion of area</v>
      </c>
      <c r="AS28" s="30" t="str">
        <f>CONCATENATE($A$30,CHAR(10),VegGroundTables!$B$13,CHAR(10),$B$2," ",$G$2)</f>
        <v>England
Upland mixed ashwoods
Vegetation Field Proportion of area</v>
      </c>
      <c r="BA28" s="30" t="str">
        <f>CONCATENATE($A$30,CHAR(10),VegGroundTables!$B$14,CHAR(10),$B$2," ",$G$2)</f>
        <v>England
Upland oakwood
Vegetation Field Proportion of area</v>
      </c>
      <c r="BJ28" s="30" t="str">
        <f>CONCATENATE($A$30,CHAR(10),VegGroundTables!$B$15,CHAR(10),$B$2," ",$G$2)</f>
        <v>England
Wet woodland
Vegetation Field Proportion of area</v>
      </c>
      <c r="BQ28" s="30" t="str">
        <f>CONCATENATE($A$30,CHAR(10),VegGroundTables!$B$16,CHAR(10),$B$2," ",$G$2)</f>
        <v>England
Wood Pasture &amp; Parkland
Vegetation Field Proportion of area</v>
      </c>
      <c r="BY28" s="30" t="str">
        <f>CONCATENATE($A$30,CHAR(10),VegGroundTables!$B$17,CHAR(10),$B$2," ",$G$2)</f>
        <v>England
Broadleaf habitat NOT classified as priority
Vegetation Field Proportion of area</v>
      </c>
      <c r="CG28" s="30" t="str">
        <f>CONCATENATE($A$30,CHAR(10),VegGroundTables!$B$18,CHAR(10),$B$2," ",$G$2)</f>
        <v>England
Non-native coniferous woodland
Vegetation Field Proportion of area</v>
      </c>
      <c r="CO28" s="30" t="str">
        <f>CONCATENATE($A$30,CHAR(10),VegGroundTables!$B$19,CHAR(10),$B$2," ",$G$2)</f>
        <v>England
Transition or felled
Vegetation Field Proportion of area</v>
      </c>
    </row>
    <row r="29" spans="1:93" ht="15" customHeight="1" x14ac:dyDescent="0.2">
      <c r="A29" s="48"/>
      <c r="B29" s="49"/>
    </row>
    <row r="30" spans="1:93" ht="15" customHeight="1" x14ac:dyDescent="0.25">
      <c r="A30" s="50" t="s">
        <v>189</v>
      </c>
      <c r="B30" s="109"/>
    </row>
    <row r="31" spans="1:93" ht="30" customHeight="1" x14ac:dyDescent="0.25">
      <c r="A31" s="50"/>
      <c r="B31" s="110"/>
    </row>
    <row r="32" spans="1:93" ht="15" customHeight="1" x14ac:dyDescent="0.25">
      <c r="A32" s="50"/>
      <c r="B32" s="51"/>
    </row>
    <row r="33" spans="1:2" ht="15" customHeight="1" x14ac:dyDescent="0.25">
      <c r="A33" s="50"/>
      <c r="B33" s="51"/>
    </row>
    <row r="34" spans="1:2" ht="15" customHeight="1" x14ac:dyDescent="0.25">
      <c r="A34" s="50"/>
      <c r="B34" s="51"/>
    </row>
    <row r="35" spans="1:2" ht="15" customHeight="1" x14ac:dyDescent="0.25">
      <c r="A35" s="50"/>
      <c r="B35" s="51"/>
    </row>
    <row r="36" spans="1:2" ht="15" customHeight="1" x14ac:dyDescent="0.25">
      <c r="A36" s="50"/>
      <c r="B36" s="51"/>
    </row>
    <row r="37" spans="1:2" ht="15" customHeight="1" x14ac:dyDescent="0.25">
      <c r="A37" s="50"/>
      <c r="B37" s="51"/>
    </row>
    <row r="38" spans="1:2" ht="15" customHeight="1" x14ac:dyDescent="0.25">
      <c r="A38" s="50"/>
      <c r="B38" s="51"/>
    </row>
    <row r="39" spans="1:2" ht="15" customHeight="1" x14ac:dyDescent="0.25">
      <c r="A39" s="50"/>
      <c r="B39" s="51"/>
    </row>
    <row r="40" spans="1:2" ht="15" customHeight="1" x14ac:dyDescent="0.25">
      <c r="A40" s="50"/>
      <c r="B40" s="51"/>
    </row>
    <row r="41" spans="1:2" ht="15" customHeight="1" x14ac:dyDescent="0.25">
      <c r="A41" s="50"/>
      <c r="B41" s="51"/>
    </row>
    <row r="42" spans="1:2" ht="15" customHeight="1" x14ac:dyDescent="0.25">
      <c r="A42" s="50"/>
      <c r="B42" s="51"/>
    </row>
    <row r="43" spans="1:2" ht="15" customHeight="1" x14ac:dyDescent="0.25">
      <c r="A43" s="50"/>
      <c r="B43" s="51"/>
    </row>
    <row r="44" spans="1:2" ht="15" customHeight="1" x14ac:dyDescent="0.25">
      <c r="A44" s="50"/>
      <c r="B44" s="51"/>
    </row>
    <row r="45" spans="1:2" ht="15" customHeight="1" x14ac:dyDescent="0.25">
      <c r="A45" s="50"/>
      <c r="B45" s="51"/>
    </row>
    <row r="46" spans="1:2" ht="15" customHeight="1" x14ac:dyDescent="0.25">
      <c r="A46" s="50"/>
      <c r="B46" s="51"/>
    </row>
    <row r="47" spans="1:2" ht="15" customHeight="1" x14ac:dyDescent="0.25">
      <c r="A47" s="50"/>
      <c r="B47" s="51"/>
    </row>
    <row r="48" spans="1:2" ht="15" customHeight="1" x14ac:dyDescent="0.25">
      <c r="A48" s="50"/>
      <c r="B48" s="52"/>
    </row>
    <row r="49" spans="1:93" ht="15" customHeight="1" x14ac:dyDescent="0.25">
      <c r="A49" s="53"/>
      <c r="B49" s="52"/>
    </row>
    <row r="50" spans="1:93" ht="15" customHeight="1" x14ac:dyDescent="0.25">
      <c r="A50" s="50"/>
      <c r="B50" s="49"/>
    </row>
    <row r="51" spans="1:93" ht="15" customHeight="1" x14ac:dyDescent="0.25">
      <c r="A51" s="50"/>
      <c r="B51" s="49"/>
      <c r="G51" s="30" t="str">
        <f>CONCATENATE($A$54,CHAR(10),VegGroundTables!$B$8,CHAR(10),$B$2," ",$G$2)</f>
        <v>Scotland
Lowland beech/yew woodland
Vegetation Field Proportion of area</v>
      </c>
      <c r="O51" s="30" t="str">
        <f>CONCATENATE($A$54,CHAR(10),VegGroundTables!$B$9,CHAR(10),$B$2," ",$G$2)</f>
        <v>Scotland
Lowland Mixed Deciduous Woodland
Vegetation Field Proportion of area</v>
      </c>
      <c r="V51" s="30" t="str">
        <f>CONCATENATE($A$54,CHAR(10),VegGroundTables!$B$10,CHAR(10),$B$2," ",$G$2)</f>
        <v>Scotland
Native pine woodlands
Vegetation Field Proportion of area</v>
      </c>
      <c r="AE51" s="30" t="str">
        <f>CONCATENATE($A$54,CHAR(10),VegGroundTables!$B$11,CHAR(10),$B$2," ",$G$2)</f>
        <v>Scotland
Non-HAP native pinewood
Vegetation Field Proportion of area</v>
      </c>
      <c r="AL51" s="30" t="str">
        <f>CONCATENATE($A$54,CHAR(10),VegGroundTables!$B$12,CHAR(10),$B$2," ",$G$2)</f>
        <v>Scotland
Upland birchwoods (Scot); birch dominated upland oakwoods (Eng, Wal)
Vegetation Field Proportion of area</v>
      </c>
      <c r="AS51" s="30" t="str">
        <f>CONCATENATE($A$54,CHAR(10),VegGroundTables!$B$13,CHAR(10),$B$2," ",$G$2)</f>
        <v>Scotland
Upland mixed ashwoods
Vegetation Field Proportion of area</v>
      </c>
      <c r="BA51" s="30" t="str">
        <f>CONCATENATE($A$54,CHAR(10),VegGroundTables!$B$14,CHAR(10),$B$2," ",$G$2)</f>
        <v>Scotland
Upland oakwood
Vegetation Field Proportion of area</v>
      </c>
      <c r="BJ51" s="30" t="str">
        <f>CONCATENATE($A$54,CHAR(10),VegGroundTables!$B$15,CHAR(10),$B$2," ",$G$2)</f>
        <v>Scotland
Wet woodland
Vegetation Field Proportion of area</v>
      </c>
      <c r="BQ51" s="30" t="str">
        <f>CONCATENATE($A$54,CHAR(10),VegGroundTables!$B$16,CHAR(10),$B$2," ",$G$2)</f>
        <v>Scotland
Wood Pasture &amp; Parkland
Vegetation Field Proportion of area</v>
      </c>
      <c r="BY51" s="30" t="str">
        <f>CONCATENATE($A$54,CHAR(10),VegGroundTables!$B$17,CHAR(10),$B$2," ",$G$2)</f>
        <v>Scotland
Broadleaf habitat NOT classified as priority
Vegetation Field Proportion of area</v>
      </c>
      <c r="CG51" s="30" t="str">
        <f>CONCATENATE($A$54,CHAR(10),VegGroundTables!$B$18,CHAR(10),$B$2," ",$G$2)</f>
        <v>Scotland
Non-native coniferous woodland
Vegetation Field Proportion of area</v>
      </c>
      <c r="CO51" s="30" t="str">
        <f>CONCATENATE($A$54,CHAR(10),VegGroundTables!$B$19,CHAR(10),$B$2," ",$G$2)</f>
        <v>Scotland
Transition or felled
Vegetation Field Proportion of area</v>
      </c>
    </row>
    <row r="52" spans="1:93" ht="15" customHeight="1" x14ac:dyDescent="0.2">
      <c r="A52" s="48"/>
      <c r="B52" s="49"/>
    </row>
    <row r="53" spans="1:93" ht="15" customHeight="1" x14ac:dyDescent="0.2">
      <c r="A53" s="48"/>
      <c r="B53" s="49"/>
    </row>
    <row r="54" spans="1:93" ht="15" customHeight="1" x14ac:dyDescent="0.25">
      <c r="A54" s="50" t="s">
        <v>188</v>
      </c>
      <c r="B54" s="109"/>
    </row>
    <row r="55" spans="1:93" ht="30" customHeight="1" x14ac:dyDescent="0.25">
      <c r="A55" s="50"/>
      <c r="B55" s="110"/>
    </row>
    <row r="56" spans="1:93" ht="15" customHeight="1" x14ac:dyDescent="0.25">
      <c r="A56" s="50"/>
      <c r="B56" s="51"/>
    </row>
    <row r="57" spans="1:93" ht="15" customHeight="1" x14ac:dyDescent="0.25">
      <c r="A57" s="50"/>
      <c r="B57" s="51"/>
    </row>
    <row r="58" spans="1:93" ht="15" customHeight="1" x14ac:dyDescent="0.25">
      <c r="A58" s="50"/>
      <c r="B58" s="51"/>
    </row>
    <row r="59" spans="1:93" ht="15" customHeight="1" x14ac:dyDescent="0.25">
      <c r="A59" s="50"/>
      <c r="B59" s="51"/>
    </row>
    <row r="60" spans="1:93" ht="15" customHeight="1" x14ac:dyDescent="0.25">
      <c r="A60" s="50"/>
      <c r="B60" s="51"/>
    </row>
    <row r="61" spans="1:93" ht="15" customHeight="1" x14ac:dyDescent="0.25">
      <c r="A61" s="50"/>
      <c r="B61" s="51"/>
    </row>
    <row r="62" spans="1:93" ht="15" customHeight="1" x14ac:dyDescent="0.25">
      <c r="A62" s="50"/>
      <c r="B62" s="51"/>
    </row>
    <row r="63" spans="1:93" ht="15" customHeight="1" x14ac:dyDescent="0.25">
      <c r="A63" s="50"/>
      <c r="B63" s="51"/>
    </row>
    <row r="64" spans="1:93" ht="15" customHeight="1" x14ac:dyDescent="0.25">
      <c r="A64" s="50"/>
      <c r="B64" s="51"/>
    </row>
    <row r="65" spans="1:93" ht="15" customHeight="1" x14ac:dyDescent="0.25">
      <c r="A65" s="50"/>
      <c r="B65" s="51"/>
    </row>
    <row r="66" spans="1:93" ht="15" customHeight="1" x14ac:dyDescent="0.25">
      <c r="A66" s="50"/>
      <c r="B66" s="51"/>
    </row>
    <row r="67" spans="1:93" ht="15" customHeight="1" x14ac:dyDescent="0.25">
      <c r="A67" s="50"/>
      <c r="B67" s="51"/>
    </row>
    <row r="68" spans="1:93" ht="15" customHeight="1" x14ac:dyDescent="0.25">
      <c r="A68" s="50"/>
      <c r="B68" s="51"/>
    </row>
    <row r="69" spans="1:93" ht="15" customHeight="1" x14ac:dyDescent="0.25">
      <c r="A69" s="50"/>
      <c r="B69" s="51"/>
    </row>
    <row r="70" spans="1:93" ht="15" customHeight="1" x14ac:dyDescent="0.25">
      <c r="A70" s="50"/>
      <c r="B70" s="51"/>
    </row>
    <row r="71" spans="1:93" ht="15" customHeight="1" x14ac:dyDescent="0.25">
      <c r="A71" s="50"/>
      <c r="B71" s="51"/>
    </row>
    <row r="72" spans="1:93" ht="15" customHeight="1" x14ac:dyDescent="0.25">
      <c r="A72" s="50"/>
      <c r="B72" s="52"/>
    </row>
    <row r="73" spans="1:93" ht="15" customHeight="1" x14ac:dyDescent="0.25">
      <c r="A73" s="53"/>
      <c r="B73" s="52"/>
    </row>
    <row r="74" spans="1:93" ht="15" customHeight="1" x14ac:dyDescent="0.25">
      <c r="A74" s="50"/>
      <c r="B74" s="49"/>
    </row>
    <row r="75" spans="1:93" ht="15" customHeight="1" x14ac:dyDescent="0.25">
      <c r="A75" s="50"/>
      <c r="B75" s="49"/>
    </row>
    <row r="76" spans="1:93" ht="15" customHeight="1" x14ac:dyDescent="0.2">
      <c r="A76" s="48"/>
      <c r="B76" s="49"/>
    </row>
    <row r="77" spans="1:93" ht="15" customHeight="1" x14ac:dyDescent="0.2">
      <c r="A77" s="48"/>
      <c r="B77" s="49"/>
    </row>
    <row r="78" spans="1:93" ht="15" customHeight="1" x14ac:dyDescent="0.25">
      <c r="A78" s="50" t="s">
        <v>116</v>
      </c>
      <c r="B78" s="109"/>
      <c r="G78" s="30" t="str">
        <f>CONCATENATE($A$78,CHAR(10),VegGroundTables!$B$8,CHAR(10),$B$2," ",$G$2)</f>
        <v>Wales
Lowland beech/yew woodland
Vegetation Field Proportion of area</v>
      </c>
      <c r="O78" s="30" t="str">
        <f>CONCATENATE($A$78,CHAR(10),VegGroundTables!$B$9,CHAR(10),$B$2," ",$G$2)</f>
        <v>Wales
Lowland Mixed Deciduous Woodland
Vegetation Field Proportion of area</v>
      </c>
      <c r="V78" s="30" t="str">
        <f>CONCATENATE($A$78,CHAR(10),VegGroundTables!$B$10,CHAR(10),$B$2," ",$G$2)</f>
        <v>Wales
Native pine woodlands
Vegetation Field Proportion of area</v>
      </c>
      <c r="AE78" s="30" t="str">
        <f>CONCATENATE($A$78,CHAR(10),VegGroundTables!$B$11,CHAR(10),$B$2," ",$G$2)</f>
        <v>Wales
Non-HAP native pinewood
Vegetation Field Proportion of area</v>
      </c>
      <c r="AL78" s="30" t="str">
        <f>CONCATENATE($A$78,CHAR(10),VegGroundTables!$B$12,CHAR(10),$B$2," ",$G$2)</f>
        <v>Wales
Upland birchwoods (Scot); birch dominated upland oakwoods (Eng, Wal)
Vegetation Field Proportion of area</v>
      </c>
      <c r="AS78" s="30" t="str">
        <f>CONCATENATE($A$78,CHAR(10),VegGroundTables!$B$13,CHAR(10),$B$2," ",$G$2)</f>
        <v>Wales
Upland mixed ashwoods
Vegetation Field Proportion of area</v>
      </c>
      <c r="BA78" s="30" t="str">
        <f>CONCATENATE($A$78,CHAR(10),VegGroundTables!$B$14,CHAR(10),$B$2," ",$G$2)</f>
        <v>Wales
Upland oakwood
Vegetation Field Proportion of area</v>
      </c>
      <c r="BJ78" s="30" t="str">
        <f>CONCATENATE($A$78,CHAR(10),VegGroundTables!$B$15,CHAR(10),$B$2," ",$G$2)</f>
        <v>Wales
Wet woodland
Vegetation Field Proportion of area</v>
      </c>
      <c r="BQ78" s="30" t="str">
        <f>CONCATENATE($A$78,CHAR(10),VegGroundTables!$B$16,CHAR(10),$B$2," ",$G$2)</f>
        <v>Wales
Wood Pasture &amp; Parkland
Vegetation Field Proportion of area</v>
      </c>
      <c r="BY78" s="30" t="str">
        <f>CONCATENATE($A$78,CHAR(10),VegGroundTables!$B$17,CHAR(10),$B$2," ",$G$2)</f>
        <v>Wales
Broadleaf habitat NOT classified as priority
Vegetation Field Proportion of area</v>
      </c>
      <c r="CG78" s="30" t="str">
        <f>CONCATENATE($A$78,CHAR(10),VegGroundTables!$B$18,CHAR(10),$B$2," ",$G$2)</f>
        <v>Wales
Non-native coniferous woodland
Vegetation Field Proportion of area</v>
      </c>
      <c r="CO78" s="30" t="str">
        <f>CONCATENATE($A$78,CHAR(10),VegGroundTables!$B$19,CHAR(10),$B$2," ",$G$2)</f>
        <v>Wales
Transition or felled
Vegetation Field Proportion of area</v>
      </c>
    </row>
    <row r="79" spans="1:93" ht="30" customHeight="1" x14ac:dyDescent="0.25">
      <c r="A79" s="50"/>
      <c r="B79" s="110"/>
    </row>
    <row r="80" spans="1:93" ht="15" customHeight="1" x14ac:dyDescent="0.25">
      <c r="A80" s="50"/>
      <c r="B80" s="51"/>
    </row>
    <row r="81" spans="1:2" ht="15" customHeight="1" x14ac:dyDescent="0.25">
      <c r="A81" s="50"/>
      <c r="B81" s="51"/>
    </row>
    <row r="82" spans="1:2" ht="15" customHeight="1" x14ac:dyDescent="0.25">
      <c r="A82" s="50"/>
      <c r="B82" s="51"/>
    </row>
    <row r="83" spans="1:2" ht="15" customHeight="1" x14ac:dyDescent="0.25">
      <c r="A83" s="50"/>
      <c r="B83" s="51"/>
    </row>
    <row r="84" spans="1:2" ht="15" customHeight="1" x14ac:dyDescent="0.25">
      <c r="A84" s="50"/>
      <c r="B84" s="51"/>
    </row>
    <row r="85" spans="1:2" ht="15" customHeight="1" x14ac:dyDescent="0.25">
      <c r="A85" s="50"/>
      <c r="B85" s="51"/>
    </row>
    <row r="86" spans="1:2" ht="15" customHeight="1" x14ac:dyDescent="0.25">
      <c r="A86" s="50"/>
      <c r="B86" s="51"/>
    </row>
    <row r="87" spans="1:2" ht="15" customHeight="1" x14ac:dyDescent="0.25">
      <c r="A87" s="50"/>
      <c r="B87" s="51"/>
    </row>
    <row r="88" spans="1:2" ht="15" customHeight="1" x14ac:dyDescent="0.25">
      <c r="A88" s="50"/>
      <c r="B88" s="51"/>
    </row>
    <row r="89" spans="1:2" ht="15" customHeight="1" x14ac:dyDescent="0.25">
      <c r="A89" s="50"/>
      <c r="B89" s="51"/>
    </row>
    <row r="90" spans="1:2" ht="15" customHeight="1" x14ac:dyDescent="0.25">
      <c r="A90" s="50"/>
      <c r="B90" s="51"/>
    </row>
    <row r="91" spans="1:2" ht="15" customHeight="1" x14ac:dyDescent="0.25">
      <c r="A91" s="50"/>
      <c r="B91" s="51"/>
    </row>
    <row r="92" spans="1:2" ht="15" customHeight="1" x14ac:dyDescent="0.25">
      <c r="A92" s="50"/>
      <c r="B92" s="51"/>
    </row>
    <row r="93" spans="1:2" ht="15" customHeight="1" x14ac:dyDescent="0.25">
      <c r="A93" s="50"/>
      <c r="B93" s="51"/>
    </row>
    <row r="94" spans="1:2" ht="15" customHeight="1" x14ac:dyDescent="0.25">
      <c r="A94" s="50"/>
      <c r="B94" s="51"/>
    </row>
    <row r="95" spans="1:2" ht="15" customHeight="1" x14ac:dyDescent="0.25">
      <c r="A95" s="50"/>
      <c r="B95" s="51"/>
    </row>
    <row r="96" spans="1:2" ht="15" customHeight="1" x14ac:dyDescent="0.25">
      <c r="A96" s="50"/>
      <c r="B96" s="52"/>
    </row>
    <row r="97" spans="1:2" ht="15" customHeight="1" x14ac:dyDescent="0.25">
      <c r="A97" s="53"/>
      <c r="B97" s="52"/>
    </row>
    <row r="98" spans="1:2" ht="15" customHeight="1" x14ac:dyDescent="0.25">
      <c r="A98" s="50"/>
      <c r="B98" s="49"/>
    </row>
    <row r="99" spans="1:2" ht="15" customHeight="1" x14ac:dyDescent="0.25">
      <c r="A99" s="50"/>
      <c r="B99" s="49"/>
    </row>
    <row r="100" spans="1:2" ht="15" customHeight="1" x14ac:dyDescent="0.2">
      <c r="A100" s="48"/>
      <c r="B100" s="49"/>
    </row>
  </sheetData>
  <mergeCells count="5">
    <mergeCell ref="C5:D5"/>
    <mergeCell ref="B6:B7"/>
    <mergeCell ref="B30:B31"/>
    <mergeCell ref="B54:B55"/>
    <mergeCell ref="B78:B79"/>
  </mergeCells>
  <conditionalFormatting sqref="D6">
    <cfRule type="cellIs" dxfId="674" priority="7" operator="between">
      <formula>0.0001</formula>
      <formula>0.9999</formula>
    </cfRule>
  </conditionalFormatting>
  <conditionalFormatting sqref="D6 C8:C16">
    <cfRule type="expression" dxfId="673" priority="6">
      <formula>#REF!&gt;25</formula>
    </cfRule>
  </conditionalFormatting>
  <conditionalFormatting sqref="C8:C16">
    <cfRule type="cellIs" dxfId="672" priority="5" operator="between">
      <formula>0.0001</formula>
      <formula>0.9999</formula>
    </cfRule>
  </conditionalFormatting>
  <conditionalFormatting sqref="C5">
    <cfRule type="cellIs" dxfId="671" priority="4" operator="between">
      <formula>0.0001</formula>
      <formula>0.9999</formula>
    </cfRule>
  </conditionalFormatting>
  <conditionalFormatting sqref="C5">
    <cfRule type="expression" dxfId="670" priority="3">
      <formula>#REF!&gt;25</formula>
    </cfRule>
  </conditionalFormatting>
  <conditionalFormatting sqref="D8:D16">
    <cfRule type="cellIs" dxfId="669" priority="2" operator="between">
      <formula>0.0001</formula>
      <formula>0.9999</formula>
    </cfRule>
  </conditionalFormatting>
  <conditionalFormatting sqref="D8:D16">
    <cfRule type="expression" dxfId="668" priority="1">
      <formula>#REF!&gt;25</formula>
    </cfRule>
  </conditionalFormatting>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2:BQ394"/>
  <sheetViews>
    <sheetView zoomScaleNormal="100" workbookViewId="0"/>
  </sheetViews>
  <sheetFormatPr defaultRowHeight="12.75" x14ac:dyDescent="0.2"/>
  <cols>
    <col min="1" max="1" width="9.140625" style="15"/>
    <col min="2" max="2" width="50.85546875" style="25" bestFit="1" customWidth="1"/>
    <col min="3" max="3" width="12.7109375" style="25" bestFit="1" customWidth="1"/>
    <col min="4" max="4" width="16.7109375" style="25" bestFit="1" customWidth="1"/>
    <col min="5" max="5" width="13" style="25" bestFit="1" customWidth="1"/>
    <col min="6" max="12" width="16.7109375" style="25" customWidth="1"/>
    <col min="13" max="13" width="14.42578125" style="25" bestFit="1" customWidth="1"/>
    <col min="14" max="22" width="14.42578125" style="25" customWidth="1"/>
    <col min="23" max="23" width="12.5703125" style="25" bestFit="1" customWidth="1"/>
    <col min="24" max="24" width="9.140625" style="15"/>
    <col min="25" max="25" width="46.28515625" style="40" bestFit="1" customWidth="1"/>
    <col min="26" max="33" width="17.140625" style="40" customWidth="1"/>
    <col min="34" max="34" width="17.140625" style="40" bestFit="1" customWidth="1"/>
    <col min="35" max="35" width="16.7109375" style="40" bestFit="1" customWidth="1"/>
    <col min="36" max="36" width="14.42578125" style="40" bestFit="1" customWidth="1"/>
    <col min="37" max="46" width="14.42578125" style="40" customWidth="1"/>
    <col min="47" max="47" width="9.140625" style="15"/>
    <col min="48" max="48" width="46.28515625" style="27" bestFit="1" customWidth="1"/>
    <col min="49" max="56" width="17.140625" style="27" customWidth="1"/>
    <col min="57" max="57" width="17.140625" style="27" bestFit="1" customWidth="1"/>
    <col min="58" max="58" width="16.7109375" style="27" bestFit="1" customWidth="1"/>
    <col min="59" max="59" width="14.42578125" style="27" bestFit="1" customWidth="1"/>
    <col min="60" max="69" width="14.42578125" style="27" customWidth="1"/>
    <col min="70" max="16384" width="9.140625" style="15"/>
  </cols>
  <sheetData>
    <row r="2" spans="1:69" s="10" customFormat="1" x14ac:dyDescent="0.2">
      <c r="A2" s="10" t="s">
        <v>190</v>
      </c>
      <c r="B2" s="11" t="s">
        <v>50</v>
      </c>
      <c r="C2" s="11" t="s">
        <v>197</v>
      </c>
      <c r="D2" s="11"/>
      <c r="E2" s="11"/>
      <c r="F2" s="11"/>
      <c r="G2" s="11"/>
      <c r="H2" s="11"/>
      <c r="I2" s="11"/>
      <c r="J2" s="11"/>
      <c r="K2" s="11"/>
      <c r="L2" s="11"/>
      <c r="M2" s="11"/>
      <c r="N2" s="11"/>
      <c r="O2" s="11"/>
      <c r="P2" s="11"/>
      <c r="Q2" s="11"/>
      <c r="R2" s="11"/>
      <c r="S2" s="11"/>
      <c r="T2" s="11"/>
      <c r="U2" s="11"/>
      <c r="V2" s="11"/>
      <c r="W2" s="11"/>
      <c r="Y2" s="39"/>
      <c r="Z2" s="39" t="s">
        <v>198</v>
      </c>
      <c r="AA2" s="39"/>
      <c r="AB2" s="39"/>
      <c r="AC2" s="39"/>
      <c r="AD2" s="39"/>
      <c r="AE2" s="39"/>
      <c r="AF2" s="39"/>
      <c r="AG2" s="39"/>
      <c r="AH2" s="39"/>
      <c r="AI2" s="39"/>
      <c r="AJ2" s="39"/>
      <c r="AK2" s="39"/>
      <c r="AL2" s="39"/>
      <c r="AM2" s="39"/>
      <c r="AN2" s="39"/>
      <c r="AO2" s="39"/>
      <c r="AP2" s="39"/>
      <c r="AQ2" s="39"/>
      <c r="AR2" s="39"/>
      <c r="AS2" s="39"/>
      <c r="AT2" s="39"/>
      <c r="AV2" s="12"/>
      <c r="AW2" s="12" t="s">
        <v>378</v>
      </c>
      <c r="AX2" s="12"/>
      <c r="AY2" s="12"/>
      <c r="AZ2" s="12"/>
      <c r="BA2" s="12"/>
      <c r="BB2" s="12"/>
      <c r="BC2" s="12"/>
      <c r="BD2" s="12"/>
      <c r="BE2" s="12"/>
      <c r="BF2" s="12"/>
      <c r="BG2" s="12"/>
      <c r="BH2" s="12"/>
      <c r="BI2" s="12"/>
      <c r="BJ2" s="12"/>
      <c r="BK2" s="12"/>
      <c r="BL2" s="12"/>
      <c r="BM2" s="12"/>
      <c r="BN2" s="12"/>
      <c r="BO2" s="12"/>
      <c r="BP2" s="12"/>
      <c r="BQ2" s="12"/>
    </row>
    <row r="4" spans="1:69" s="10" customFormat="1" x14ac:dyDescent="0.2">
      <c r="A4" s="10" t="s">
        <v>191</v>
      </c>
      <c r="B4" s="11" t="s">
        <v>192</v>
      </c>
      <c r="C4" s="11"/>
      <c r="D4" s="11"/>
      <c r="E4" s="11"/>
      <c r="F4" s="11"/>
      <c r="G4" s="11"/>
      <c r="H4" s="11"/>
      <c r="I4" s="11"/>
      <c r="J4" s="11"/>
      <c r="K4" s="11"/>
      <c r="L4" s="11"/>
      <c r="M4" s="11"/>
      <c r="N4" s="11"/>
      <c r="O4" s="11"/>
      <c r="P4" s="11"/>
      <c r="Q4" s="11"/>
      <c r="R4" s="11"/>
      <c r="S4" s="11"/>
      <c r="T4" s="11"/>
      <c r="U4" s="11"/>
      <c r="V4" s="11"/>
      <c r="W4" s="11"/>
      <c r="Y4" s="39" t="s">
        <v>192</v>
      </c>
      <c r="Z4" s="39"/>
      <c r="AA4" s="39"/>
      <c r="AB4" s="39"/>
      <c r="AC4" s="39"/>
      <c r="AD4" s="39"/>
      <c r="AE4" s="39"/>
      <c r="AF4" s="39"/>
      <c r="AG4" s="39"/>
      <c r="AH4" s="39"/>
      <c r="AI4" s="39"/>
      <c r="AJ4" s="39"/>
      <c r="AK4" s="39"/>
      <c r="AL4" s="39"/>
      <c r="AM4" s="39"/>
      <c r="AN4" s="39"/>
      <c r="AO4" s="39"/>
      <c r="AP4" s="39"/>
      <c r="AQ4" s="39"/>
      <c r="AR4" s="39"/>
      <c r="AS4" s="39"/>
      <c r="AT4" s="39"/>
      <c r="AV4" s="12" t="s">
        <v>192</v>
      </c>
      <c r="AW4" s="12"/>
      <c r="AX4" s="12"/>
      <c r="AY4" s="12"/>
      <c r="AZ4" s="12"/>
      <c r="BA4" s="12"/>
      <c r="BB4" s="12"/>
      <c r="BC4" s="12"/>
      <c r="BD4" s="12"/>
      <c r="BE4" s="12"/>
      <c r="BF4" s="12"/>
      <c r="BG4" s="12"/>
      <c r="BH4" s="12"/>
      <c r="BI4" s="12"/>
      <c r="BJ4" s="12"/>
      <c r="BK4" s="12"/>
      <c r="BL4" s="12"/>
      <c r="BM4" s="12"/>
      <c r="BN4" s="12"/>
      <c r="BO4" s="12"/>
      <c r="BP4" s="12"/>
      <c r="BQ4" s="12"/>
    </row>
    <row r="5" spans="1:69" x14ac:dyDescent="0.2">
      <c r="B5" s="11" t="s">
        <v>369</v>
      </c>
    </row>
    <row r="6" spans="1:69" x14ac:dyDescent="0.2">
      <c r="A6" s="13" t="s">
        <v>193</v>
      </c>
      <c r="B6" s="14" t="s">
        <v>187</v>
      </c>
      <c r="C6" s="28" t="s">
        <v>8</v>
      </c>
      <c r="D6" s="28" t="s">
        <v>7</v>
      </c>
      <c r="E6" s="28" t="s">
        <v>6</v>
      </c>
      <c r="F6" s="28" t="s">
        <v>5</v>
      </c>
      <c r="G6" s="28" t="s">
        <v>4</v>
      </c>
      <c r="H6" s="28" t="s">
        <v>3</v>
      </c>
      <c r="I6" s="28" t="s">
        <v>2</v>
      </c>
      <c r="J6" s="28" t="s">
        <v>1</v>
      </c>
      <c r="K6" s="28" t="s">
        <v>0</v>
      </c>
      <c r="L6" s="28" t="s">
        <v>10</v>
      </c>
      <c r="M6" s="28" t="s">
        <v>38</v>
      </c>
      <c r="N6" s="28" t="s">
        <v>37</v>
      </c>
      <c r="O6" s="28" t="s">
        <v>36</v>
      </c>
      <c r="P6" s="28" t="s">
        <v>35</v>
      </c>
      <c r="Q6" s="28" t="s">
        <v>34</v>
      </c>
      <c r="R6" s="28" t="s">
        <v>33</v>
      </c>
      <c r="S6" s="28" t="s">
        <v>32</v>
      </c>
      <c r="T6" s="28" t="s">
        <v>31</v>
      </c>
      <c r="U6" s="28" t="s">
        <v>30</v>
      </c>
      <c r="V6" s="28" t="s">
        <v>29</v>
      </c>
      <c r="W6" s="28" t="s">
        <v>194</v>
      </c>
      <c r="Y6" s="41" t="s">
        <v>187</v>
      </c>
      <c r="Z6" s="68" t="s">
        <v>8</v>
      </c>
      <c r="AA6" s="68" t="s">
        <v>7</v>
      </c>
      <c r="AB6" s="68" t="s">
        <v>6</v>
      </c>
      <c r="AC6" s="68" t="s">
        <v>5</v>
      </c>
      <c r="AD6" s="68" t="s">
        <v>4</v>
      </c>
      <c r="AE6" s="68" t="s">
        <v>3</v>
      </c>
      <c r="AF6" s="68" t="s">
        <v>2</v>
      </c>
      <c r="AG6" s="68" t="s">
        <v>1</v>
      </c>
      <c r="AH6" s="68" t="s">
        <v>0</v>
      </c>
      <c r="AI6" s="68" t="s">
        <v>10</v>
      </c>
      <c r="AJ6" s="68" t="s">
        <v>38</v>
      </c>
      <c r="AK6" s="68" t="s">
        <v>37</v>
      </c>
      <c r="AL6" s="68" t="s">
        <v>36</v>
      </c>
      <c r="AM6" s="68" t="s">
        <v>35</v>
      </c>
      <c r="AN6" s="68" t="s">
        <v>34</v>
      </c>
      <c r="AO6" s="68" t="s">
        <v>33</v>
      </c>
      <c r="AP6" s="68" t="s">
        <v>32</v>
      </c>
      <c r="AQ6" s="68" t="s">
        <v>31</v>
      </c>
      <c r="AR6" s="68" t="s">
        <v>30</v>
      </c>
      <c r="AS6" s="68" t="s">
        <v>29</v>
      </c>
      <c r="AT6" s="68" t="s">
        <v>194</v>
      </c>
      <c r="AV6" s="16" t="s">
        <v>187</v>
      </c>
      <c r="AW6" s="71" t="s">
        <v>8</v>
      </c>
      <c r="AX6" s="71" t="s">
        <v>7</v>
      </c>
      <c r="AY6" s="71" t="s">
        <v>6</v>
      </c>
      <c r="AZ6" s="71" t="s">
        <v>5</v>
      </c>
      <c r="BA6" s="71" t="s">
        <v>4</v>
      </c>
      <c r="BB6" s="71" t="s">
        <v>3</v>
      </c>
      <c r="BC6" s="71" t="s">
        <v>2</v>
      </c>
      <c r="BD6" s="71" t="s">
        <v>1</v>
      </c>
      <c r="BE6" s="71" t="s">
        <v>0</v>
      </c>
      <c r="BF6" s="71" t="s">
        <v>10</v>
      </c>
      <c r="BG6" s="71" t="s">
        <v>38</v>
      </c>
      <c r="BH6" s="71" t="s">
        <v>37</v>
      </c>
      <c r="BI6" s="71" t="s">
        <v>36</v>
      </c>
      <c r="BJ6" s="71" t="s">
        <v>35</v>
      </c>
      <c r="BK6" s="71" t="s">
        <v>34</v>
      </c>
      <c r="BL6" s="71" t="s">
        <v>33</v>
      </c>
      <c r="BM6" s="71" t="s">
        <v>32</v>
      </c>
      <c r="BN6" s="71" t="s">
        <v>31</v>
      </c>
      <c r="BO6" s="71" t="s">
        <v>30</v>
      </c>
      <c r="BP6" s="71" t="s">
        <v>29</v>
      </c>
      <c r="BQ6" s="71" t="s">
        <v>194</v>
      </c>
    </row>
    <row r="7" spans="1:69" x14ac:dyDescent="0.2">
      <c r="A7" s="13"/>
      <c r="B7" s="64" t="s">
        <v>177</v>
      </c>
      <c r="C7" s="67">
        <v>2051.2680201280004</v>
      </c>
      <c r="D7" s="67">
        <v>2680.3327198017</v>
      </c>
      <c r="E7" s="67">
        <v>3137.5071642871003</v>
      </c>
      <c r="F7" s="67">
        <v>8935.6394704426984</v>
      </c>
      <c r="G7" s="67">
        <v>5338.4563624132988</v>
      </c>
      <c r="H7" s="67">
        <v>6229.2948309035983</v>
      </c>
      <c r="I7" s="67">
        <v>6273.7158759113017</v>
      </c>
      <c r="J7" s="67">
        <v>5817.2430146037004</v>
      </c>
      <c r="K7" s="67">
        <v>5901.1943234026012</v>
      </c>
      <c r="L7" s="67">
        <v>4879.9898242995996</v>
      </c>
      <c r="M7" s="67">
        <v>10680.281908540905</v>
      </c>
      <c r="N7" s="67">
        <v>0</v>
      </c>
      <c r="O7" s="67">
        <v>0</v>
      </c>
      <c r="P7" s="67">
        <v>0</v>
      </c>
      <c r="Q7" s="67">
        <v>0</v>
      </c>
      <c r="R7" s="67">
        <v>0</v>
      </c>
      <c r="S7" s="67">
        <v>0</v>
      </c>
      <c r="T7" s="67">
        <v>0</v>
      </c>
      <c r="U7" s="67">
        <v>0</v>
      </c>
      <c r="V7" s="67">
        <v>0</v>
      </c>
      <c r="W7" s="67">
        <v>61924.923514734524</v>
      </c>
      <c r="Y7" s="42" t="s">
        <v>177</v>
      </c>
      <c r="Z7" s="69">
        <v>3.3125079591578635E-2</v>
      </c>
      <c r="AA7" s="69">
        <v>4.3283585472074698E-2</v>
      </c>
      <c r="AB7" s="69">
        <v>5.0666306653419708E-2</v>
      </c>
      <c r="AC7" s="69">
        <v>0.14429794924682526</v>
      </c>
      <c r="AD7" s="69">
        <v>8.6208525734279784E-2</v>
      </c>
      <c r="AE7" s="69">
        <v>0.1005943080320703</v>
      </c>
      <c r="AF7" s="69">
        <v>0.1013116451313585</v>
      </c>
      <c r="AG7" s="69">
        <v>9.394025352682972E-2</v>
      </c>
      <c r="AH7" s="69">
        <v>9.5295948520605939E-2</v>
      </c>
      <c r="AI7" s="69">
        <v>7.8804939066875815E-2</v>
      </c>
      <c r="AJ7" s="69">
        <v>0.17247145902408131</v>
      </c>
      <c r="AK7" s="69">
        <v>0</v>
      </c>
      <c r="AL7" s="69">
        <v>0</v>
      </c>
      <c r="AM7" s="69">
        <v>0</v>
      </c>
      <c r="AN7" s="69">
        <v>0</v>
      </c>
      <c r="AO7" s="69">
        <v>0</v>
      </c>
      <c r="AP7" s="69">
        <v>0</v>
      </c>
      <c r="AQ7" s="69">
        <v>0</v>
      </c>
      <c r="AR7" s="69">
        <v>0</v>
      </c>
      <c r="AS7" s="69">
        <v>0</v>
      </c>
      <c r="AT7" s="69"/>
      <c r="AV7" s="18" t="s">
        <v>177</v>
      </c>
      <c r="AW7" s="72">
        <v>26.182820211954056</v>
      </c>
      <c r="AX7" s="72">
        <v>21.002189737658139</v>
      </c>
      <c r="AY7" s="72">
        <v>26.192400209682489</v>
      </c>
      <c r="AZ7" s="72">
        <v>12.258826337470312</v>
      </c>
      <c r="BA7" s="72">
        <v>14.311294882390973</v>
      </c>
      <c r="BB7" s="72">
        <v>14.032980257990669</v>
      </c>
      <c r="BC7" s="72">
        <v>13.900510608298077</v>
      </c>
      <c r="BD7" s="72">
        <v>14.094494491854929</v>
      </c>
      <c r="BE7" s="72">
        <v>14.445733216251694</v>
      </c>
      <c r="BF7" s="72">
        <v>14.186918481916715</v>
      </c>
      <c r="BG7" s="72">
        <v>10.643800906610494</v>
      </c>
      <c r="BH7" s="72">
        <v>0</v>
      </c>
      <c r="BI7" s="72">
        <v>0</v>
      </c>
      <c r="BJ7" s="72">
        <v>0</v>
      </c>
      <c r="BK7" s="72">
        <v>0</v>
      </c>
      <c r="BL7" s="72">
        <v>0</v>
      </c>
      <c r="BM7" s="72">
        <v>0</v>
      </c>
      <c r="BN7" s="72">
        <v>0</v>
      </c>
      <c r="BO7" s="72">
        <v>0</v>
      </c>
      <c r="BP7" s="72">
        <v>0</v>
      </c>
      <c r="BQ7" s="72">
        <v>4.4983347877427624</v>
      </c>
    </row>
    <row r="8" spans="1:69" x14ac:dyDescent="0.2">
      <c r="A8" s="13"/>
      <c r="B8" s="64" t="s">
        <v>371</v>
      </c>
      <c r="C8" s="67">
        <v>12331.546872389199</v>
      </c>
      <c r="D8" s="67">
        <v>45869.929591066371</v>
      </c>
      <c r="E8" s="67">
        <v>49619.821376767228</v>
      </c>
      <c r="F8" s="67">
        <v>191483.42959466737</v>
      </c>
      <c r="G8" s="67">
        <v>148970.39587594057</v>
      </c>
      <c r="H8" s="67">
        <v>107661.99292747979</v>
      </c>
      <c r="I8" s="67">
        <v>95079.111608943</v>
      </c>
      <c r="J8" s="67">
        <v>84745.459598202317</v>
      </c>
      <c r="K8" s="67">
        <v>63542.298611578015</v>
      </c>
      <c r="L8" s="67">
        <v>61950.359222895066</v>
      </c>
      <c r="M8" s="67">
        <v>47411.483656966069</v>
      </c>
      <c r="N8" s="67">
        <v>0</v>
      </c>
      <c r="O8" s="67">
        <v>0</v>
      </c>
      <c r="P8" s="67">
        <v>0</v>
      </c>
      <c r="Q8" s="67">
        <v>0</v>
      </c>
      <c r="R8" s="67">
        <v>0</v>
      </c>
      <c r="S8" s="67">
        <v>0</v>
      </c>
      <c r="T8" s="67">
        <v>0</v>
      </c>
      <c r="U8" s="67">
        <v>0</v>
      </c>
      <c r="V8" s="67">
        <v>0</v>
      </c>
      <c r="W8" s="67">
        <v>908665.82893689501</v>
      </c>
      <c r="Y8" s="42" t="s">
        <v>371</v>
      </c>
      <c r="Z8" s="69">
        <v>1.3571047220755124E-2</v>
      </c>
      <c r="AA8" s="69">
        <v>5.0480526647219109E-2</v>
      </c>
      <c r="AB8" s="69">
        <v>5.4607337259309684E-2</v>
      </c>
      <c r="AC8" s="69">
        <v>0.21073030755288311</v>
      </c>
      <c r="AD8" s="69">
        <v>0.16394409378223274</v>
      </c>
      <c r="AE8" s="69">
        <v>0.11848359374693367</v>
      </c>
      <c r="AF8" s="69">
        <v>0.10463594930182639</v>
      </c>
      <c r="AG8" s="69">
        <v>9.3263614520809404E-2</v>
      </c>
      <c r="AH8" s="69">
        <v>6.9929226551767795E-2</v>
      </c>
      <c r="AI8" s="69">
        <v>6.8177274031944901E-2</v>
      </c>
      <c r="AJ8" s="69">
        <v>5.2177029384318029E-2</v>
      </c>
      <c r="AK8" s="69">
        <v>0</v>
      </c>
      <c r="AL8" s="69">
        <v>0</v>
      </c>
      <c r="AM8" s="69">
        <v>0</v>
      </c>
      <c r="AN8" s="69">
        <v>0</v>
      </c>
      <c r="AO8" s="69">
        <v>0</v>
      </c>
      <c r="AP8" s="69">
        <v>0</v>
      </c>
      <c r="AQ8" s="69">
        <v>0</v>
      </c>
      <c r="AR8" s="69">
        <v>0</v>
      </c>
      <c r="AS8" s="69">
        <v>0</v>
      </c>
      <c r="AT8" s="69"/>
      <c r="AV8" s="18" t="s">
        <v>371</v>
      </c>
      <c r="AW8" s="72">
        <v>10.495808412864921</v>
      </c>
      <c r="AX8" s="72">
        <v>5.4770673885736727</v>
      </c>
      <c r="AY8" s="72">
        <v>4.8741629136213254</v>
      </c>
      <c r="AZ8" s="72">
        <v>2.776343900682976</v>
      </c>
      <c r="BA8" s="72">
        <v>2.9242601710043812</v>
      </c>
      <c r="BB8" s="72">
        <v>3.3924481931188839</v>
      </c>
      <c r="BC8" s="72">
        <v>3.6881649981270925</v>
      </c>
      <c r="BD8" s="72">
        <v>3.9176187998512368</v>
      </c>
      <c r="BE8" s="72">
        <v>4.5829009886549716</v>
      </c>
      <c r="BF8" s="72">
        <v>4.6226458476932821</v>
      </c>
      <c r="BG8" s="72">
        <v>5.3294494061619551</v>
      </c>
      <c r="BH8" s="72">
        <v>0</v>
      </c>
      <c r="BI8" s="72">
        <v>0</v>
      </c>
      <c r="BJ8" s="72">
        <v>0</v>
      </c>
      <c r="BK8" s="72">
        <v>0</v>
      </c>
      <c r="BL8" s="72">
        <v>0</v>
      </c>
      <c r="BM8" s="72">
        <v>0</v>
      </c>
      <c r="BN8" s="72">
        <v>0</v>
      </c>
      <c r="BO8" s="72">
        <v>0</v>
      </c>
      <c r="BP8" s="72">
        <v>0</v>
      </c>
      <c r="BQ8" s="72">
        <v>1.2095693648745467</v>
      </c>
    </row>
    <row r="9" spans="1:69" x14ac:dyDescent="0.2">
      <c r="A9" s="13"/>
      <c r="B9" s="64" t="s">
        <v>165</v>
      </c>
      <c r="C9" s="67">
        <v>2762.4729564605</v>
      </c>
      <c r="D9" s="67">
        <v>7072.4105692243993</v>
      </c>
      <c r="E9" s="67">
        <v>6179.8727163411995</v>
      </c>
      <c r="F9" s="67">
        <v>32774.493340595109</v>
      </c>
      <c r="G9" s="67">
        <v>21847.567397643808</v>
      </c>
      <c r="H9" s="67">
        <v>13787.528914155197</v>
      </c>
      <c r="I9" s="67">
        <v>11052.6181069743</v>
      </c>
      <c r="J9" s="67">
        <v>11145.858125992598</v>
      </c>
      <c r="K9" s="67">
        <v>6644.3826302232001</v>
      </c>
      <c r="L9" s="67">
        <v>4763.8579393562995</v>
      </c>
      <c r="M9" s="67">
        <v>5545.7790634309995</v>
      </c>
      <c r="N9" s="67">
        <v>0</v>
      </c>
      <c r="O9" s="67">
        <v>0</v>
      </c>
      <c r="P9" s="67">
        <v>0</v>
      </c>
      <c r="Q9" s="67">
        <v>0</v>
      </c>
      <c r="R9" s="67">
        <v>0</v>
      </c>
      <c r="S9" s="67">
        <v>0</v>
      </c>
      <c r="T9" s="67">
        <v>0</v>
      </c>
      <c r="U9" s="67">
        <v>0</v>
      </c>
      <c r="V9" s="67">
        <v>0</v>
      </c>
      <c r="W9" s="67">
        <v>123576.84176039758</v>
      </c>
      <c r="Y9" s="42" t="s">
        <v>165</v>
      </c>
      <c r="Z9" s="69">
        <v>2.2354293224426648E-2</v>
      </c>
      <c r="AA9" s="69">
        <v>5.7230873264564039E-2</v>
      </c>
      <c r="AB9" s="69">
        <v>5.0008339979454391E-2</v>
      </c>
      <c r="AC9" s="69">
        <v>0.2652154956682044</v>
      </c>
      <c r="AD9" s="69">
        <v>0.17679337881124951</v>
      </c>
      <c r="AE9" s="69">
        <v>0.11157049102199712</v>
      </c>
      <c r="AF9" s="69">
        <v>8.9439234321946476E-2</v>
      </c>
      <c r="AG9" s="69">
        <v>9.0193744776252152E-2</v>
      </c>
      <c r="AH9" s="69">
        <v>5.3767215083113669E-2</v>
      </c>
      <c r="AI9" s="69">
        <v>3.8549762815535585E-2</v>
      </c>
      <c r="AJ9" s="69">
        <v>4.4877171033256197E-2</v>
      </c>
      <c r="AK9" s="69">
        <v>0</v>
      </c>
      <c r="AL9" s="69">
        <v>0</v>
      </c>
      <c r="AM9" s="69">
        <v>0</v>
      </c>
      <c r="AN9" s="69">
        <v>0</v>
      </c>
      <c r="AO9" s="69">
        <v>0</v>
      </c>
      <c r="AP9" s="69">
        <v>0</v>
      </c>
      <c r="AQ9" s="69">
        <v>0</v>
      </c>
      <c r="AR9" s="69">
        <v>0</v>
      </c>
      <c r="AS9" s="69">
        <v>0</v>
      </c>
      <c r="AT9" s="69"/>
      <c r="AV9" s="18" t="s">
        <v>165</v>
      </c>
      <c r="AW9" s="72">
        <v>22.919186203536281</v>
      </c>
      <c r="AX9" s="72">
        <v>13.473828542042822</v>
      </c>
      <c r="AY9" s="72">
        <v>16.737280326695039</v>
      </c>
      <c r="AZ9" s="72">
        <v>9.1628236237674532</v>
      </c>
      <c r="BA9" s="72">
        <v>8.6926720122961889</v>
      </c>
      <c r="BB9" s="72">
        <v>10.791574344484484</v>
      </c>
      <c r="BC9" s="72">
        <v>12.752785683648431</v>
      </c>
      <c r="BD9" s="72">
        <v>12.64798861779477</v>
      </c>
      <c r="BE9" s="72">
        <v>17.447065783307774</v>
      </c>
      <c r="BF9" s="72">
        <v>19.929314433930248</v>
      </c>
      <c r="BG9" s="72">
        <v>17.271495263887289</v>
      </c>
      <c r="BH9" s="72">
        <v>0</v>
      </c>
      <c r="BI9" s="72">
        <v>0</v>
      </c>
      <c r="BJ9" s="72">
        <v>0</v>
      </c>
      <c r="BK9" s="72">
        <v>0</v>
      </c>
      <c r="BL9" s="72">
        <v>0</v>
      </c>
      <c r="BM9" s="72">
        <v>0</v>
      </c>
      <c r="BN9" s="72">
        <v>0</v>
      </c>
      <c r="BO9" s="72">
        <v>0</v>
      </c>
      <c r="BP9" s="72">
        <v>0</v>
      </c>
      <c r="BQ9" s="72">
        <v>3.9934900211244084</v>
      </c>
    </row>
    <row r="10" spans="1:69" x14ac:dyDescent="0.2">
      <c r="A10" s="13"/>
      <c r="B10" s="64" t="s">
        <v>422</v>
      </c>
      <c r="C10" s="67">
        <v>0</v>
      </c>
      <c r="D10" s="67">
        <v>3444.1511474613999</v>
      </c>
      <c r="E10" s="67">
        <v>1308.4969328812999</v>
      </c>
      <c r="F10" s="67">
        <v>3293.2498193442998</v>
      </c>
      <c r="G10" s="67">
        <v>8992.2242481133017</v>
      </c>
      <c r="H10" s="67">
        <v>5974.6449884510002</v>
      </c>
      <c r="I10" s="67">
        <v>4136.7638768951001</v>
      </c>
      <c r="J10" s="67">
        <v>5111.5606163441998</v>
      </c>
      <c r="K10" s="67">
        <v>2190.3264290764</v>
      </c>
      <c r="L10" s="67">
        <v>1825.6565867722002</v>
      </c>
      <c r="M10" s="67">
        <v>1655.3660642</v>
      </c>
      <c r="N10" s="67">
        <v>0</v>
      </c>
      <c r="O10" s="67">
        <v>0</v>
      </c>
      <c r="P10" s="67">
        <v>0</v>
      </c>
      <c r="Q10" s="67">
        <v>0</v>
      </c>
      <c r="R10" s="67">
        <v>0</v>
      </c>
      <c r="S10" s="67">
        <v>0</v>
      </c>
      <c r="T10" s="67">
        <v>0</v>
      </c>
      <c r="U10" s="67">
        <v>0</v>
      </c>
      <c r="V10" s="67">
        <v>0</v>
      </c>
      <c r="W10" s="67">
        <v>37932.440709539187</v>
      </c>
      <c r="Y10" s="42" t="s">
        <v>422</v>
      </c>
      <c r="Z10" s="69">
        <v>0</v>
      </c>
      <c r="AA10" s="69">
        <v>9.0796982293714371E-2</v>
      </c>
      <c r="AB10" s="69">
        <v>3.4495458462609326E-2</v>
      </c>
      <c r="AC10" s="69">
        <v>8.6818822035781076E-2</v>
      </c>
      <c r="AD10" s="69">
        <v>0.23705894163177199</v>
      </c>
      <c r="AE10" s="69">
        <v>0.15750752856112701</v>
      </c>
      <c r="AF10" s="69">
        <v>0.10905609550863395</v>
      </c>
      <c r="AG10" s="69">
        <v>0.13475432955883465</v>
      </c>
      <c r="AH10" s="69">
        <v>5.7742828779419414E-2</v>
      </c>
      <c r="AI10" s="69">
        <v>4.8129162074010363E-2</v>
      </c>
      <c r="AJ10" s="69">
        <v>4.363985109409823E-2</v>
      </c>
      <c r="AK10" s="69">
        <v>0</v>
      </c>
      <c r="AL10" s="69">
        <v>0</v>
      </c>
      <c r="AM10" s="69">
        <v>0</v>
      </c>
      <c r="AN10" s="69">
        <v>0</v>
      </c>
      <c r="AO10" s="69">
        <v>0</v>
      </c>
      <c r="AP10" s="69">
        <v>0</v>
      </c>
      <c r="AQ10" s="69">
        <v>0</v>
      </c>
      <c r="AR10" s="69">
        <v>0</v>
      </c>
      <c r="AS10" s="69">
        <v>0</v>
      </c>
      <c r="AT10" s="69"/>
      <c r="AV10" s="18" t="s">
        <v>422</v>
      </c>
      <c r="AW10" s="72">
        <v>0</v>
      </c>
      <c r="AX10" s="72">
        <v>23.546242648107004</v>
      </c>
      <c r="AY10" s="72">
        <v>39.167014292135462</v>
      </c>
      <c r="AZ10" s="72">
        <v>19.983123809745784</v>
      </c>
      <c r="BA10" s="72">
        <v>15.032674039236882</v>
      </c>
      <c r="BB10" s="72">
        <v>17.462969256660799</v>
      </c>
      <c r="BC10" s="72">
        <v>21.17326992070965</v>
      </c>
      <c r="BD10" s="72">
        <v>18.617736242288544</v>
      </c>
      <c r="BE10" s="72">
        <v>30.590808859981546</v>
      </c>
      <c r="BF10" s="72">
        <v>35.64709718152276</v>
      </c>
      <c r="BG10" s="72">
        <v>33.415687387300821</v>
      </c>
      <c r="BH10" s="72">
        <v>0</v>
      </c>
      <c r="BI10" s="72">
        <v>0</v>
      </c>
      <c r="BJ10" s="72">
        <v>0</v>
      </c>
      <c r="BK10" s="72">
        <v>0</v>
      </c>
      <c r="BL10" s="72">
        <v>0</v>
      </c>
      <c r="BM10" s="72">
        <v>0</v>
      </c>
      <c r="BN10" s="72">
        <v>0</v>
      </c>
      <c r="BO10" s="72">
        <v>0</v>
      </c>
      <c r="BP10" s="72">
        <v>0</v>
      </c>
      <c r="BQ10" s="72">
        <v>7.0347172241175073</v>
      </c>
    </row>
    <row r="11" spans="1:69" x14ac:dyDescent="0.2">
      <c r="A11" s="13"/>
      <c r="B11" s="64" t="s">
        <v>423</v>
      </c>
      <c r="C11" s="67">
        <v>1285.1181665028</v>
      </c>
      <c r="D11" s="67">
        <v>14646.789555301699</v>
      </c>
      <c r="E11" s="67">
        <v>7929.737081091198</v>
      </c>
      <c r="F11" s="67">
        <v>33307.649251901705</v>
      </c>
      <c r="G11" s="67">
        <v>28436.840522456085</v>
      </c>
      <c r="H11" s="67">
        <v>12211.303253713506</v>
      </c>
      <c r="I11" s="67">
        <v>10695.7932094184</v>
      </c>
      <c r="J11" s="67">
        <v>15358.104530533295</v>
      </c>
      <c r="K11" s="67">
        <v>4113.630751844501</v>
      </c>
      <c r="L11" s="67">
        <v>2910.7966028171004</v>
      </c>
      <c r="M11" s="67">
        <v>2632.1043940803002</v>
      </c>
      <c r="N11" s="67">
        <v>0</v>
      </c>
      <c r="O11" s="67">
        <v>0</v>
      </c>
      <c r="P11" s="67">
        <v>0</v>
      </c>
      <c r="Q11" s="67">
        <v>0</v>
      </c>
      <c r="R11" s="67">
        <v>0</v>
      </c>
      <c r="S11" s="67">
        <v>0</v>
      </c>
      <c r="T11" s="67">
        <v>0</v>
      </c>
      <c r="U11" s="67">
        <v>0</v>
      </c>
      <c r="V11" s="67">
        <v>0</v>
      </c>
      <c r="W11" s="67">
        <v>133527.86731966076</v>
      </c>
      <c r="Y11" s="42" t="s">
        <v>423</v>
      </c>
      <c r="Z11" s="69">
        <v>9.6243442833268272E-3</v>
      </c>
      <c r="AA11" s="69">
        <v>0.10969088213052806</v>
      </c>
      <c r="AB11" s="69">
        <v>5.9386383084421637E-2</v>
      </c>
      <c r="AC11" s="69">
        <v>0.24944343020295853</v>
      </c>
      <c r="AD11" s="69">
        <v>0.21296558608533261</v>
      </c>
      <c r="AE11" s="69">
        <v>9.1451346440515668E-2</v>
      </c>
      <c r="AF11" s="69">
        <v>8.0101580472434777E-2</v>
      </c>
      <c r="AG11" s="69">
        <v>0.11501797219427286</v>
      </c>
      <c r="AH11" s="69">
        <v>3.0807282662551793E-2</v>
      </c>
      <c r="AI11" s="69">
        <v>2.1799169426174998E-2</v>
      </c>
      <c r="AJ11" s="69">
        <v>1.9712023017480988E-2</v>
      </c>
      <c r="AK11" s="69">
        <v>0</v>
      </c>
      <c r="AL11" s="69">
        <v>0</v>
      </c>
      <c r="AM11" s="69">
        <v>0</v>
      </c>
      <c r="AN11" s="69">
        <v>0</v>
      </c>
      <c r="AO11" s="69">
        <v>0</v>
      </c>
      <c r="AP11" s="69">
        <v>0</v>
      </c>
      <c r="AQ11" s="69">
        <v>0</v>
      </c>
      <c r="AR11" s="69">
        <v>0</v>
      </c>
      <c r="AS11" s="69">
        <v>0</v>
      </c>
      <c r="AT11" s="69"/>
      <c r="AV11" s="18" t="s">
        <v>423</v>
      </c>
      <c r="AW11" s="72">
        <v>29.595679213030216</v>
      </c>
      <c r="AX11" s="72">
        <v>11.306736659691488</v>
      </c>
      <c r="AY11" s="72">
        <v>12.63360455286967</v>
      </c>
      <c r="AZ11" s="72">
        <v>6.0740330809545062</v>
      </c>
      <c r="BA11" s="72">
        <v>7.3786443852072159</v>
      </c>
      <c r="BB11" s="72">
        <v>10.179628569163635</v>
      </c>
      <c r="BC11" s="72">
        <v>10.819718553167069</v>
      </c>
      <c r="BD11" s="72">
        <v>8.7753278789838056</v>
      </c>
      <c r="BE11" s="72">
        <v>17.280749062295687</v>
      </c>
      <c r="BF11" s="72">
        <v>21.242589152914192</v>
      </c>
      <c r="BG11" s="72">
        <v>19.258572973633921</v>
      </c>
      <c r="BH11" s="72">
        <v>0</v>
      </c>
      <c r="BI11" s="72">
        <v>0</v>
      </c>
      <c r="BJ11" s="72">
        <v>0</v>
      </c>
      <c r="BK11" s="72">
        <v>0</v>
      </c>
      <c r="BL11" s="72">
        <v>0</v>
      </c>
      <c r="BM11" s="72">
        <v>0</v>
      </c>
      <c r="BN11" s="72">
        <v>0</v>
      </c>
      <c r="BO11" s="72">
        <v>0</v>
      </c>
      <c r="BP11" s="72">
        <v>0</v>
      </c>
      <c r="BQ11" s="72">
        <v>3.1977520714567347</v>
      </c>
    </row>
    <row r="12" spans="1:69" x14ac:dyDescent="0.2">
      <c r="A12" s="13"/>
      <c r="B12" s="64" t="s">
        <v>173</v>
      </c>
      <c r="C12" s="67">
        <v>875.13732281170007</v>
      </c>
      <c r="D12" s="67">
        <v>3618.0740367519998</v>
      </c>
      <c r="E12" s="67">
        <v>4138.1261321419997</v>
      </c>
      <c r="F12" s="67">
        <v>11104.695447168098</v>
      </c>
      <c r="G12" s="67">
        <v>8880.8679039742001</v>
      </c>
      <c r="H12" s="67">
        <v>8175.9175246184013</v>
      </c>
      <c r="I12" s="67">
        <v>4771.8234191204001</v>
      </c>
      <c r="J12" s="67">
        <v>4049.7361854571991</v>
      </c>
      <c r="K12" s="67">
        <v>3627.5128119792003</v>
      </c>
      <c r="L12" s="67">
        <v>2785.5148345617004</v>
      </c>
      <c r="M12" s="67">
        <v>1657.9200298112999</v>
      </c>
      <c r="N12" s="67">
        <v>0</v>
      </c>
      <c r="O12" s="67">
        <v>0</v>
      </c>
      <c r="P12" s="67">
        <v>0</v>
      </c>
      <c r="Q12" s="67">
        <v>0</v>
      </c>
      <c r="R12" s="67">
        <v>0</v>
      </c>
      <c r="S12" s="67">
        <v>0</v>
      </c>
      <c r="T12" s="67">
        <v>0</v>
      </c>
      <c r="U12" s="67">
        <v>0</v>
      </c>
      <c r="V12" s="67">
        <v>0</v>
      </c>
      <c r="W12" s="67">
        <v>53685.325648396174</v>
      </c>
      <c r="Y12" s="42" t="s">
        <v>173</v>
      </c>
      <c r="Z12" s="69">
        <v>1.630123897437594E-2</v>
      </c>
      <c r="AA12" s="69">
        <v>6.7394096860807398E-2</v>
      </c>
      <c r="AB12" s="69">
        <v>7.7081140556807343E-2</v>
      </c>
      <c r="AC12" s="69">
        <v>0.20684787347471079</v>
      </c>
      <c r="AD12" s="69">
        <v>0.16542449536653805</v>
      </c>
      <c r="AE12" s="69">
        <v>0.152293339490298</v>
      </c>
      <c r="AF12" s="69">
        <v>8.8885060516773751E-2</v>
      </c>
      <c r="AG12" s="69">
        <v>7.5434695357541964E-2</v>
      </c>
      <c r="AH12" s="69">
        <v>6.7569913531623893E-2</v>
      </c>
      <c r="AI12" s="69">
        <v>5.188596326685254E-2</v>
      </c>
      <c r="AJ12" s="69">
        <v>3.0882182603670757E-2</v>
      </c>
      <c r="AK12" s="69">
        <v>0</v>
      </c>
      <c r="AL12" s="69">
        <v>0</v>
      </c>
      <c r="AM12" s="69">
        <v>0</v>
      </c>
      <c r="AN12" s="69">
        <v>0</v>
      </c>
      <c r="AO12" s="69">
        <v>0</v>
      </c>
      <c r="AP12" s="69">
        <v>0</v>
      </c>
      <c r="AQ12" s="69">
        <v>0</v>
      </c>
      <c r="AR12" s="69">
        <v>0</v>
      </c>
      <c r="AS12" s="69">
        <v>0</v>
      </c>
      <c r="AT12" s="69"/>
      <c r="AV12" s="18" t="s">
        <v>173</v>
      </c>
      <c r="AW12" s="72">
        <v>39.898984708188365</v>
      </c>
      <c r="AX12" s="72">
        <v>19.293088504500268</v>
      </c>
      <c r="AY12" s="72">
        <v>16.079303406202232</v>
      </c>
      <c r="AZ12" s="72">
        <v>11.395286311788633</v>
      </c>
      <c r="BA12" s="72">
        <v>11.788360018518906</v>
      </c>
      <c r="BB12" s="72">
        <v>13.001928088545636</v>
      </c>
      <c r="BC12" s="72">
        <v>15.932160267426438</v>
      </c>
      <c r="BD12" s="72">
        <v>18.714607228629283</v>
      </c>
      <c r="BE12" s="72">
        <v>18.933225295983171</v>
      </c>
      <c r="BF12" s="72">
        <v>23.295587002845842</v>
      </c>
      <c r="BG12" s="72">
        <v>26.292608008789415</v>
      </c>
      <c r="BH12" s="72">
        <v>0</v>
      </c>
      <c r="BI12" s="72">
        <v>0</v>
      </c>
      <c r="BJ12" s="72">
        <v>0</v>
      </c>
      <c r="BK12" s="72">
        <v>0</v>
      </c>
      <c r="BL12" s="72">
        <v>0</v>
      </c>
      <c r="BM12" s="72">
        <v>0</v>
      </c>
      <c r="BN12" s="72">
        <v>0</v>
      </c>
      <c r="BO12" s="72">
        <v>0</v>
      </c>
      <c r="BP12" s="72">
        <v>0</v>
      </c>
      <c r="BQ12" s="72">
        <v>4.9683665024185251</v>
      </c>
    </row>
    <row r="13" spans="1:69" x14ac:dyDescent="0.2">
      <c r="A13" s="13"/>
      <c r="B13" s="64" t="s">
        <v>181</v>
      </c>
      <c r="C13" s="67">
        <v>1669.6715213714999</v>
      </c>
      <c r="D13" s="67">
        <v>2893.0353062552995</v>
      </c>
      <c r="E13" s="67">
        <v>6102.7184284889008</v>
      </c>
      <c r="F13" s="67">
        <v>19368.619565057626</v>
      </c>
      <c r="G13" s="67">
        <v>17345.224434969386</v>
      </c>
      <c r="H13" s="67">
        <v>12077.419444450707</v>
      </c>
      <c r="I13" s="67">
        <v>12824.074150477802</v>
      </c>
      <c r="J13" s="67">
        <v>10787.344946961503</v>
      </c>
      <c r="K13" s="67">
        <v>8226.300313041198</v>
      </c>
      <c r="L13" s="67">
        <v>5923.3875484523996</v>
      </c>
      <c r="M13" s="67">
        <v>5869.7730550161978</v>
      </c>
      <c r="N13" s="67">
        <v>0</v>
      </c>
      <c r="O13" s="67">
        <v>0</v>
      </c>
      <c r="P13" s="67">
        <v>0</v>
      </c>
      <c r="Q13" s="67">
        <v>0</v>
      </c>
      <c r="R13" s="67">
        <v>0</v>
      </c>
      <c r="S13" s="67">
        <v>0</v>
      </c>
      <c r="T13" s="67">
        <v>0</v>
      </c>
      <c r="U13" s="67">
        <v>0</v>
      </c>
      <c r="V13" s="67">
        <v>0</v>
      </c>
      <c r="W13" s="67">
        <v>103087.5687145425</v>
      </c>
      <c r="Y13" s="42" t="s">
        <v>181</v>
      </c>
      <c r="Z13" s="69">
        <v>1.6196633039187783E-2</v>
      </c>
      <c r="AA13" s="69">
        <v>2.8063862038170084E-2</v>
      </c>
      <c r="AB13" s="69">
        <v>5.9199363265495214E-2</v>
      </c>
      <c r="AC13" s="69">
        <v>0.18788511366186975</v>
      </c>
      <c r="AD13" s="69">
        <v>0.1682571880514484</v>
      </c>
      <c r="AE13" s="69">
        <v>0.11715689481332148</v>
      </c>
      <c r="AF13" s="69">
        <v>0.12439981183365242</v>
      </c>
      <c r="AG13" s="69">
        <v>0.10464253916815615</v>
      </c>
      <c r="AH13" s="69">
        <v>7.9799149554302354E-2</v>
      </c>
      <c r="AI13" s="69">
        <v>5.7459765734263465E-2</v>
      </c>
      <c r="AJ13" s="69">
        <v>5.6939678840133054E-2</v>
      </c>
      <c r="AK13" s="69">
        <v>0</v>
      </c>
      <c r="AL13" s="69">
        <v>0</v>
      </c>
      <c r="AM13" s="69">
        <v>0</v>
      </c>
      <c r="AN13" s="69">
        <v>0</v>
      </c>
      <c r="AO13" s="69">
        <v>0</v>
      </c>
      <c r="AP13" s="69">
        <v>0</v>
      </c>
      <c r="AQ13" s="69">
        <v>0</v>
      </c>
      <c r="AR13" s="69">
        <v>0</v>
      </c>
      <c r="AS13" s="69">
        <v>0</v>
      </c>
      <c r="AT13" s="69"/>
      <c r="AV13" s="18" t="s">
        <v>181</v>
      </c>
      <c r="AW13" s="72">
        <v>28.159568999083106</v>
      </c>
      <c r="AX13" s="72">
        <v>20.602071984942803</v>
      </c>
      <c r="AY13" s="72">
        <v>15.934850301803182</v>
      </c>
      <c r="AZ13" s="72">
        <v>8.6742656664180142</v>
      </c>
      <c r="BA13" s="72">
        <v>9.067230830982199</v>
      </c>
      <c r="BB13" s="72">
        <v>10.212717753489351</v>
      </c>
      <c r="BC13" s="72">
        <v>10.227785568275973</v>
      </c>
      <c r="BD13" s="72">
        <v>11.264779938047388</v>
      </c>
      <c r="BE13" s="72">
        <v>13.084204278309725</v>
      </c>
      <c r="BF13" s="72">
        <v>14.812200289594676</v>
      </c>
      <c r="BG13" s="72">
        <v>15.737971718327067</v>
      </c>
      <c r="BH13" s="72">
        <v>0</v>
      </c>
      <c r="BI13" s="72">
        <v>0</v>
      </c>
      <c r="BJ13" s="72">
        <v>0</v>
      </c>
      <c r="BK13" s="72">
        <v>0</v>
      </c>
      <c r="BL13" s="72">
        <v>0</v>
      </c>
      <c r="BM13" s="72">
        <v>0</v>
      </c>
      <c r="BN13" s="72">
        <v>0</v>
      </c>
      <c r="BO13" s="72">
        <v>0</v>
      </c>
      <c r="BP13" s="72">
        <v>0</v>
      </c>
      <c r="BQ13" s="72">
        <v>3.6706066173801353</v>
      </c>
    </row>
    <row r="14" spans="1:69" x14ac:dyDescent="0.2">
      <c r="A14" s="13"/>
      <c r="B14" s="64" t="s">
        <v>169</v>
      </c>
      <c r="C14" s="67">
        <v>2285.2917838518001</v>
      </c>
      <c r="D14" s="67">
        <v>13623.412540891599</v>
      </c>
      <c r="E14" s="67">
        <v>15902.260005335002</v>
      </c>
      <c r="F14" s="67">
        <v>45869.11093778639</v>
      </c>
      <c r="G14" s="67">
        <v>29034.349816880786</v>
      </c>
      <c r="H14" s="67">
        <v>18737.153620389206</v>
      </c>
      <c r="I14" s="67">
        <v>14247.679610206698</v>
      </c>
      <c r="J14" s="67">
        <v>12827.824767204102</v>
      </c>
      <c r="K14" s="67">
        <v>8401.4239223651002</v>
      </c>
      <c r="L14" s="67">
        <v>4775.2997936231986</v>
      </c>
      <c r="M14" s="67">
        <v>3699.0203687824996</v>
      </c>
      <c r="N14" s="67">
        <v>0</v>
      </c>
      <c r="O14" s="67">
        <v>0</v>
      </c>
      <c r="P14" s="67">
        <v>0</v>
      </c>
      <c r="Q14" s="67">
        <v>0</v>
      </c>
      <c r="R14" s="67">
        <v>0</v>
      </c>
      <c r="S14" s="67">
        <v>0</v>
      </c>
      <c r="T14" s="67">
        <v>0</v>
      </c>
      <c r="U14" s="67">
        <v>0</v>
      </c>
      <c r="V14" s="67">
        <v>0</v>
      </c>
      <c r="W14" s="67">
        <v>169402.82716731631</v>
      </c>
      <c r="Y14" s="42" t="s">
        <v>169</v>
      </c>
      <c r="Z14" s="69">
        <v>1.3490281254837949E-2</v>
      </c>
      <c r="AA14" s="69">
        <v>8.0420219477423394E-2</v>
      </c>
      <c r="AB14" s="69">
        <v>9.3872459339941289E-2</v>
      </c>
      <c r="AC14" s="69">
        <v>0.27076945352560289</v>
      </c>
      <c r="AD14" s="69">
        <v>0.17139235691860119</v>
      </c>
      <c r="AE14" s="69">
        <v>0.11060708923046979</v>
      </c>
      <c r="AF14" s="69">
        <v>8.4105323674052421E-2</v>
      </c>
      <c r="AG14" s="69">
        <v>7.572379388057246E-2</v>
      </c>
      <c r="AH14" s="69">
        <v>4.9594354845490012E-2</v>
      </c>
      <c r="AI14" s="69">
        <v>2.8189020652569841E-2</v>
      </c>
      <c r="AJ14" s="69">
        <v>2.183564720043922E-2</v>
      </c>
      <c r="AK14" s="69">
        <v>0</v>
      </c>
      <c r="AL14" s="69">
        <v>0</v>
      </c>
      <c r="AM14" s="69">
        <v>0</v>
      </c>
      <c r="AN14" s="69">
        <v>0</v>
      </c>
      <c r="AO14" s="69">
        <v>0</v>
      </c>
      <c r="AP14" s="69">
        <v>0</v>
      </c>
      <c r="AQ14" s="69">
        <v>0</v>
      </c>
      <c r="AR14" s="69">
        <v>0</v>
      </c>
      <c r="AS14" s="69">
        <v>0</v>
      </c>
      <c r="AT14" s="69"/>
      <c r="AV14" s="18" t="s">
        <v>169</v>
      </c>
      <c r="AW14" s="72">
        <v>21.114523435772</v>
      </c>
      <c r="AX14" s="72">
        <v>13.160266651818207</v>
      </c>
      <c r="AY14" s="72">
        <v>8.2500163813716991</v>
      </c>
      <c r="AZ14" s="72">
        <v>5.4047396050950223</v>
      </c>
      <c r="BA14" s="72">
        <v>6.6743386079597551</v>
      </c>
      <c r="BB14" s="72">
        <v>8.6704455604486874</v>
      </c>
      <c r="BC14" s="72">
        <v>10.233587248549677</v>
      </c>
      <c r="BD14" s="72">
        <v>10.897187121860737</v>
      </c>
      <c r="BE14" s="72">
        <v>12.316756261522601</v>
      </c>
      <c r="BF14" s="72">
        <v>15.980059928392576</v>
      </c>
      <c r="BG14" s="72">
        <v>21.207340116448574</v>
      </c>
      <c r="BH14" s="72">
        <v>0</v>
      </c>
      <c r="BI14" s="72">
        <v>0</v>
      </c>
      <c r="BJ14" s="72">
        <v>0</v>
      </c>
      <c r="BK14" s="72">
        <v>0</v>
      </c>
      <c r="BL14" s="72">
        <v>0</v>
      </c>
      <c r="BM14" s="72">
        <v>0</v>
      </c>
      <c r="BN14" s="72">
        <v>0</v>
      </c>
      <c r="BO14" s="72">
        <v>0</v>
      </c>
      <c r="BP14" s="72">
        <v>0</v>
      </c>
      <c r="BQ14" s="72">
        <v>2.8953671262796075</v>
      </c>
    </row>
    <row r="15" spans="1:69" x14ac:dyDescent="0.2">
      <c r="A15" s="13"/>
      <c r="B15" s="64" t="s">
        <v>372</v>
      </c>
      <c r="C15" s="67">
        <v>839.61951888999999</v>
      </c>
      <c r="D15" s="67">
        <v>1071.7686125032001</v>
      </c>
      <c r="E15" s="67">
        <v>542.54869993</v>
      </c>
      <c r="F15" s="67">
        <v>2305.1999786633</v>
      </c>
      <c r="G15" s="67">
        <v>1028.6235431816001</v>
      </c>
      <c r="H15" s="67">
        <v>850.72271586830004</v>
      </c>
      <c r="I15" s="67">
        <v>543.21102621779994</v>
      </c>
      <c r="J15" s="67">
        <v>844.18686007680003</v>
      </c>
      <c r="K15" s="67">
        <v>561.37271533499995</v>
      </c>
      <c r="L15" s="67">
        <v>882.26550435219997</v>
      </c>
      <c r="M15" s="67">
        <v>1425.0965228160001</v>
      </c>
      <c r="N15" s="67">
        <v>0</v>
      </c>
      <c r="O15" s="67">
        <v>0</v>
      </c>
      <c r="P15" s="67">
        <v>0</v>
      </c>
      <c r="Q15" s="67">
        <v>0</v>
      </c>
      <c r="R15" s="67">
        <v>0</v>
      </c>
      <c r="S15" s="67">
        <v>0</v>
      </c>
      <c r="T15" s="67">
        <v>0</v>
      </c>
      <c r="U15" s="67">
        <v>0</v>
      </c>
      <c r="V15" s="67">
        <v>0</v>
      </c>
      <c r="W15" s="67">
        <v>10894.615697834201</v>
      </c>
      <c r="Y15" s="42" t="s">
        <v>372</v>
      </c>
      <c r="Z15" s="69">
        <v>7.7067382840948898E-2</v>
      </c>
      <c r="AA15" s="69">
        <v>9.8375990693849141E-2</v>
      </c>
      <c r="AB15" s="69">
        <v>4.9799709781213869E-2</v>
      </c>
      <c r="AC15" s="69">
        <v>0.21159075662683202</v>
      </c>
      <c r="AD15" s="69">
        <v>9.4415771213121891E-2</v>
      </c>
      <c r="AE15" s="69">
        <v>7.8086528195521365E-2</v>
      </c>
      <c r="AF15" s="69">
        <v>4.9860503691359005E-2</v>
      </c>
      <c r="AG15" s="69">
        <v>7.7486612055955362E-2</v>
      </c>
      <c r="AH15" s="69">
        <v>5.1527537171099876E-2</v>
      </c>
      <c r="AI15" s="69">
        <v>8.0981792182682519E-2</v>
      </c>
      <c r="AJ15" s="69">
        <v>0.13080741554741601</v>
      </c>
      <c r="AK15" s="69">
        <v>0</v>
      </c>
      <c r="AL15" s="69">
        <v>0</v>
      </c>
      <c r="AM15" s="69">
        <v>0</v>
      </c>
      <c r="AN15" s="69">
        <v>0</v>
      </c>
      <c r="AO15" s="69">
        <v>0</v>
      </c>
      <c r="AP15" s="69">
        <v>0</v>
      </c>
      <c r="AQ15" s="69">
        <v>0</v>
      </c>
      <c r="AR15" s="69">
        <v>0</v>
      </c>
      <c r="AS15" s="69">
        <v>0</v>
      </c>
      <c r="AT15" s="69"/>
      <c r="AV15" s="18" t="s">
        <v>372</v>
      </c>
      <c r="AW15" s="72">
        <v>58.050734349535404</v>
      </c>
      <c r="AX15" s="72">
        <v>49.563715688737936</v>
      </c>
      <c r="AY15" s="72">
        <v>44.725305865500111</v>
      </c>
      <c r="AZ15" s="72">
        <v>31.419700812889026</v>
      </c>
      <c r="BA15" s="72">
        <v>37.49064616924381</v>
      </c>
      <c r="BB15" s="72">
        <v>42.604956657226893</v>
      </c>
      <c r="BC15" s="72">
        <v>54.654175478707437</v>
      </c>
      <c r="BD15" s="72">
        <v>43.500303096377976</v>
      </c>
      <c r="BE15" s="72">
        <v>42.691121025731796</v>
      </c>
      <c r="BF15" s="72">
        <v>36.490879104803199</v>
      </c>
      <c r="BG15" s="72">
        <v>30.264036696565771</v>
      </c>
      <c r="BH15" s="72">
        <v>0</v>
      </c>
      <c r="BI15" s="72">
        <v>0</v>
      </c>
      <c r="BJ15" s="72">
        <v>0</v>
      </c>
      <c r="BK15" s="72">
        <v>0</v>
      </c>
      <c r="BL15" s="72">
        <v>0</v>
      </c>
      <c r="BM15" s="72">
        <v>0</v>
      </c>
      <c r="BN15" s="72">
        <v>0</v>
      </c>
      <c r="BO15" s="72">
        <v>0</v>
      </c>
      <c r="BP15" s="72">
        <v>0</v>
      </c>
      <c r="BQ15" s="72">
        <v>12.828727606165954</v>
      </c>
    </row>
    <row r="16" spans="1:69" x14ac:dyDescent="0.2">
      <c r="A16" s="13"/>
      <c r="B16" s="64" t="s">
        <v>399</v>
      </c>
      <c r="C16" s="67">
        <v>2677.7629215981005</v>
      </c>
      <c r="D16" s="67">
        <v>6132.5813092148037</v>
      </c>
      <c r="E16" s="67">
        <v>4967.9513663557991</v>
      </c>
      <c r="F16" s="67">
        <v>11081.981360772996</v>
      </c>
      <c r="G16" s="67">
        <v>5761.2278668878998</v>
      </c>
      <c r="H16" s="67">
        <v>5940.5315939528</v>
      </c>
      <c r="I16" s="67">
        <v>4087.2226033823995</v>
      </c>
      <c r="J16" s="67">
        <v>4099.7486203558992</v>
      </c>
      <c r="K16" s="67">
        <v>3540.5374748940994</v>
      </c>
      <c r="L16" s="67">
        <v>1678.4385210270004</v>
      </c>
      <c r="M16" s="67">
        <v>3052.3140861681995</v>
      </c>
      <c r="N16" s="67">
        <v>0</v>
      </c>
      <c r="O16" s="67">
        <v>0</v>
      </c>
      <c r="P16" s="67">
        <v>0</v>
      </c>
      <c r="Q16" s="67">
        <v>0</v>
      </c>
      <c r="R16" s="67">
        <v>0</v>
      </c>
      <c r="S16" s="67">
        <v>0</v>
      </c>
      <c r="T16" s="67">
        <v>0</v>
      </c>
      <c r="U16" s="67">
        <v>0</v>
      </c>
      <c r="V16" s="67">
        <v>0</v>
      </c>
      <c r="W16" s="67">
        <v>53020.297724609991</v>
      </c>
      <c r="Y16" s="42" t="s">
        <v>399</v>
      </c>
      <c r="Z16" s="69">
        <v>5.0504486706327671E-2</v>
      </c>
      <c r="AA16" s="69">
        <v>0.11566478447683809</v>
      </c>
      <c r="AB16" s="69">
        <v>9.3699046960459942E-2</v>
      </c>
      <c r="AC16" s="69">
        <v>0.20901394062955561</v>
      </c>
      <c r="AD16" s="69">
        <v>0.10866079811192306</v>
      </c>
      <c r="AE16" s="69">
        <v>0.11204259215608729</v>
      </c>
      <c r="AF16" s="69">
        <v>7.708788480614788E-2</v>
      </c>
      <c r="AG16" s="69">
        <v>7.7324134271184092E-2</v>
      </c>
      <c r="AH16" s="69">
        <v>6.6777019874234275E-2</v>
      </c>
      <c r="AI16" s="69">
        <v>3.1656527651822926E-2</v>
      </c>
      <c r="AJ16" s="69">
        <v>5.7568784355419268E-2</v>
      </c>
      <c r="AK16" s="69">
        <v>0</v>
      </c>
      <c r="AL16" s="69">
        <v>0</v>
      </c>
      <c r="AM16" s="69">
        <v>0</v>
      </c>
      <c r="AN16" s="69">
        <v>0</v>
      </c>
      <c r="AO16" s="69">
        <v>0</v>
      </c>
      <c r="AP16" s="69">
        <v>0</v>
      </c>
      <c r="AQ16" s="69">
        <v>0</v>
      </c>
      <c r="AR16" s="69">
        <v>0</v>
      </c>
      <c r="AS16" s="69">
        <v>0</v>
      </c>
      <c r="AT16" s="69"/>
      <c r="AV16" s="18" t="s">
        <v>399</v>
      </c>
      <c r="AW16" s="72">
        <v>18.114648465360702</v>
      </c>
      <c r="AX16" s="72">
        <v>13.17510653493501</v>
      </c>
      <c r="AY16" s="72">
        <v>17.517304912880565</v>
      </c>
      <c r="AZ16" s="72">
        <v>9.6942295097748961</v>
      </c>
      <c r="BA16" s="72">
        <v>12.894310937520205</v>
      </c>
      <c r="BB16" s="72">
        <v>14.362585941884328</v>
      </c>
      <c r="BC16" s="72">
        <v>15.728419959641913</v>
      </c>
      <c r="BD16" s="72">
        <v>16.539651253357952</v>
      </c>
      <c r="BE16" s="72">
        <v>19.626684012226512</v>
      </c>
      <c r="BF16" s="72">
        <v>23.606082405818981</v>
      </c>
      <c r="BG16" s="72">
        <v>20.397882082403775</v>
      </c>
      <c r="BH16" s="72">
        <v>0</v>
      </c>
      <c r="BI16" s="72">
        <v>0</v>
      </c>
      <c r="BJ16" s="72">
        <v>0</v>
      </c>
      <c r="BK16" s="72">
        <v>0</v>
      </c>
      <c r="BL16" s="72">
        <v>0</v>
      </c>
      <c r="BM16" s="72">
        <v>0</v>
      </c>
      <c r="BN16" s="72">
        <v>0</v>
      </c>
      <c r="BO16" s="72">
        <v>0</v>
      </c>
      <c r="BP16" s="72">
        <v>0</v>
      </c>
      <c r="BQ16" s="72">
        <v>4.6121981746683396</v>
      </c>
    </row>
    <row r="17" spans="1:69" x14ac:dyDescent="0.2">
      <c r="A17" s="13"/>
      <c r="B17" s="64" t="s">
        <v>400</v>
      </c>
      <c r="C17" s="67">
        <v>31041.632471216402</v>
      </c>
      <c r="D17" s="67">
        <v>74806.13992069193</v>
      </c>
      <c r="E17" s="67">
        <v>38074.9327683585</v>
      </c>
      <c r="F17" s="67">
        <v>114368.06653126098</v>
      </c>
      <c r="G17" s="67">
        <v>109863.09419156614</v>
      </c>
      <c r="H17" s="67">
        <v>87931.540487123799</v>
      </c>
      <c r="I17" s="67">
        <v>91551.391801401784</v>
      </c>
      <c r="J17" s="67">
        <v>105931.88575284276</v>
      </c>
      <c r="K17" s="67">
        <v>132093.27587601831</v>
      </c>
      <c r="L17" s="67">
        <v>193792.41471106617</v>
      </c>
      <c r="M17" s="67">
        <v>312661.09499974863</v>
      </c>
      <c r="N17" s="67">
        <v>0</v>
      </c>
      <c r="O17" s="67">
        <v>0</v>
      </c>
      <c r="P17" s="67">
        <v>0</v>
      </c>
      <c r="Q17" s="67">
        <v>0</v>
      </c>
      <c r="R17" s="67">
        <v>0</v>
      </c>
      <c r="S17" s="67">
        <v>0</v>
      </c>
      <c r="T17" s="67">
        <v>0</v>
      </c>
      <c r="U17" s="67">
        <v>0</v>
      </c>
      <c r="V17" s="67">
        <v>0</v>
      </c>
      <c r="W17" s="67">
        <v>1292115.4695112945</v>
      </c>
      <c r="Y17" s="42" t="s">
        <v>400</v>
      </c>
      <c r="Z17" s="69">
        <v>2.4023884245389468E-2</v>
      </c>
      <c r="AA17" s="69">
        <v>5.7894314932229081E-2</v>
      </c>
      <c r="AB17" s="69">
        <v>2.9467128648153439E-2</v>
      </c>
      <c r="AC17" s="69">
        <v>8.8512264754880929E-2</v>
      </c>
      <c r="AD17" s="69">
        <v>8.5025755657208171E-2</v>
      </c>
      <c r="AE17" s="69">
        <v>6.8052385844727462E-2</v>
      </c>
      <c r="AF17" s="69">
        <v>7.0853877971160314E-2</v>
      </c>
      <c r="AG17" s="69">
        <v>8.1983296580226267E-2</v>
      </c>
      <c r="AH17" s="69">
        <v>0.10223024102170898</v>
      </c>
      <c r="AI17" s="69">
        <v>0.14998072485299055</v>
      </c>
      <c r="AJ17" s="69">
        <v>0.24197612549132602</v>
      </c>
      <c r="AK17" s="69">
        <v>0</v>
      </c>
      <c r="AL17" s="69">
        <v>0</v>
      </c>
      <c r="AM17" s="69">
        <v>0</v>
      </c>
      <c r="AN17" s="69">
        <v>0</v>
      </c>
      <c r="AO17" s="69">
        <v>0</v>
      </c>
      <c r="AP17" s="69">
        <v>0</v>
      </c>
      <c r="AQ17" s="69">
        <v>0</v>
      </c>
      <c r="AR17" s="69">
        <v>0</v>
      </c>
      <c r="AS17" s="69">
        <v>0</v>
      </c>
      <c r="AT17" s="69"/>
      <c r="AV17" s="18" t="s">
        <v>400</v>
      </c>
      <c r="AW17" s="72">
        <v>6.4899402116878795</v>
      </c>
      <c r="AX17" s="72">
        <v>4.3942380726085908</v>
      </c>
      <c r="AY17" s="72">
        <v>6.2594613740218685</v>
      </c>
      <c r="AZ17" s="72">
        <v>3.2679702786769602</v>
      </c>
      <c r="BA17" s="72">
        <v>3.0688921885642273</v>
      </c>
      <c r="BB17" s="72">
        <v>3.7796239454750724</v>
      </c>
      <c r="BC17" s="72">
        <v>3.5327861155605484</v>
      </c>
      <c r="BD17" s="72">
        <v>3.4089389587337315</v>
      </c>
      <c r="BE17" s="72">
        <v>3.3368756605546759</v>
      </c>
      <c r="BF17" s="72">
        <v>2.7682776906001192</v>
      </c>
      <c r="BG17" s="72">
        <v>2.0866894821643265</v>
      </c>
      <c r="BH17" s="72">
        <v>0</v>
      </c>
      <c r="BI17" s="72">
        <v>0</v>
      </c>
      <c r="BJ17" s="72">
        <v>0</v>
      </c>
      <c r="BK17" s="72">
        <v>0</v>
      </c>
      <c r="BL17" s="72">
        <v>0</v>
      </c>
      <c r="BM17" s="72">
        <v>0</v>
      </c>
      <c r="BN17" s="72">
        <v>0</v>
      </c>
      <c r="BO17" s="72">
        <v>0</v>
      </c>
      <c r="BP17" s="72">
        <v>0</v>
      </c>
      <c r="BQ17" s="72">
        <v>1.0126357127805905</v>
      </c>
    </row>
    <row r="18" spans="1:69" x14ac:dyDescent="0.2">
      <c r="A18" s="13"/>
      <c r="B18" s="64" t="s">
        <v>151</v>
      </c>
      <c r="C18" s="67">
        <v>19502.797800114</v>
      </c>
      <c r="D18" s="67">
        <v>8689.9116813789988</v>
      </c>
      <c r="E18" s="67">
        <v>5834.6401048860016</v>
      </c>
      <c r="F18" s="67">
        <v>13412.926806068597</v>
      </c>
      <c r="G18" s="67">
        <v>21211.262797994703</v>
      </c>
      <c r="H18" s="67">
        <v>10063.776098948796</v>
      </c>
      <c r="I18" s="67">
        <v>5008.7418579665</v>
      </c>
      <c r="J18" s="67">
        <v>4070.8816515855988</v>
      </c>
      <c r="K18" s="67">
        <v>3607.3316894129002</v>
      </c>
      <c r="L18" s="67">
        <v>3030.9803921667003</v>
      </c>
      <c r="M18" s="67">
        <v>3023.1815582626996</v>
      </c>
      <c r="N18" s="67">
        <v>0</v>
      </c>
      <c r="O18" s="67">
        <v>0</v>
      </c>
      <c r="P18" s="67">
        <v>0</v>
      </c>
      <c r="Q18" s="67">
        <v>0</v>
      </c>
      <c r="R18" s="67">
        <v>0</v>
      </c>
      <c r="S18" s="67">
        <v>0</v>
      </c>
      <c r="T18" s="67">
        <v>0</v>
      </c>
      <c r="U18" s="67">
        <v>0</v>
      </c>
      <c r="V18" s="67">
        <v>0</v>
      </c>
      <c r="W18" s="67">
        <v>97456.432438785501</v>
      </c>
      <c r="Y18" s="42" t="s">
        <v>151</v>
      </c>
      <c r="Z18" s="69">
        <v>0.20011811752255687</v>
      </c>
      <c r="AA18" s="69">
        <v>8.9167143347231803E-2</v>
      </c>
      <c r="AB18" s="69">
        <v>5.986921498025146E-2</v>
      </c>
      <c r="AC18" s="69">
        <v>0.13762997957567907</v>
      </c>
      <c r="AD18" s="69">
        <v>0.21764866892001158</v>
      </c>
      <c r="AE18" s="69">
        <v>0.10326435974629045</v>
      </c>
      <c r="AF18" s="69">
        <v>5.1394676909731943E-2</v>
      </c>
      <c r="AG18" s="69">
        <v>4.1771297693896273E-2</v>
      </c>
      <c r="AH18" s="69">
        <v>3.7014813687939414E-2</v>
      </c>
      <c r="AI18" s="69">
        <v>3.1100875707414436E-2</v>
      </c>
      <c r="AJ18" s="69">
        <v>3.1020851908996623E-2</v>
      </c>
      <c r="AK18" s="69">
        <v>0</v>
      </c>
      <c r="AL18" s="69">
        <v>0</v>
      </c>
      <c r="AM18" s="69">
        <v>0</v>
      </c>
      <c r="AN18" s="69">
        <v>0</v>
      </c>
      <c r="AO18" s="69">
        <v>0</v>
      </c>
      <c r="AP18" s="69">
        <v>0</v>
      </c>
      <c r="AQ18" s="69">
        <v>0</v>
      </c>
      <c r="AR18" s="69">
        <v>0</v>
      </c>
      <c r="AS18" s="69">
        <v>0</v>
      </c>
      <c r="AT18" s="69"/>
      <c r="AV18" s="18" t="s">
        <v>151</v>
      </c>
      <c r="AW18" s="72">
        <v>5.2776877112167249</v>
      </c>
      <c r="AX18" s="72">
        <v>14.133299551842603</v>
      </c>
      <c r="AY18" s="72">
        <v>15.580290499209475</v>
      </c>
      <c r="AZ18" s="72">
        <v>8.0327430775664652</v>
      </c>
      <c r="BA18" s="72">
        <v>27.088461340527463</v>
      </c>
      <c r="BB18" s="72">
        <v>10.41884488539408</v>
      </c>
      <c r="BC18" s="72">
        <v>11.606615236824078</v>
      </c>
      <c r="BD18" s="72">
        <v>15.807902160178667</v>
      </c>
      <c r="BE18" s="72">
        <v>15.023711403983048</v>
      </c>
      <c r="BF18" s="72">
        <v>17.475723483120959</v>
      </c>
      <c r="BG18" s="72">
        <v>17.243890564329845</v>
      </c>
      <c r="BH18" s="72">
        <v>0</v>
      </c>
      <c r="BI18" s="72">
        <v>0</v>
      </c>
      <c r="BJ18" s="72">
        <v>0</v>
      </c>
      <c r="BK18" s="72">
        <v>0</v>
      </c>
      <c r="BL18" s="72">
        <v>0</v>
      </c>
      <c r="BM18" s="72">
        <v>0</v>
      </c>
      <c r="BN18" s="72">
        <v>0</v>
      </c>
      <c r="BO18" s="72">
        <v>0</v>
      </c>
      <c r="BP18" s="72">
        <v>0</v>
      </c>
      <c r="BQ18" s="72">
        <v>6.5112382806070164</v>
      </c>
    </row>
    <row r="19" spans="1:69" x14ac:dyDescent="0.2">
      <c r="A19" s="13"/>
      <c r="B19" s="64" t="s">
        <v>373</v>
      </c>
      <c r="C19" s="67">
        <v>0</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67">
        <v>0</v>
      </c>
      <c r="U19" s="67">
        <v>0</v>
      </c>
      <c r="V19" s="67">
        <v>0</v>
      </c>
      <c r="W19" s="67">
        <v>5422.5208668994483</v>
      </c>
      <c r="Y19" s="42" t="s">
        <v>373</v>
      </c>
      <c r="Z19" s="69">
        <v>0</v>
      </c>
      <c r="AA19" s="69">
        <v>0</v>
      </c>
      <c r="AB19" s="69">
        <v>0</v>
      </c>
      <c r="AC19" s="69">
        <v>0</v>
      </c>
      <c r="AD19" s="69">
        <v>0</v>
      </c>
      <c r="AE19" s="69">
        <v>0</v>
      </c>
      <c r="AF19" s="69">
        <v>0</v>
      </c>
      <c r="AG19" s="69">
        <v>0</v>
      </c>
      <c r="AH19" s="69">
        <v>0</v>
      </c>
      <c r="AI19" s="69">
        <v>0</v>
      </c>
      <c r="AJ19" s="69">
        <v>0</v>
      </c>
      <c r="AK19" s="69">
        <v>0</v>
      </c>
      <c r="AL19" s="69">
        <v>0</v>
      </c>
      <c r="AM19" s="69">
        <v>0</v>
      </c>
      <c r="AN19" s="69">
        <v>0</v>
      </c>
      <c r="AO19" s="69">
        <v>0</v>
      </c>
      <c r="AP19" s="69">
        <v>0</v>
      </c>
      <c r="AQ19" s="69">
        <v>0</v>
      </c>
      <c r="AR19" s="69">
        <v>0</v>
      </c>
      <c r="AS19" s="69">
        <v>0</v>
      </c>
      <c r="AT19" s="69"/>
      <c r="AV19" s="18" t="s">
        <v>373</v>
      </c>
      <c r="AW19" s="72">
        <v>0</v>
      </c>
      <c r="AX19" s="72">
        <v>0</v>
      </c>
      <c r="AY19" s="72">
        <v>0</v>
      </c>
      <c r="AZ19" s="72">
        <v>0</v>
      </c>
      <c r="BA19" s="72">
        <v>0</v>
      </c>
      <c r="BB19" s="72">
        <v>0</v>
      </c>
      <c r="BC19" s="72">
        <v>0</v>
      </c>
      <c r="BD19" s="72">
        <v>0</v>
      </c>
      <c r="BE19" s="72">
        <v>0</v>
      </c>
      <c r="BF19" s="72">
        <v>0</v>
      </c>
      <c r="BG19" s="72">
        <v>0</v>
      </c>
      <c r="BH19" s="72">
        <v>0</v>
      </c>
      <c r="BI19" s="72">
        <v>0</v>
      </c>
      <c r="BJ19" s="72">
        <v>0</v>
      </c>
      <c r="BK19" s="72">
        <v>0</v>
      </c>
      <c r="BL19" s="72">
        <v>0</v>
      </c>
      <c r="BM19" s="72">
        <v>0</v>
      </c>
      <c r="BN19" s="72">
        <v>0</v>
      </c>
      <c r="BO19" s="72">
        <v>0</v>
      </c>
      <c r="BP19" s="72">
        <v>0</v>
      </c>
      <c r="BQ19" s="72">
        <v>24.233332884173588</v>
      </c>
    </row>
    <row r="20" spans="1:69" x14ac:dyDescent="0.2">
      <c r="A20" s="13"/>
      <c r="B20" s="64" t="s">
        <v>374</v>
      </c>
      <c r="C20" s="67">
        <v>0</v>
      </c>
      <c r="D20" s="67">
        <v>0</v>
      </c>
      <c r="E20" s="67">
        <v>0</v>
      </c>
      <c r="F20" s="67">
        <v>0</v>
      </c>
      <c r="G20" s="67">
        <v>0</v>
      </c>
      <c r="H20" s="67">
        <v>0</v>
      </c>
      <c r="I20" s="67">
        <v>0</v>
      </c>
      <c r="J20" s="67">
        <v>0</v>
      </c>
      <c r="K20" s="67">
        <v>0</v>
      </c>
      <c r="L20" s="67">
        <v>0</v>
      </c>
      <c r="M20" s="67">
        <v>0</v>
      </c>
      <c r="N20" s="67">
        <v>0</v>
      </c>
      <c r="O20" s="67">
        <v>0</v>
      </c>
      <c r="P20" s="67">
        <v>0</v>
      </c>
      <c r="Q20" s="67">
        <v>0</v>
      </c>
      <c r="R20" s="67">
        <v>0</v>
      </c>
      <c r="S20" s="67">
        <v>0</v>
      </c>
      <c r="T20" s="67">
        <v>0</v>
      </c>
      <c r="U20" s="67">
        <v>0</v>
      </c>
      <c r="V20" s="67">
        <v>0</v>
      </c>
      <c r="W20" s="67">
        <v>0</v>
      </c>
      <c r="Y20" s="42" t="s">
        <v>374</v>
      </c>
      <c r="Z20" s="69">
        <v>0</v>
      </c>
      <c r="AA20" s="69">
        <v>0</v>
      </c>
      <c r="AB20" s="69">
        <v>0</v>
      </c>
      <c r="AC20" s="69">
        <v>0</v>
      </c>
      <c r="AD20" s="69">
        <v>0</v>
      </c>
      <c r="AE20" s="69">
        <v>0</v>
      </c>
      <c r="AF20" s="69">
        <v>0</v>
      </c>
      <c r="AG20" s="69">
        <v>0</v>
      </c>
      <c r="AH20" s="69">
        <v>0</v>
      </c>
      <c r="AI20" s="69">
        <v>0</v>
      </c>
      <c r="AJ20" s="69">
        <v>0</v>
      </c>
      <c r="AK20" s="69">
        <v>0</v>
      </c>
      <c r="AL20" s="69">
        <v>0</v>
      </c>
      <c r="AM20" s="69">
        <v>0</v>
      </c>
      <c r="AN20" s="69">
        <v>0</v>
      </c>
      <c r="AO20" s="69">
        <v>0</v>
      </c>
      <c r="AP20" s="69">
        <v>0</v>
      </c>
      <c r="AQ20" s="69">
        <v>0</v>
      </c>
      <c r="AR20" s="69">
        <v>0</v>
      </c>
      <c r="AS20" s="69">
        <v>0</v>
      </c>
      <c r="AT20" s="69"/>
      <c r="AV20" s="18" t="s">
        <v>374</v>
      </c>
      <c r="AW20" s="72">
        <v>0</v>
      </c>
      <c r="AX20" s="72">
        <v>0</v>
      </c>
      <c r="AY20" s="72">
        <v>0</v>
      </c>
      <c r="AZ20" s="72">
        <v>0</v>
      </c>
      <c r="BA20" s="72">
        <v>0</v>
      </c>
      <c r="BB20" s="72">
        <v>0</v>
      </c>
      <c r="BC20" s="72">
        <v>0</v>
      </c>
      <c r="BD20" s="72">
        <v>0</v>
      </c>
      <c r="BE20" s="72">
        <v>0</v>
      </c>
      <c r="BF20" s="72">
        <v>0</v>
      </c>
      <c r="BG20" s="72">
        <v>0</v>
      </c>
      <c r="BH20" s="72">
        <v>0</v>
      </c>
      <c r="BI20" s="72">
        <v>0</v>
      </c>
      <c r="BJ20" s="72">
        <v>0</v>
      </c>
      <c r="BK20" s="72">
        <v>0</v>
      </c>
      <c r="BL20" s="72">
        <v>0</v>
      </c>
      <c r="BM20" s="72">
        <v>0</v>
      </c>
      <c r="BN20" s="72">
        <v>0</v>
      </c>
      <c r="BO20" s="72">
        <v>0</v>
      </c>
      <c r="BP20" s="72">
        <v>0</v>
      </c>
      <c r="BQ20" s="72">
        <v>0</v>
      </c>
    </row>
    <row r="21" spans="1:69" x14ac:dyDescent="0.2">
      <c r="A21" s="13"/>
      <c r="B21" s="64" t="s">
        <v>374</v>
      </c>
      <c r="C21" s="67">
        <v>0</v>
      </c>
      <c r="D21" s="67">
        <v>0</v>
      </c>
      <c r="E21" s="67">
        <v>0</v>
      </c>
      <c r="F21" s="67">
        <v>0</v>
      </c>
      <c r="G21" s="67">
        <v>0</v>
      </c>
      <c r="H21" s="67">
        <v>0</v>
      </c>
      <c r="I21" s="67">
        <v>0</v>
      </c>
      <c r="J21" s="67">
        <v>0</v>
      </c>
      <c r="K21" s="67">
        <v>0</v>
      </c>
      <c r="L21" s="67">
        <v>0</v>
      </c>
      <c r="M21" s="67">
        <v>0</v>
      </c>
      <c r="N21" s="67">
        <v>0</v>
      </c>
      <c r="O21" s="67">
        <v>0</v>
      </c>
      <c r="P21" s="67">
        <v>0</v>
      </c>
      <c r="Q21" s="67">
        <v>0</v>
      </c>
      <c r="R21" s="67">
        <v>0</v>
      </c>
      <c r="S21" s="67">
        <v>0</v>
      </c>
      <c r="T21" s="67">
        <v>0</v>
      </c>
      <c r="U21" s="67">
        <v>0</v>
      </c>
      <c r="V21" s="67">
        <v>0</v>
      </c>
      <c r="W21" s="67">
        <v>0</v>
      </c>
      <c r="Y21" s="42" t="s">
        <v>374</v>
      </c>
      <c r="Z21" s="69">
        <v>0</v>
      </c>
      <c r="AA21" s="69">
        <v>0</v>
      </c>
      <c r="AB21" s="69">
        <v>0</v>
      </c>
      <c r="AC21" s="69">
        <v>0</v>
      </c>
      <c r="AD21" s="69">
        <v>0</v>
      </c>
      <c r="AE21" s="69">
        <v>0</v>
      </c>
      <c r="AF21" s="69">
        <v>0</v>
      </c>
      <c r="AG21" s="69">
        <v>0</v>
      </c>
      <c r="AH21" s="69">
        <v>0</v>
      </c>
      <c r="AI21" s="69">
        <v>0</v>
      </c>
      <c r="AJ21" s="69">
        <v>0</v>
      </c>
      <c r="AK21" s="69">
        <v>0</v>
      </c>
      <c r="AL21" s="69">
        <v>0</v>
      </c>
      <c r="AM21" s="69">
        <v>0</v>
      </c>
      <c r="AN21" s="69">
        <v>0</v>
      </c>
      <c r="AO21" s="69">
        <v>0</v>
      </c>
      <c r="AP21" s="69">
        <v>0</v>
      </c>
      <c r="AQ21" s="69">
        <v>0</v>
      </c>
      <c r="AR21" s="69">
        <v>0</v>
      </c>
      <c r="AS21" s="69">
        <v>0</v>
      </c>
      <c r="AT21" s="69"/>
      <c r="AV21" s="18" t="s">
        <v>374</v>
      </c>
      <c r="AW21" s="72">
        <v>0</v>
      </c>
      <c r="AX21" s="72">
        <v>0</v>
      </c>
      <c r="AY21" s="72">
        <v>0</v>
      </c>
      <c r="AZ21" s="72">
        <v>0</v>
      </c>
      <c r="BA21" s="72">
        <v>0</v>
      </c>
      <c r="BB21" s="72">
        <v>0</v>
      </c>
      <c r="BC21" s="72">
        <v>0</v>
      </c>
      <c r="BD21" s="72">
        <v>0</v>
      </c>
      <c r="BE21" s="72">
        <v>0</v>
      </c>
      <c r="BF21" s="72">
        <v>0</v>
      </c>
      <c r="BG21" s="72">
        <v>0</v>
      </c>
      <c r="BH21" s="72">
        <v>0</v>
      </c>
      <c r="BI21" s="72">
        <v>0</v>
      </c>
      <c r="BJ21" s="72">
        <v>0</v>
      </c>
      <c r="BK21" s="72">
        <v>0</v>
      </c>
      <c r="BL21" s="72">
        <v>0</v>
      </c>
      <c r="BM21" s="72">
        <v>0</v>
      </c>
      <c r="BN21" s="72">
        <v>0</v>
      </c>
      <c r="BO21" s="72">
        <v>0</v>
      </c>
      <c r="BP21" s="72">
        <v>0</v>
      </c>
      <c r="BQ21" s="72">
        <v>0</v>
      </c>
    </row>
    <row r="22" spans="1:69" x14ac:dyDescent="0.2">
      <c r="A22" s="13"/>
      <c r="B22" s="64" t="s">
        <v>374</v>
      </c>
      <c r="C22" s="67">
        <v>0</v>
      </c>
      <c r="D22" s="67">
        <v>0</v>
      </c>
      <c r="E22" s="67">
        <v>0</v>
      </c>
      <c r="F22" s="67">
        <v>0</v>
      </c>
      <c r="G22" s="67">
        <v>0</v>
      </c>
      <c r="H22" s="67">
        <v>0</v>
      </c>
      <c r="I22" s="67">
        <v>0</v>
      </c>
      <c r="J22" s="67">
        <v>0</v>
      </c>
      <c r="K22" s="67">
        <v>0</v>
      </c>
      <c r="L22" s="67">
        <v>0</v>
      </c>
      <c r="M22" s="67">
        <v>0</v>
      </c>
      <c r="N22" s="67">
        <v>0</v>
      </c>
      <c r="O22" s="67">
        <v>0</v>
      </c>
      <c r="P22" s="67">
        <v>0</v>
      </c>
      <c r="Q22" s="67">
        <v>0</v>
      </c>
      <c r="R22" s="67">
        <v>0</v>
      </c>
      <c r="S22" s="67">
        <v>0</v>
      </c>
      <c r="T22" s="67">
        <v>0</v>
      </c>
      <c r="U22" s="67">
        <v>0</v>
      </c>
      <c r="V22" s="67">
        <v>0</v>
      </c>
      <c r="W22" s="67">
        <v>0</v>
      </c>
      <c r="Y22" s="42" t="s">
        <v>374</v>
      </c>
      <c r="Z22" s="69">
        <v>0</v>
      </c>
      <c r="AA22" s="69">
        <v>0</v>
      </c>
      <c r="AB22" s="69">
        <v>0</v>
      </c>
      <c r="AC22" s="69">
        <v>0</v>
      </c>
      <c r="AD22" s="69">
        <v>0</v>
      </c>
      <c r="AE22" s="69">
        <v>0</v>
      </c>
      <c r="AF22" s="69">
        <v>0</v>
      </c>
      <c r="AG22" s="69">
        <v>0</v>
      </c>
      <c r="AH22" s="69">
        <v>0</v>
      </c>
      <c r="AI22" s="69">
        <v>0</v>
      </c>
      <c r="AJ22" s="69">
        <v>0</v>
      </c>
      <c r="AK22" s="69">
        <v>0</v>
      </c>
      <c r="AL22" s="69">
        <v>0</v>
      </c>
      <c r="AM22" s="69">
        <v>0</v>
      </c>
      <c r="AN22" s="69">
        <v>0</v>
      </c>
      <c r="AO22" s="69">
        <v>0</v>
      </c>
      <c r="AP22" s="69">
        <v>0</v>
      </c>
      <c r="AQ22" s="69">
        <v>0</v>
      </c>
      <c r="AR22" s="69">
        <v>0</v>
      </c>
      <c r="AS22" s="69">
        <v>0</v>
      </c>
      <c r="AT22" s="69"/>
      <c r="AV22" s="18" t="s">
        <v>374</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row>
    <row r="23" spans="1:69" x14ac:dyDescent="0.2">
      <c r="A23" s="13"/>
      <c r="B23" s="64" t="s">
        <v>374</v>
      </c>
      <c r="C23" s="67">
        <v>0</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Y23" s="42" t="s">
        <v>374</v>
      </c>
      <c r="Z23" s="69">
        <v>0</v>
      </c>
      <c r="AA23" s="69">
        <v>0</v>
      </c>
      <c r="AB23" s="69">
        <v>0</v>
      </c>
      <c r="AC23" s="69">
        <v>0</v>
      </c>
      <c r="AD23" s="69">
        <v>0</v>
      </c>
      <c r="AE23" s="69">
        <v>0</v>
      </c>
      <c r="AF23" s="69">
        <v>0</v>
      </c>
      <c r="AG23" s="69">
        <v>0</v>
      </c>
      <c r="AH23" s="69">
        <v>0</v>
      </c>
      <c r="AI23" s="69">
        <v>0</v>
      </c>
      <c r="AJ23" s="69">
        <v>0</v>
      </c>
      <c r="AK23" s="69">
        <v>0</v>
      </c>
      <c r="AL23" s="69">
        <v>0</v>
      </c>
      <c r="AM23" s="69">
        <v>0</v>
      </c>
      <c r="AN23" s="69">
        <v>0</v>
      </c>
      <c r="AO23" s="69">
        <v>0</v>
      </c>
      <c r="AP23" s="69">
        <v>0</v>
      </c>
      <c r="AQ23" s="69">
        <v>0</v>
      </c>
      <c r="AR23" s="69">
        <v>0</v>
      </c>
      <c r="AS23" s="69">
        <v>0</v>
      </c>
      <c r="AT23" s="69"/>
      <c r="AV23" s="18" t="s">
        <v>374</v>
      </c>
      <c r="AW23" s="72">
        <v>0</v>
      </c>
      <c r="AX23" s="72">
        <v>0</v>
      </c>
      <c r="AY23" s="72">
        <v>0</v>
      </c>
      <c r="AZ23" s="72">
        <v>0</v>
      </c>
      <c r="BA23" s="72">
        <v>0</v>
      </c>
      <c r="BB23" s="72">
        <v>0</v>
      </c>
      <c r="BC23" s="72">
        <v>0</v>
      </c>
      <c r="BD23" s="72">
        <v>0</v>
      </c>
      <c r="BE23" s="72">
        <v>0</v>
      </c>
      <c r="BF23" s="72">
        <v>0</v>
      </c>
      <c r="BG23" s="72">
        <v>0</v>
      </c>
      <c r="BH23" s="72">
        <v>0</v>
      </c>
      <c r="BI23" s="72">
        <v>0</v>
      </c>
      <c r="BJ23" s="72">
        <v>0</v>
      </c>
      <c r="BK23" s="72">
        <v>0</v>
      </c>
      <c r="BL23" s="72">
        <v>0</v>
      </c>
      <c r="BM23" s="72">
        <v>0</v>
      </c>
      <c r="BN23" s="72">
        <v>0</v>
      </c>
      <c r="BO23" s="72">
        <v>0</v>
      </c>
      <c r="BP23" s="72">
        <v>0</v>
      </c>
      <c r="BQ23" s="72">
        <v>0</v>
      </c>
    </row>
    <row r="24" spans="1:69" s="20" customFormat="1" x14ac:dyDescent="0.2">
      <c r="A24" s="19"/>
      <c r="B24" s="64" t="s">
        <v>374</v>
      </c>
      <c r="C24" s="67">
        <v>0</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Y24" s="42" t="s">
        <v>374</v>
      </c>
      <c r="Z24" s="69">
        <v>0</v>
      </c>
      <c r="AA24" s="69">
        <v>0</v>
      </c>
      <c r="AB24" s="69">
        <v>0</v>
      </c>
      <c r="AC24" s="69">
        <v>0</v>
      </c>
      <c r="AD24" s="69">
        <v>0</v>
      </c>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c r="AV24" s="18" t="s">
        <v>374</v>
      </c>
      <c r="AW24" s="72">
        <v>0</v>
      </c>
      <c r="AX24" s="72">
        <v>0</v>
      </c>
      <c r="AY24" s="72">
        <v>0</v>
      </c>
      <c r="AZ24" s="72">
        <v>0</v>
      </c>
      <c r="BA24" s="72">
        <v>0</v>
      </c>
      <c r="BB24" s="72">
        <v>0</v>
      </c>
      <c r="BC24" s="72">
        <v>0</v>
      </c>
      <c r="BD24" s="72">
        <v>0</v>
      </c>
      <c r="BE24" s="72">
        <v>0</v>
      </c>
      <c r="BF24" s="72">
        <v>0</v>
      </c>
      <c r="BG24" s="72">
        <v>0</v>
      </c>
      <c r="BH24" s="72">
        <v>0</v>
      </c>
      <c r="BI24" s="72">
        <v>0</v>
      </c>
      <c r="BJ24" s="72">
        <v>0</v>
      </c>
      <c r="BK24" s="72">
        <v>0</v>
      </c>
      <c r="BL24" s="72">
        <v>0</v>
      </c>
      <c r="BM24" s="72">
        <v>0</v>
      </c>
      <c r="BN24" s="72">
        <v>0</v>
      </c>
      <c r="BO24" s="72">
        <v>0</v>
      </c>
      <c r="BP24" s="72">
        <v>0</v>
      </c>
      <c r="BQ24" s="72">
        <v>0</v>
      </c>
    </row>
    <row r="25" spans="1:69" x14ac:dyDescent="0.2">
      <c r="A25" s="13"/>
      <c r="B25" s="65" t="s">
        <v>374</v>
      </c>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Y25" s="43" t="s">
        <v>374</v>
      </c>
      <c r="Z25" s="69">
        <v>0</v>
      </c>
      <c r="AA25" s="69">
        <v>0</v>
      </c>
      <c r="AB25" s="69">
        <v>0</v>
      </c>
      <c r="AC25" s="69">
        <v>0</v>
      </c>
      <c r="AD25" s="69">
        <v>0</v>
      </c>
      <c r="AE25" s="69">
        <v>0</v>
      </c>
      <c r="AF25" s="69">
        <v>0</v>
      </c>
      <c r="AG25" s="69">
        <v>0</v>
      </c>
      <c r="AH25" s="69">
        <v>0</v>
      </c>
      <c r="AI25" s="69">
        <v>0</v>
      </c>
      <c r="AJ25" s="69">
        <v>0</v>
      </c>
      <c r="AK25" s="69">
        <v>0</v>
      </c>
      <c r="AL25" s="69">
        <v>0</v>
      </c>
      <c r="AM25" s="69">
        <v>0</v>
      </c>
      <c r="AN25" s="69">
        <v>0</v>
      </c>
      <c r="AO25" s="69">
        <v>0</v>
      </c>
      <c r="AP25" s="69">
        <v>0</v>
      </c>
      <c r="AQ25" s="69">
        <v>0</v>
      </c>
      <c r="AR25" s="69">
        <v>0</v>
      </c>
      <c r="AS25" s="69">
        <v>0</v>
      </c>
      <c r="AT25" s="69"/>
      <c r="AV25" s="22" t="s">
        <v>374</v>
      </c>
      <c r="AW25" s="72">
        <v>0</v>
      </c>
      <c r="AX25" s="72">
        <v>0</v>
      </c>
      <c r="AY25" s="72">
        <v>0</v>
      </c>
      <c r="AZ25" s="72">
        <v>0</v>
      </c>
      <c r="BA25" s="72">
        <v>0</v>
      </c>
      <c r="BB25" s="72">
        <v>0</v>
      </c>
      <c r="BC25" s="72">
        <v>0</v>
      </c>
      <c r="BD25" s="72">
        <v>0</v>
      </c>
      <c r="BE25" s="72">
        <v>0</v>
      </c>
      <c r="BF25" s="72">
        <v>0</v>
      </c>
      <c r="BG25" s="72">
        <v>0</v>
      </c>
      <c r="BH25" s="72">
        <v>0</v>
      </c>
      <c r="BI25" s="72">
        <v>0</v>
      </c>
      <c r="BJ25" s="72">
        <v>0</v>
      </c>
      <c r="BK25" s="72">
        <v>0</v>
      </c>
      <c r="BL25" s="72">
        <v>0</v>
      </c>
      <c r="BM25" s="72">
        <v>0</v>
      </c>
      <c r="BN25" s="72">
        <v>0</v>
      </c>
      <c r="BO25" s="72">
        <v>0</v>
      </c>
      <c r="BP25" s="72">
        <v>0</v>
      </c>
      <c r="BQ25" s="72">
        <v>0</v>
      </c>
    </row>
    <row r="26" spans="1:69" x14ac:dyDescent="0.2">
      <c r="A26" s="13"/>
      <c r="B26" s="66" t="s">
        <v>194</v>
      </c>
      <c r="C26" s="67">
        <v>77322.319355333937</v>
      </c>
      <c r="D26" s="67">
        <v>184548.53699054348</v>
      </c>
      <c r="E26" s="67">
        <v>143738.61277686412</v>
      </c>
      <c r="F26" s="67">
        <v>487305.06210372865</v>
      </c>
      <c r="G26" s="67">
        <v>406710.13496202161</v>
      </c>
      <c r="H26" s="67">
        <v>289641.82640005503</v>
      </c>
      <c r="I26" s="67">
        <v>260272.14714691535</v>
      </c>
      <c r="J26" s="67">
        <v>264789.83467015997</v>
      </c>
      <c r="K26" s="67">
        <v>242449.58754917048</v>
      </c>
      <c r="L26" s="67">
        <v>289198.96148138994</v>
      </c>
      <c r="M26" s="67">
        <v>399313.4157078237</v>
      </c>
      <c r="N26" s="67">
        <v>0</v>
      </c>
      <c r="O26" s="67">
        <v>0</v>
      </c>
      <c r="P26" s="67">
        <v>0</v>
      </c>
      <c r="Q26" s="67">
        <v>0</v>
      </c>
      <c r="R26" s="67">
        <v>0</v>
      </c>
      <c r="S26" s="67">
        <v>0</v>
      </c>
      <c r="T26" s="67">
        <v>0</v>
      </c>
      <c r="U26" s="67">
        <v>0</v>
      </c>
      <c r="V26" s="67">
        <v>0</v>
      </c>
      <c r="W26" s="67"/>
      <c r="Y26" s="44" t="s">
        <v>194</v>
      </c>
      <c r="Z26" s="70"/>
      <c r="AA26" s="70"/>
      <c r="AB26" s="70"/>
      <c r="AC26" s="70"/>
      <c r="AD26" s="70"/>
      <c r="AE26" s="70"/>
      <c r="AF26" s="70"/>
      <c r="AG26" s="70"/>
      <c r="AH26" s="70"/>
      <c r="AI26" s="70"/>
      <c r="AJ26" s="70"/>
      <c r="AK26" s="69"/>
      <c r="AL26" s="69"/>
      <c r="AM26" s="69"/>
      <c r="AN26" s="69"/>
      <c r="AO26" s="69"/>
      <c r="AP26" s="69"/>
      <c r="AQ26" s="69"/>
      <c r="AR26" s="69"/>
      <c r="AS26" s="69"/>
      <c r="AT26" s="69"/>
      <c r="AV26" s="24" t="s">
        <v>194</v>
      </c>
      <c r="AW26" s="72"/>
      <c r="AX26" s="72"/>
      <c r="AY26" s="72"/>
      <c r="AZ26" s="72"/>
      <c r="BA26" s="72"/>
      <c r="BB26" s="72"/>
      <c r="BC26" s="72"/>
      <c r="BD26" s="72"/>
      <c r="BE26" s="72"/>
      <c r="BF26" s="72"/>
      <c r="BG26" s="72"/>
      <c r="BH26" s="72"/>
      <c r="BI26" s="72"/>
      <c r="BJ26" s="72"/>
      <c r="BK26" s="72"/>
      <c r="BL26" s="72"/>
      <c r="BM26" s="72"/>
      <c r="BN26" s="72"/>
      <c r="BO26" s="72"/>
      <c r="BP26" s="72"/>
      <c r="BQ26" s="72"/>
    </row>
    <row r="27" spans="1:69" x14ac:dyDescent="0.2">
      <c r="C27" s="26"/>
      <c r="E27" s="26"/>
      <c r="W27" s="26"/>
    </row>
    <row r="29" spans="1:69" x14ac:dyDescent="0.2">
      <c r="A29" s="13" t="s">
        <v>189</v>
      </c>
      <c r="B29" s="28" t="s">
        <v>187</v>
      </c>
      <c r="C29" s="28" t="s">
        <v>8</v>
      </c>
      <c r="D29" s="28" t="s">
        <v>7</v>
      </c>
      <c r="E29" s="28" t="s">
        <v>6</v>
      </c>
      <c r="F29" s="28" t="s">
        <v>5</v>
      </c>
      <c r="G29" s="28" t="s">
        <v>4</v>
      </c>
      <c r="H29" s="28" t="s">
        <v>3</v>
      </c>
      <c r="I29" s="28" t="s">
        <v>2</v>
      </c>
      <c r="J29" s="28" t="s">
        <v>1</v>
      </c>
      <c r="K29" s="28" t="s">
        <v>0</v>
      </c>
      <c r="L29" s="28" t="s">
        <v>10</v>
      </c>
      <c r="M29" s="28" t="s">
        <v>38</v>
      </c>
      <c r="N29" s="28" t="s">
        <v>37</v>
      </c>
      <c r="O29" s="28" t="s">
        <v>36</v>
      </c>
      <c r="P29" s="28" t="s">
        <v>35</v>
      </c>
      <c r="Q29" s="28" t="s">
        <v>34</v>
      </c>
      <c r="R29" s="28" t="s">
        <v>33</v>
      </c>
      <c r="S29" s="28" t="s">
        <v>32</v>
      </c>
      <c r="T29" s="28" t="s">
        <v>31</v>
      </c>
      <c r="U29" s="28" t="s">
        <v>30</v>
      </c>
      <c r="V29" s="28" t="s">
        <v>29</v>
      </c>
      <c r="W29" s="28" t="s">
        <v>194</v>
      </c>
      <c r="Y29" s="41" t="s">
        <v>187</v>
      </c>
      <c r="Z29" s="68" t="s">
        <v>8</v>
      </c>
      <c r="AA29" s="68" t="s">
        <v>7</v>
      </c>
      <c r="AB29" s="68" t="s">
        <v>6</v>
      </c>
      <c r="AC29" s="68" t="s">
        <v>5</v>
      </c>
      <c r="AD29" s="68" t="s">
        <v>4</v>
      </c>
      <c r="AE29" s="68" t="s">
        <v>3</v>
      </c>
      <c r="AF29" s="68" t="s">
        <v>2</v>
      </c>
      <c r="AG29" s="68" t="s">
        <v>1</v>
      </c>
      <c r="AH29" s="68" t="s">
        <v>0</v>
      </c>
      <c r="AI29" s="68" t="s">
        <v>10</v>
      </c>
      <c r="AJ29" s="68" t="s">
        <v>38</v>
      </c>
      <c r="AK29" s="68" t="s">
        <v>37</v>
      </c>
      <c r="AL29" s="68" t="s">
        <v>36</v>
      </c>
      <c r="AM29" s="68" t="s">
        <v>35</v>
      </c>
      <c r="AN29" s="68" t="s">
        <v>34</v>
      </c>
      <c r="AO29" s="68" t="s">
        <v>33</v>
      </c>
      <c r="AP29" s="68" t="s">
        <v>32</v>
      </c>
      <c r="AQ29" s="68" t="s">
        <v>31</v>
      </c>
      <c r="AR29" s="68" t="s">
        <v>30</v>
      </c>
      <c r="AS29" s="68" t="s">
        <v>29</v>
      </c>
      <c r="AT29" s="68" t="s">
        <v>194</v>
      </c>
      <c r="AV29" s="16" t="s">
        <v>187</v>
      </c>
      <c r="AW29" s="71" t="s">
        <v>8</v>
      </c>
      <c r="AX29" s="71" t="s">
        <v>7</v>
      </c>
      <c r="AY29" s="71" t="s">
        <v>6</v>
      </c>
      <c r="AZ29" s="71" t="s">
        <v>5</v>
      </c>
      <c r="BA29" s="71" t="s">
        <v>4</v>
      </c>
      <c r="BB29" s="71" t="s">
        <v>3</v>
      </c>
      <c r="BC29" s="71" t="s">
        <v>2</v>
      </c>
      <c r="BD29" s="71" t="s">
        <v>1</v>
      </c>
      <c r="BE29" s="71" t="s">
        <v>0</v>
      </c>
      <c r="BF29" s="71" t="s">
        <v>10</v>
      </c>
      <c r="BG29" s="71" t="s">
        <v>38</v>
      </c>
      <c r="BH29" s="71" t="s">
        <v>37</v>
      </c>
      <c r="BI29" s="71" t="s">
        <v>36</v>
      </c>
      <c r="BJ29" s="71" t="s">
        <v>35</v>
      </c>
      <c r="BK29" s="71" t="s">
        <v>34</v>
      </c>
      <c r="BL29" s="71" t="s">
        <v>33</v>
      </c>
      <c r="BM29" s="71" t="s">
        <v>32</v>
      </c>
      <c r="BN29" s="71" t="s">
        <v>31</v>
      </c>
      <c r="BO29" s="71" t="s">
        <v>30</v>
      </c>
      <c r="BP29" s="71" t="s">
        <v>29</v>
      </c>
      <c r="BQ29" s="71" t="s">
        <v>194</v>
      </c>
    </row>
    <row r="30" spans="1:69" x14ac:dyDescent="0.2">
      <c r="A30" s="13"/>
      <c r="B30" s="17" t="s">
        <v>177</v>
      </c>
      <c r="C30" s="67">
        <v>2039.8530536120004</v>
      </c>
      <c r="D30" s="67">
        <v>2501.0329440137998</v>
      </c>
      <c r="E30" s="67">
        <v>2785.3597231065</v>
      </c>
      <c r="F30" s="67">
        <v>8036.1836692860006</v>
      </c>
      <c r="G30" s="67">
        <v>4529.3353227599</v>
      </c>
      <c r="H30" s="67">
        <v>5202.5265135172986</v>
      </c>
      <c r="I30" s="67">
        <v>5351.4153774825008</v>
      </c>
      <c r="J30" s="67">
        <v>4974.2264327683015</v>
      </c>
      <c r="K30" s="67">
        <v>4622.3561601137999</v>
      </c>
      <c r="L30" s="67">
        <v>4348.541711706599</v>
      </c>
      <c r="M30" s="67">
        <v>10091.553347417002</v>
      </c>
      <c r="N30" s="67">
        <v>0</v>
      </c>
      <c r="O30" s="67">
        <v>0</v>
      </c>
      <c r="P30" s="67">
        <v>0</v>
      </c>
      <c r="Q30" s="67">
        <v>0</v>
      </c>
      <c r="R30" s="67">
        <v>0</v>
      </c>
      <c r="S30" s="67">
        <v>0</v>
      </c>
      <c r="T30" s="67">
        <v>0</v>
      </c>
      <c r="U30" s="67">
        <v>0</v>
      </c>
      <c r="V30" s="67">
        <v>0</v>
      </c>
      <c r="W30" s="67">
        <v>54482.384255783742</v>
      </c>
      <c r="Y30" s="42" t="s">
        <v>177</v>
      </c>
      <c r="Z30" s="69">
        <v>3.74405981213176E-2</v>
      </c>
      <c r="AA30" s="69">
        <v>4.5905350475705278E-2</v>
      </c>
      <c r="AB30" s="69">
        <v>5.112404240662085E-2</v>
      </c>
      <c r="AC30" s="69">
        <v>0.14750058719085693</v>
      </c>
      <c r="AD30" s="69">
        <v>8.3133941082600013E-2</v>
      </c>
      <c r="AE30" s="69">
        <v>9.5490066827701447E-2</v>
      </c>
      <c r="AF30" s="69">
        <v>9.8222855893359787E-2</v>
      </c>
      <c r="AG30" s="69">
        <v>9.1299720096964146E-2</v>
      </c>
      <c r="AH30" s="69">
        <v>8.4841297297357163E-2</v>
      </c>
      <c r="AI30" s="69">
        <v>7.9815554533940319E-2</v>
      </c>
      <c r="AJ30" s="69">
        <v>0.18522598607357577</v>
      </c>
      <c r="AK30" s="69">
        <v>0</v>
      </c>
      <c r="AL30" s="69">
        <v>0</v>
      </c>
      <c r="AM30" s="69">
        <v>0</v>
      </c>
      <c r="AN30" s="69">
        <v>0</v>
      </c>
      <c r="AO30" s="69">
        <v>0</v>
      </c>
      <c r="AP30" s="69">
        <v>0</v>
      </c>
      <c r="AQ30" s="69">
        <v>0</v>
      </c>
      <c r="AR30" s="69">
        <v>0</v>
      </c>
      <c r="AS30" s="69">
        <v>0</v>
      </c>
      <c r="AT30" s="69"/>
      <c r="AV30" s="18" t="s">
        <v>177</v>
      </c>
      <c r="AW30" s="72">
        <v>26.325310302286773</v>
      </c>
      <c r="AX30" s="72">
        <v>21.915174522889146</v>
      </c>
      <c r="AY30" s="72">
        <v>28.86601736049256</v>
      </c>
      <c r="AZ30" s="72">
        <v>12.82782242708954</v>
      </c>
      <c r="BA30" s="72">
        <v>15.384221890467433</v>
      </c>
      <c r="BB30" s="72">
        <v>15.235111686143924</v>
      </c>
      <c r="BC30" s="72">
        <v>15.032745220402832</v>
      </c>
      <c r="BD30" s="72">
        <v>15.118163929553152</v>
      </c>
      <c r="BE30" s="72">
        <v>16.412145956783935</v>
      </c>
      <c r="BF30" s="72">
        <v>15.080526475622353</v>
      </c>
      <c r="BG30" s="72">
        <v>11.09851948745213</v>
      </c>
      <c r="BH30" s="72">
        <v>0</v>
      </c>
      <c r="BI30" s="72">
        <v>0</v>
      </c>
      <c r="BJ30" s="72">
        <v>0</v>
      </c>
      <c r="BK30" s="72">
        <v>0</v>
      </c>
      <c r="BL30" s="72">
        <v>0</v>
      </c>
      <c r="BM30" s="72">
        <v>0</v>
      </c>
      <c r="BN30" s="72">
        <v>0</v>
      </c>
      <c r="BO30" s="72">
        <v>0</v>
      </c>
      <c r="BP30" s="72">
        <v>0</v>
      </c>
      <c r="BQ30" s="72">
        <v>4.8158850895877396</v>
      </c>
    </row>
    <row r="31" spans="1:69" x14ac:dyDescent="0.2">
      <c r="A31" s="13"/>
      <c r="B31" s="17" t="s">
        <v>371</v>
      </c>
      <c r="C31" s="67">
        <v>11576.571162971901</v>
      </c>
      <c r="D31" s="67">
        <v>39279.442888141202</v>
      </c>
      <c r="E31" s="67">
        <v>39309.561597979999</v>
      </c>
      <c r="F31" s="67">
        <v>157286.65521993474</v>
      </c>
      <c r="G31" s="67">
        <v>121057.92390132351</v>
      </c>
      <c r="H31" s="67">
        <v>84125.311141845348</v>
      </c>
      <c r="I31" s="67">
        <v>74848.606378453173</v>
      </c>
      <c r="J31" s="67">
        <v>70943.83784758531</v>
      </c>
      <c r="K31" s="67">
        <v>53537.687007060711</v>
      </c>
      <c r="L31" s="67">
        <v>51725.350037788376</v>
      </c>
      <c r="M31" s="67">
        <v>43817.629652295596</v>
      </c>
      <c r="N31" s="67">
        <v>0</v>
      </c>
      <c r="O31" s="67">
        <v>0</v>
      </c>
      <c r="P31" s="67">
        <v>0</v>
      </c>
      <c r="Q31" s="67">
        <v>0</v>
      </c>
      <c r="R31" s="67">
        <v>0</v>
      </c>
      <c r="S31" s="67">
        <v>0</v>
      </c>
      <c r="T31" s="67">
        <v>0</v>
      </c>
      <c r="U31" s="67">
        <v>0</v>
      </c>
      <c r="V31" s="67">
        <v>0</v>
      </c>
      <c r="W31" s="67">
        <v>747508.57683537935</v>
      </c>
      <c r="Y31" s="42" t="s">
        <v>371</v>
      </c>
      <c r="Z31" s="69">
        <v>1.5486874026224531E-2</v>
      </c>
      <c r="AA31" s="69">
        <v>5.2547146755737559E-2</v>
      </c>
      <c r="AB31" s="69">
        <v>5.2587438881837707E-2</v>
      </c>
      <c r="AC31" s="69">
        <v>0.21041451575822295</v>
      </c>
      <c r="AD31" s="69">
        <v>0.16194854166600897</v>
      </c>
      <c r="AE31" s="69">
        <v>0.11254093096562812</v>
      </c>
      <c r="AF31" s="69">
        <v>0.10013076598442397</v>
      </c>
      <c r="AG31" s="69">
        <v>9.4907055311565972E-2</v>
      </c>
      <c r="AH31" s="69">
        <v>7.1621501968198942E-2</v>
      </c>
      <c r="AI31" s="69">
        <v>6.919699872444357E-2</v>
      </c>
      <c r="AJ31" s="69">
        <v>5.8618229957708386E-2</v>
      </c>
      <c r="AK31" s="69">
        <v>0</v>
      </c>
      <c r="AL31" s="69">
        <v>0</v>
      </c>
      <c r="AM31" s="69">
        <v>0</v>
      </c>
      <c r="AN31" s="69">
        <v>0</v>
      </c>
      <c r="AO31" s="69">
        <v>0</v>
      </c>
      <c r="AP31" s="69">
        <v>0</v>
      </c>
      <c r="AQ31" s="69">
        <v>0</v>
      </c>
      <c r="AR31" s="69">
        <v>0</v>
      </c>
      <c r="AS31" s="69">
        <v>0</v>
      </c>
      <c r="AT31" s="69"/>
      <c r="AV31" s="18" t="s">
        <v>371</v>
      </c>
      <c r="AW31" s="72">
        <v>10.687741686451703</v>
      </c>
      <c r="AX31" s="72">
        <v>5.9968192883554989</v>
      </c>
      <c r="AY31" s="72">
        <v>5.468773060713203</v>
      </c>
      <c r="AZ31" s="72">
        <v>3.1204830453916537</v>
      </c>
      <c r="BA31" s="72">
        <v>3.2837039632757756</v>
      </c>
      <c r="BB31" s="72">
        <v>3.8327748833129403</v>
      </c>
      <c r="BC31" s="72">
        <v>4.1643341107225398</v>
      </c>
      <c r="BD31" s="72">
        <v>4.3262335101382208</v>
      </c>
      <c r="BE31" s="72">
        <v>4.9772677594049002</v>
      </c>
      <c r="BF31" s="72">
        <v>5.0480159771557345</v>
      </c>
      <c r="BG31" s="72">
        <v>5.6006765685205382</v>
      </c>
      <c r="BH31" s="72">
        <v>0</v>
      </c>
      <c r="BI31" s="72">
        <v>0</v>
      </c>
      <c r="BJ31" s="72">
        <v>0</v>
      </c>
      <c r="BK31" s="72">
        <v>0</v>
      </c>
      <c r="BL31" s="72">
        <v>0</v>
      </c>
      <c r="BM31" s="72">
        <v>0</v>
      </c>
      <c r="BN31" s="72">
        <v>0</v>
      </c>
      <c r="BO31" s="72">
        <v>0</v>
      </c>
      <c r="BP31" s="72">
        <v>0</v>
      </c>
      <c r="BQ31" s="72">
        <v>1.3448823520063855</v>
      </c>
    </row>
    <row r="32" spans="1:69" x14ac:dyDescent="0.2">
      <c r="A32" s="13"/>
      <c r="B32" s="17" t="s">
        <v>165</v>
      </c>
      <c r="C32" s="67">
        <v>0</v>
      </c>
      <c r="D32" s="67">
        <v>0</v>
      </c>
      <c r="E32" s="67">
        <v>0</v>
      </c>
      <c r="F32" s="67">
        <v>0</v>
      </c>
      <c r="G32" s="67">
        <v>0</v>
      </c>
      <c r="H32" s="67">
        <v>0</v>
      </c>
      <c r="I32" s="67">
        <v>0</v>
      </c>
      <c r="J32" s="67">
        <v>0</v>
      </c>
      <c r="K32" s="67">
        <v>0</v>
      </c>
      <c r="L32" s="67">
        <v>0</v>
      </c>
      <c r="M32" s="67">
        <v>0</v>
      </c>
      <c r="N32" s="67">
        <v>0</v>
      </c>
      <c r="O32" s="67">
        <v>0</v>
      </c>
      <c r="P32" s="67">
        <v>0</v>
      </c>
      <c r="Q32" s="67">
        <v>0</v>
      </c>
      <c r="R32" s="67">
        <v>0</v>
      </c>
      <c r="S32" s="67">
        <v>0</v>
      </c>
      <c r="T32" s="67">
        <v>0</v>
      </c>
      <c r="U32" s="67">
        <v>0</v>
      </c>
      <c r="V32" s="67">
        <v>0</v>
      </c>
      <c r="W32" s="67">
        <v>0</v>
      </c>
      <c r="Y32" s="42" t="s">
        <v>165</v>
      </c>
      <c r="Z32" s="69">
        <v>0</v>
      </c>
      <c r="AA32" s="69">
        <v>0</v>
      </c>
      <c r="AB32" s="69">
        <v>0</v>
      </c>
      <c r="AC32" s="69">
        <v>0</v>
      </c>
      <c r="AD32" s="69">
        <v>0</v>
      </c>
      <c r="AE32" s="69">
        <v>0</v>
      </c>
      <c r="AF32" s="69">
        <v>0</v>
      </c>
      <c r="AG32" s="69">
        <v>0</v>
      </c>
      <c r="AH32" s="69">
        <v>0</v>
      </c>
      <c r="AI32" s="69">
        <v>0</v>
      </c>
      <c r="AJ32" s="69">
        <v>0</v>
      </c>
      <c r="AK32" s="69">
        <v>0</v>
      </c>
      <c r="AL32" s="69">
        <v>0</v>
      </c>
      <c r="AM32" s="69">
        <v>0</v>
      </c>
      <c r="AN32" s="69">
        <v>0</v>
      </c>
      <c r="AO32" s="69">
        <v>0</v>
      </c>
      <c r="AP32" s="69">
        <v>0</v>
      </c>
      <c r="AQ32" s="69">
        <v>0</v>
      </c>
      <c r="AR32" s="69">
        <v>0</v>
      </c>
      <c r="AS32" s="69">
        <v>0</v>
      </c>
      <c r="AT32" s="69"/>
      <c r="AV32" s="18" t="s">
        <v>165</v>
      </c>
      <c r="AW32" s="72">
        <v>0</v>
      </c>
      <c r="AX32" s="72">
        <v>0</v>
      </c>
      <c r="AY32" s="72">
        <v>0</v>
      </c>
      <c r="AZ32" s="72">
        <v>0</v>
      </c>
      <c r="BA32" s="72">
        <v>0</v>
      </c>
      <c r="BB32" s="72">
        <v>0</v>
      </c>
      <c r="BC32" s="72">
        <v>0</v>
      </c>
      <c r="BD32" s="72">
        <v>0</v>
      </c>
      <c r="BE32" s="72">
        <v>0</v>
      </c>
      <c r="BF32" s="72">
        <v>0</v>
      </c>
      <c r="BG32" s="72">
        <v>0</v>
      </c>
      <c r="BH32" s="72">
        <v>0</v>
      </c>
      <c r="BI32" s="72">
        <v>0</v>
      </c>
      <c r="BJ32" s="72">
        <v>0</v>
      </c>
      <c r="BK32" s="72">
        <v>0</v>
      </c>
      <c r="BL32" s="72">
        <v>0</v>
      </c>
      <c r="BM32" s="72">
        <v>0</v>
      </c>
      <c r="BN32" s="72">
        <v>0</v>
      </c>
      <c r="BO32" s="72">
        <v>0</v>
      </c>
      <c r="BP32" s="72">
        <v>0</v>
      </c>
      <c r="BQ32" s="72">
        <v>0</v>
      </c>
    </row>
    <row r="33" spans="1:69" x14ac:dyDescent="0.2">
      <c r="A33" s="13"/>
      <c r="B33" s="17" t="s">
        <v>422</v>
      </c>
      <c r="C33" s="67">
        <v>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67">
        <v>0</v>
      </c>
      <c r="Y33" s="42" t="s">
        <v>422</v>
      </c>
      <c r="Z33" s="69">
        <v>0</v>
      </c>
      <c r="AA33" s="69">
        <v>0</v>
      </c>
      <c r="AB33" s="69">
        <v>0</v>
      </c>
      <c r="AC33" s="69">
        <v>0</v>
      </c>
      <c r="AD33" s="69">
        <v>0</v>
      </c>
      <c r="AE33" s="69">
        <v>0</v>
      </c>
      <c r="AF33" s="69">
        <v>0</v>
      </c>
      <c r="AG33" s="69">
        <v>0</v>
      </c>
      <c r="AH33" s="69">
        <v>0</v>
      </c>
      <c r="AI33" s="69">
        <v>0</v>
      </c>
      <c r="AJ33" s="69">
        <v>0</v>
      </c>
      <c r="AK33" s="69">
        <v>0</v>
      </c>
      <c r="AL33" s="69">
        <v>0</v>
      </c>
      <c r="AM33" s="69">
        <v>0</v>
      </c>
      <c r="AN33" s="69">
        <v>0</v>
      </c>
      <c r="AO33" s="69">
        <v>0</v>
      </c>
      <c r="AP33" s="69">
        <v>0</v>
      </c>
      <c r="AQ33" s="69">
        <v>0</v>
      </c>
      <c r="AR33" s="69">
        <v>0</v>
      </c>
      <c r="AS33" s="69">
        <v>0</v>
      </c>
      <c r="AT33" s="69"/>
      <c r="AV33" s="18" t="s">
        <v>422</v>
      </c>
      <c r="AW33" s="72">
        <v>0</v>
      </c>
      <c r="AX33" s="72">
        <v>0</v>
      </c>
      <c r="AY33" s="72">
        <v>0</v>
      </c>
      <c r="AZ33" s="72">
        <v>0</v>
      </c>
      <c r="BA33" s="72">
        <v>0</v>
      </c>
      <c r="BB33" s="72">
        <v>0</v>
      </c>
      <c r="BC33" s="72">
        <v>0</v>
      </c>
      <c r="BD33" s="72">
        <v>0</v>
      </c>
      <c r="BE33" s="72">
        <v>0</v>
      </c>
      <c r="BF33" s="72">
        <v>0</v>
      </c>
      <c r="BG33" s="72">
        <v>0</v>
      </c>
      <c r="BH33" s="72">
        <v>0</v>
      </c>
      <c r="BI33" s="72">
        <v>0</v>
      </c>
      <c r="BJ33" s="72">
        <v>0</v>
      </c>
      <c r="BK33" s="72">
        <v>0</v>
      </c>
      <c r="BL33" s="72">
        <v>0</v>
      </c>
      <c r="BM33" s="72">
        <v>0</v>
      </c>
      <c r="BN33" s="72">
        <v>0</v>
      </c>
      <c r="BO33" s="72">
        <v>0</v>
      </c>
      <c r="BP33" s="72">
        <v>0</v>
      </c>
      <c r="BQ33" s="72">
        <v>0</v>
      </c>
    </row>
    <row r="34" spans="1:69" x14ac:dyDescent="0.2">
      <c r="A34" s="13"/>
      <c r="B34" s="17" t="s">
        <v>423</v>
      </c>
      <c r="C34" s="67">
        <v>575.02668956489993</v>
      </c>
      <c r="D34" s="67">
        <v>839.99245719320004</v>
      </c>
      <c r="E34" s="67">
        <v>1151.7183558145002</v>
      </c>
      <c r="F34" s="67">
        <v>3586.8238866608999</v>
      </c>
      <c r="G34" s="67">
        <v>1325.4423441969</v>
      </c>
      <c r="H34" s="67">
        <v>1662.8174793750002</v>
      </c>
      <c r="I34" s="67">
        <v>223.9001674438</v>
      </c>
      <c r="J34" s="67">
        <v>1204.9384226095001</v>
      </c>
      <c r="K34" s="67">
        <v>60.19897047260001</v>
      </c>
      <c r="L34" s="67">
        <v>273.53383456699999</v>
      </c>
      <c r="M34" s="67">
        <v>315.41601030739992</v>
      </c>
      <c r="N34" s="67">
        <v>0</v>
      </c>
      <c r="O34" s="67">
        <v>0</v>
      </c>
      <c r="P34" s="67">
        <v>0</v>
      </c>
      <c r="Q34" s="67">
        <v>0</v>
      </c>
      <c r="R34" s="67">
        <v>0</v>
      </c>
      <c r="S34" s="67">
        <v>0</v>
      </c>
      <c r="T34" s="67">
        <v>0</v>
      </c>
      <c r="U34" s="67">
        <v>0</v>
      </c>
      <c r="V34" s="67">
        <v>0</v>
      </c>
      <c r="W34" s="67">
        <v>11219.808618205698</v>
      </c>
      <c r="Y34" s="42" t="s">
        <v>423</v>
      </c>
      <c r="Z34" s="69">
        <v>5.1251024784133951E-2</v>
      </c>
      <c r="AA34" s="69">
        <v>7.4866914916016977E-2</v>
      </c>
      <c r="AB34" s="69">
        <v>0.10265044574340397</v>
      </c>
      <c r="AC34" s="69">
        <v>0.3196867262816569</v>
      </c>
      <c r="AD34" s="69">
        <v>0.11813413127619536</v>
      </c>
      <c r="AE34" s="69">
        <v>0.14820372931110856</v>
      </c>
      <c r="AF34" s="69">
        <v>1.9955792033786644E-2</v>
      </c>
      <c r="AG34" s="69">
        <v>0.10739384811380118</v>
      </c>
      <c r="AH34" s="69">
        <v>5.3654186556193854E-3</v>
      </c>
      <c r="AI34" s="69">
        <v>2.4379545487358257E-2</v>
      </c>
      <c r="AJ34" s="69">
        <v>2.8112423396919054E-2</v>
      </c>
      <c r="AK34" s="69">
        <v>0</v>
      </c>
      <c r="AL34" s="69">
        <v>0</v>
      </c>
      <c r="AM34" s="69">
        <v>0</v>
      </c>
      <c r="AN34" s="69">
        <v>0</v>
      </c>
      <c r="AO34" s="69">
        <v>0</v>
      </c>
      <c r="AP34" s="69">
        <v>0</v>
      </c>
      <c r="AQ34" s="69">
        <v>0</v>
      </c>
      <c r="AR34" s="69">
        <v>0</v>
      </c>
      <c r="AS34" s="69">
        <v>0</v>
      </c>
      <c r="AT34" s="69"/>
      <c r="AV34" s="18" t="s">
        <v>423</v>
      </c>
      <c r="AW34" s="72">
        <v>39.879437847244752</v>
      </c>
      <c r="AX34" s="72">
        <v>46.001266694067148</v>
      </c>
      <c r="AY34" s="72">
        <v>26.494071927669772</v>
      </c>
      <c r="AZ34" s="72">
        <v>20.965000650487394</v>
      </c>
      <c r="BA34" s="72">
        <v>30.10131884897012</v>
      </c>
      <c r="BB34" s="72">
        <v>31.830590959569264</v>
      </c>
      <c r="BC34" s="72">
        <v>42.528191115322542</v>
      </c>
      <c r="BD34" s="72">
        <v>34.864195557848078</v>
      </c>
      <c r="BE34" s="72">
        <v>54.850006848333855</v>
      </c>
      <c r="BF34" s="72">
        <v>64.925084303393035</v>
      </c>
      <c r="BG34" s="72">
        <v>69.753272758184536</v>
      </c>
      <c r="BH34" s="72">
        <v>0</v>
      </c>
      <c r="BI34" s="72">
        <v>0</v>
      </c>
      <c r="BJ34" s="72">
        <v>0</v>
      </c>
      <c r="BK34" s="72">
        <v>0</v>
      </c>
      <c r="BL34" s="72">
        <v>0</v>
      </c>
      <c r="BM34" s="72">
        <v>0</v>
      </c>
      <c r="BN34" s="72">
        <v>0</v>
      </c>
      <c r="BO34" s="72">
        <v>0</v>
      </c>
      <c r="BP34" s="72">
        <v>0</v>
      </c>
      <c r="BQ34" s="72">
        <v>11.154830695929849</v>
      </c>
    </row>
    <row r="35" spans="1:69" x14ac:dyDescent="0.2">
      <c r="A35" s="13"/>
      <c r="B35" s="17" t="s">
        <v>173</v>
      </c>
      <c r="C35" s="67">
        <v>439.78591145040002</v>
      </c>
      <c r="D35" s="67">
        <v>1119.3370291495</v>
      </c>
      <c r="E35" s="67">
        <v>2187.5559414232998</v>
      </c>
      <c r="F35" s="67">
        <v>7002.891503137701</v>
      </c>
      <c r="G35" s="67">
        <v>4822.4746363099002</v>
      </c>
      <c r="H35" s="67">
        <v>5793.5993478770997</v>
      </c>
      <c r="I35" s="67">
        <v>2158.2405187203003</v>
      </c>
      <c r="J35" s="67">
        <v>3055.6858728971997</v>
      </c>
      <c r="K35" s="67">
        <v>2597.7041053195999</v>
      </c>
      <c r="L35" s="67">
        <v>1938.9307741031996</v>
      </c>
      <c r="M35" s="67">
        <v>790.52963105240008</v>
      </c>
      <c r="N35" s="67">
        <v>0</v>
      </c>
      <c r="O35" s="67">
        <v>0</v>
      </c>
      <c r="P35" s="67">
        <v>0</v>
      </c>
      <c r="Q35" s="67">
        <v>0</v>
      </c>
      <c r="R35" s="67">
        <v>0</v>
      </c>
      <c r="S35" s="67">
        <v>0</v>
      </c>
      <c r="T35" s="67">
        <v>0</v>
      </c>
      <c r="U35" s="67">
        <v>0</v>
      </c>
      <c r="V35" s="67">
        <v>0</v>
      </c>
      <c r="W35" s="67">
        <v>31906.735271440575</v>
      </c>
      <c r="Y35" s="42" t="s">
        <v>173</v>
      </c>
      <c r="Z35" s="69">
        <v>1.3783482004943587E-2</v>
      </c>
      <c r="AA35" s="69">
        <v>3.5081528073209307E-2</v>
      </c>
      <c r="AB35" s="69">
        <v>6.8560945606408089E-2</v>
      </c>
      <c r="AC35" s="69">
        <v>0.21948003904385432</v>
      </c>
      <c r="AD35" s="69">
        <v>0.15114284163777963</v>
      </c>
      <c r="AE35" s="69">
        <v>0.18157919632294367</v>
      </c>
      <c r="AF35" s="69">
        <v>6.764216082778364E-2</v>
      </c>
      <c r="AG35" s="69">
        <v>9.5769305348902808E-2</v>
      </c>
      <c r="AH35" s="69">
        <v>8.1415540738346268E-2</v>
      </c>
      <c r="AI35" s="69">
        <v>6.0768698445895802E-2</v>
      </c>
      <c r="AJ35" s="69">
        <v>2.4776261949933681E-2</v>
      </c>
      <c r="AK35" s="69">
        <v>0</v>
      </c>
      <c r="AL35" s="69">
        <v>0</v>
      </c>
      <c r="AM35" s="69">
        <v>0</v>
      </c>
      <c r="AN35" s="69">
        <v>0</v>
      </c>
      <c r="AO35" s="69">
        <v>0</v>
      </c>
      <c r="AP35" s="69">
        <v>0</v>
      </c>
      <c r="AQ35" s="69">
        <v>0</v>
      </c>
      <c r="AR35" s="69">
        <v>0</v>
      </c>
      <c r="AS35" s="69">
        <v>0</v>
      </c>
      <c r="AT35" s="69"/>
      <c r="AV35" s="18" t="s">
        <v>173</v>
      </c>
      <c r="AW35" s="72">
        <v>48.878761496430272</v>
      </c>
      <c r="AX35" s="72">
        <v>32.278175400847481</v>
      </c>
      <c r="AY35" s="72">
        <v>23.525727726582019</v>
      </c>
      <c r="AZ35" s="72">
        <v>14.691575861032447</v>
      </c>
      <c r="BA35" s="72">
        <v>16.16383049625848</v>
      </c>
      <c r="BB35" s="72">
        <v>15.690513906345378</v>
      </c>
      <c r="BC35" s="72">
        <v>23.173556818152232</v>
      </c>
      <c r="BD35" s="72">
        <v>21.016065613747752</v>
      </c>
      <c r="BE35" s="72">
        <v>22.856562055687434</v>
      </c>
      <c r="BF35" s="72">
        <v>28.48319255838863</v>
      </c>
      <c r="BG35" s="72">
        <v>33.469160436408856</v>
      </c>
      <c r="BH35" s="72">
        <v>0</v>
      </c>
      <c r="BI35" s="72">
        <v>0</v>
      </c>
      <c r="BJ35" s="72">
        <v>0</v>
      </c>
      <c r="BK35" s="72">
        <v>0</v>
      </c>
      <c r="BL35" s="72">
        <v>0</v>
      </c>
      <c r="BM35" s="72">
        <v>0</v>
      </c>
      <c r="BN35" s="72">
        <v>0</v>
      </c>
      <c r="BO35" s="72">
        <v>0</v>
      </c>
      <c r="BP35" s="72">
        <v>0</v>
      </c>
      <c r="BQ35" s="72">
        <v>6.5173144633294333</v>
      </c>
    </row>
    <row r="36" spans="1:69" x14ac:dyDescent="0.2">
      <c r="A36" s="13"/>
      <c r="B36" s="17" t="s">
        <v>181</v>
      </c>
      <c r="C36" s="67">
        <v>1193.2374913052001</v>
      </c>
      <c r="D36" s="67">
        <v>1197.1363576952999</v>
      </c>
      <c r="E36" s="67">
        <v>1890.6657495427</v>
      </c>
      <c r="F36" s="67">
        <v>6596.1279432564988</v>
      </c>
      <c r="G36" s="67">
        <v>6519.3616497497978</v>
      </c>
      <c r="H36" s="67">
        <v>4914.9811201254006</v>
      </c>
      <c r="I36" s="67">
        <v>4488.7118809918993</v>
      </c>
      <c r="J36" s="67">
        <v>5277.8823815099995</v>
      </c>
      <c r="K36" s="67">
        <v>4194.8227080695997</v>
      </c>
      <c r="L36" s="67">
        <v>3578.0018340056999</v>
      </c>
      <c r="M36" s="67">
        <v>4176.5649498947996</v>
      </c>
      <c r="N36" s="67">
        <v>0</v>
      </c>
      <c r="O36" s="67">
        <v>0</v>
      </c>
      <c r="P36" s="67">
        <v>0</v>
      </c>
      <c r="Q36" s="67">
        <v>0</v>
      </c>
      <c r="R36" s="67">
        <v>0</v>
      </c>
      <c r="S36" s="67">
        <v>0</v>
      </c>
      <c r="T36" s="67">
        <v>0</v>
      </c>
      <c r="U36" s="67">
        <v>0</v>
      </c>
      <c r="V36" s="67">
        <v>0</v>
      </c>
      <c r="W36" s="67">
        <v>44027.494066146886</v>
      </c>
      <c r="Y36" s="42" t="s">
        <v>181</v>
      </c>
      <c r="Z36" s="69">
        <v>2.7102098736586748E-2</v>
      </c>
      <c r="AA36" s="69">
        <v>2.7190654001263911E-2</v>
      </c>
      <c r="AB36" s="69">
        <v>4.2942842640604634E-2</v>
      </c>
      <c r="AC36" s="69">
        <v>0.14981838242591047</v>
      </c>
      <c r="AD36" s="69">
        <v>0.14807478345133865</v>
      </c>
      <c r="AE36" s="69">
        <v>0.11163435994656283</v>
      </c>
      <c r="AF36" s="69">
        <v>0.10195247256743845</v>
      </c>
      <c r="AG36" s="69">
        <v>0.11987696537033227</v>
      </c>
      <c r="AH36" s="69">
        <v>9.5277344237836931E-2</v>
      </c>
      <c r="AI36" s="69">
        <v>8.1267442308438256E-2</v>
      </c>
      <c r="AJ36" s="69">
        <v>9.4862654313687039E-2</v>
      </c>
      <c r="AK36" s="69">
        <v>0</v>
      </c>
      <c r="AL36" s="69">
        <v>0</v>
      </c>
      <c r="AM36" s="69">
        <v>0</v>
      </c>
      <c r="AN36" s="69">
        <v>0</v>
      </c>
      <c r="AO36" s="69">
        <v>0</v>
      </c>
      <c r="AP36" s="69">
        <v>0</v>
      </c>
      <c r="AQ36" s="69">
        <v>0</v>
      </c>
      <c r="AR36" s="69">
        <v>0</v>
      </c>
      <c r="AS36" s="69">
        <v>0</v>
      </c>
      <c r="AT36" s="69"/>
      <c r="AV36" s="18" t="s">
        <v>181</v>
      </c>
      <c r="AW36" s="72">
        <v>33.918870946096838</v>
      </c>
      <c r="AX36" s="72">
        <v>34.948828313243219</v>
      </c>
      <c r="AY36" s="72">
        <v>25.227621926191429</v>
      </c>
      <c r="AZ36" s="72">
        <v>13.864190017961146</v>
      </c>
      <c r="BA36" s="72">
        <v>15.566769592115607</v>
      </c>
      <c r="BB36" s="72">
        <v>16.208472420916237</v>
      </c>
      <c r="BC36" s="72">
        <v>16.160876790787924</v>
      </c>
      <c r="BD36" s="72">
        <v>16.330565943877861</v>
      </c>
      <c r="BE36" s="72">
        <v>17.547024788628701</v>
      </c>
      <c r="BF36" s="72">
        <v>19.296887217407271</v>
      </c>
      <c r="BG36" s="72">
        <v>18.76485635681999</v>
      </c>
      <c r="BH36" s="72">
        <v>0</v>
      </c>
      <c r="BI36" s="72">
        <v>0</v>
      </c>
      <c r="BJ36" s="72">
        <v>0</v>
      </c>
      <c r="BK36" s="72">
        <v>0</v>
      </c>
      <c r="BL36" s="72">
        <v>0</v>
      </c>
      <c r="BM36" s="72">
        <v>0</v>
      </c>
      <c r="BN36" s="72">
        <v>0</v>
      </c>
      <c r="BO36" s="72">
        <v>0</v>
      </c>
      <c r="BP36" s="72">
        <v>0</v>
      </c>
      <c r="BQ36" s="72">
        <v>5.5491914770625241</v>
      </c>
    </row>
    <row r="37" spans="1:69" x14ac:dyDescent="0.2">
      <c r="A37" s="13"/>
      <c r="B37" s="17" t="s">
        <v>169</v>
      </c>
      <c r="C37" s="67">
        <v>495.24519479019995</v>
      </c>
      <c r="D37" s="67">
        <v>4663.2954822162001</v>
      </c>
      <c r="E37" s="67">
        <v>6938.015516735898</v>
      </c>
      <c r="F37" s="67">
        <v>22304.454152770501</v>
      </c>
      <c r="G37" s="67">
        <v>11947.765355128604</v>
      </c>
      <c r="H37" s="67">
        <v>7606.6086621972008</v>
      </c>
      <c r="I37" s="67">
        <v>6931.870546462701</v>
      </c>
      <c r="J37" s="67">
        <v>7196.1621907473</v>
      </c>
      <c r="K37" s="67">
        <v>4910.9699351621002</v>
      </c>
      <c r="L37" s="67">
        <v>2580.1115607780998</v>
      </c>
      <c r="M37" s="67">
        <v>2214.7984944984</v>
      </c>
      <c r="N37" s="67">
        <v>0</v>
      </c>
      <c r="O37" s="67">
        <v>0</v>
      </c>
      <c r="P37" s="67">
        <v>0</v>
      </c>
      <c r="Q37" s="67">
        <v>0</v>
      </c>
      <c r="R37" s="67">
        <v>0</v>
      </c>
      <c r="S37" s="67">
        <v>0</v>
      </c>
      <c r="T37" s="67">
        <v>0</v>
      </c>
      <c r="U37" s="67">
        <v>0</v>
      </c>
      <c r="V37" s="67">
        <v>0</v>
      </c>
      <c r="W37" s="67">
        <v>77789.297091487344</v>
      </c>
      <c r="Y37" s="42" t="s">
        <v>169</v>
      </c>
      <c r="Z37" s="69">
        <v>6.3664953060026527E-3</v>
      </c>
      <c r="AA37" s="69">
        <v>5.9947777606625459E-2</v>
      </c>
      <c r="AB37" s="69">
        <v>8.918984714023262E-2</v>
      </c>
      <c r="AC37" s="69">
        <v>0.28672908724883345</v>
      </c>
      <c r="AD37" s="69">
        <v>0.1535913782724754</v>
      </c>
      <c r="AE37" s="69">
        <v>9.7784771769452189E-2</v>
      </c>
      <c r="AF37" s="69">
        <v>8.9110852079177238E-2</v>
      </c>
      <c r="AG37" s="69">
        <v>9.2508384312612491E-2</v>
      </c>
      <c r="AH37" s="69">
        <v>6.3131691875121965E-2</v>
      </c>
      <c r="AI37" s="69">
        <v>3.3167950569647803E-2</v>
      </c>
      <c r="AJ37" s="69">
        <v>2.8471763819816934E-2</v>
      </c>
      <c r="AK37" s="69">
        <v>0</v>
      </c>
      <c r="AL37" s="69">
        <v>0</v>
      </c>
      <c r="AM37" s="69">
        <v>0</v>
      </c>
      <c r="AN37" s="69">
        <v>0</v>
      </c>
      <c r="AO37" s="69">
        <v>0</v>
      </c>
      <c r="AP37" s="69">
        <v>0</v>
      </c>
      <c r="AQ37" s="69">
        <v>0</v>
      </c>
      <c r="AR37" s="69">
        <v>0</v>
      </c>
      <c r="AS37" s="69">
        <v>0</v>
      </c>
      <c r="AT37" s="69"/>
      <c r="AV37" s="18" t="s">
        <v>169</v>
      </c>
      <c r="AW37" s="72">
        <v>26.166014351649306</v>
      </c>
      <c r="AX37" s="72">
        <v>16.062762628479707</v>
      </c>
      <c r="AY37" s="72">
        <v>11.984561997136094</v>
      </c>
      <c r="AZ37" s="72">
        <v>8.3173622111550856</v>
      </c>
      <c r="BA37" s="72">
        <v>10.594471638379531</v>
      </c>
      <c r="BB37" s="72">
        <v>13.27517099357512</v>
      </c>
      <c r="BC37" s="72">
        <v>15.682805349386356</v>
      </c>
      <c r="BD37" s="72">
        <v>15.932014339402134</v>
      </c>
      <c r="BE37" s="72">
        <v>16.327688764329931</v>
      </c>
      <c r="BF37" s="72">
        <v>22.060143289189689</v>
      </c>
      <c r="BG37" s="72">
        <v>28.907744414832436</v>
      </c>
      <c r="BH37" s="72">
        <v>0</v>
      </c>
      <c r="BI37" s="72">
        <v>0</v>
      </c>
      <c r="BJ37" s="72">
        <v>0</v>
      </c>
      <c r="BK37" s="72">
        <v>0</v>
      </c>
      <c r="BL37" s="72">
        <v>0</v>
      </c>
      <c r="BM37" s="72">
        <v>0</v>
      </c>
      <c r="BN37" s="72">
        <v>0</v>
      </c>
      <c r="BO37" s="72">
        <v>0</v>
      </c>
      <c r="BP37" s="72">
        <v>0</v>
      </c>
      <c r="BQ37" s="72">
        <v>4.303306544373549</v>
      </c>
    </row>
    <row r="38" spans="1:69" x14ac:dyDescent="0.2">
      <c r="A38" s="13"/>
      <c r="B38" s="17" t="s">
        <v>372</v>
      </c>
      <c r="C38" s="67">
        <v>0</v>
      </c>
      <c r="D38" s="67">
        <v>259.19115373919999</v>
      </c>
      <c r="E38" s="67">
        <v>264.35169073999998</v>
      </c>
      <c r="F38" s="67">
        <v>2017.3738652704999</v>
      </c>
      <c r="G38" s="67">
        <v>597.93446448860004</v>
      </c>
      <c r="H38" s="67">
        <v>628.24697102000005</v>
      </c>
      <c r="I38" s="67">
        <v>543.21102621779994</v>
      </c>
      <c r="J38" s="67">
        <v>844.18686007680003</v>
      </c>
      <c r="K38" s="67">
        <v>442.52664072699997</v>
      </c>
      <c r="L38" s="67">
        <v>882.26550435219997</v>
      </c>
      <c r="M38" s="67">
        <v>1250.5347137900001</v>
      </c>
      <c r="N38" s="67">
        <v>0</v>
      </c>
      <c r="O38" s="67">
        <v>0</v>
      </c>
      <c r="P38" s="67">
        <v>0</v>
      </c>
      <c r="Q38" s="67">
        <v>0</v>
      </c>
      <c r="R38" s="67">
        <v>0</v>
      </c>
      <c r="S38" s="67">
        <v>0</v>
      </c>
      <c r="T38" s="67">
        <v>0</v>
      </c>
      <c r="U38" s="67">
        <v>0</v>
      </c>
      <c r="V38" s="67">
        <v>0</v>
      </c>
      <c r="W38" s="67">
        <v>7729.8228904220987</v>
      </c>
      <c r="Y38" s="42" t="s">
        <v>372</v>
      </c>
      <c r="Z38" s="69">
        <v>0</v>
      </c>
      <c r="AA38" s="69">
        <v>3.3531318558457486E-2</v>
      </c>
      <c r="AB38" s="69">
        <v>3.4198932431887152E-2</v>
      </c>
      <c r="AC38" s="69">
        <v>0.26098578115809046</v>
      </c>
      <c r="AD38" s="69">
        <v>7.7354225700240975E-2</v>
      </c>
      <c r="AE38" s="69">
        <v>8.1275726485072627E-2</v>
      </c>
      <c r="AF38" s="69">
        <v>7.0274705374024041E-2</v>
      </c>
      <c r="AG38" s="69">
        <v>0.10921166914740292</v>
      </c>
      <c r="AH38" s="69">
        <v>5.7249260041304144E-2</v>
      </c>
      <c r="AI38" s="69">
        <v>0.11413786795107572</v>
      </c>
      <c r="AJ38" s="69">
        <v>0.16178051315244465</v>
      </c>
      <c r="AK38" s="69">
        <v>0</v>
      </c>
      <c r="AL38" s="69">
        <v>0</v>
      </c>
      <c r="AM38" s="69">
        <v>0</v>
      </c>
      <c r="AN38" s="69">
        <v>0</v>
      </c>
      <c r="AO38" s="69">
        <v>0</v>
      </c>
      <c r="AP38" s="69">
        <v>0</v>
      </c>
      <c r="AQ38" s="69">
        <v>0</v>
      </c>
      <c r="AR38" s="69">
        <v>0</v>
      </c>
      <c r="AS38" s="69">
        <v>0</v>
      </c>
      <c r="AT38" s="69"/>
      <c r="AV38" s="18" t="s">
        <v>372</v>
      </c>
      <c r="AW38" s="72">
        <v>0</v>
      </c>
      <c r="AX38" s="72">
        <v>37.031096635248801</v>
      </c>
      <c r="AY38" s="72">
        <v>82.542966813911079</v>
      </c>
      <c r="AZ38" s="72">
        <v>34.351869829957188</v>
      </c>
      <c r="BA38" s="72">
        <v>49.20979856591326</v>
      </c>
      <c r="BB38" s="72">
        <v>52.333449012575684</v>
      </c>
      <c r="BC38" s="72">
        <v>54.654175478707437</v>
      </c>
      <c r="BD38" s="72">
        <v>43.500303096377976</v>
      </c>
      <c r="BE38" s="72">
        <v>49.541562119949553</v>
      </c>
      <c r="BF38" s="72">
        <v>36.490879104803199</v>
      </c>
      <c r="BG38" s="72">
        <v>33.157199629703101</v>
      </c>
      <c r="BH38" s="72">
        <v>0</v>
      </c>
      <c r="BI38" s="72">
        <v>0</v>
      </c>
      <c r="BJ38" s="72">
        <v>0</v>
      </c>
      <c r="BK38" s="72">
        <v>0</v>
      </c>
      <c r="BL38" s="72">
        <v>0</v>
      </c>
      <c r="BM38" s="72">
        <v>0</v>
      </c>
      <c r="BN38" s="72">
        <v>0</v>
      </c>
      <c r="BO38" s="72">
        <v>0</v>
      </c>
      <c r="BP38" s="72">
        <v>0</v>
      </c>
      <c r="BQ38" s="72">
        <v>14.6272672463177</v>
      </c>
    </row>
    <row r="39" spans="1:69" x14ac:dyDescent="0.2">
      <c r="A39" s="13"/>
      <c r="B39" s="17" t="s">
        <v>399</v>
      </c>
      <c r="C39" s="67">
        <v>1794.2178446219998</v>
      </c>
      <c r="D39" s="67">
        <v>2762.4322031408997</v>
      </c>
      <c r="E39" s="67">
        <v>1675.4818891136001</v>
      </c>
      <c r="F39" s="67">
        <v>4488.6237918077004</v>
      </c>
      <c r="G39" s="67">
        <v>1375.1157853174996</v>
      </c>
      <c r="H39" s="67">
        <v>1566.4562235555002</v>
      </c>
      <c r="I39" s="67">
        <v>1012.3121853385999</v>
      </c>
      <c r="J39" s="67">
        <v>1157.9391820040998</v>
      </c>
      <c r="K39" s="67">
        <v>851.04212913330002</v>
      </c>
      <c r="L39" s="67">
        <v>924.33887651649991</v>
      </c>
      <c r="M39" s="67">
        <v>1792.939387804</v>
      </c>
      <c r="N39" s="67">
        <v>0</v>
      </c>
      <c r="O39" s="67">
        <v>0</v>
      </c>
      <c r="P39" s="67">
        <v>0</v>
      </c>
      <c r="Q39" s="67">
        <v>0</v>
      </c>
      <c r="R39" s="67">
        <v>0</v>
      </c>
      <c r="S39" s="67">
        <v>0</v>
      </c>
      <c r="T39" s="67">
        <v>0</v>
      </c>
      <c r="U39" s="67">
        <v>0</v>
      </c>
      <c r="V39" s="67">
        <v>0</v>
      </c>
      <c r="W39" s="67">
        <v>19400.899498353687</v>
      </c>
      <c r="Y39" s="42" t="s">
        <v>399</v>
      </c>
      <c r="Z39" s="69">
        <v>9.2481167936272896E-2</v>
      </c>
      <c r="AA39" s="69">
        <v>0.14238681064119285</v>
      </c>
      <c r="AB39" s="69">
        <v>8.6361041623651394E-2</v>
      </c>
      <c r="AC39" s="69">
        <v>0.2313616331133819</v>
      </c>
      <c r="AD39" s="69">
        <v>7.0878970608253933E-2</v>
      </c>
      <c r="AE39" s="69">
        <v>8.0741422514374953E-2</v>
      </c>
      <c r="AF39" s="69">
        <v>5.2178621172925627E-2</v>
      </c>
      <c r="AG39" s="69">
        <v>5.9684819361203317E-2</v>
      </c>
      <c r="AH39" s="69">
        <v>4.3866117094494374E-2</v>
      </c>
      <c r="AI39" s="69">
        <v>4.7644124778592714E-2</v>
      </c>
      <c r="AJ39" s="69">
        <v>9.2415271155656703E-2</v>
      </c>
      <c r="AK39" s="69">
        <v>0</v>
      </c>
      <c r="AL39" s="69">
        <v>0</v>
      </c>
      <c r="AM39" s="69">
        <v>0</v>
      </c>
      <c r="AN39" s="69">
        <v>0</v>
      </c>
      <c r="AO39" s="69">
        <v>0</v>
      </c>
      <c r="AP39" s="69">
        <v>0</v>
      </c>
      <c r="AQ39" s="69">
        <v>0</v>
      </c>
      <c r="AR39" s="69">
        <v>0</v>
      </c>
      <c r="AS39" s="69">
        <v>0</v>
      </c>
      <c r="AT39" s="69"/>
      <c r="AV39" s="18" t="s">
        <v>399</v>
      </c>
      <c r="AW39" s="72">
        <v>23.4190444266907</v>
      </c>
      <c r="AX39" s="72">
        <v>20.13634655313361</v>
      </c>
      <c r="AY39" s="72">
        <v>22.748799969765606</v>
      </c>
      <c r="AZ39" s="72">
        <v>13.206528219383388</v>
      </c>
      <c r="BA39" s="72">
        <v>27.138461534139118</v>
      </c>
      <c r="BB39" s="72">
        <v>30.253721732990492</v>
      </c>
      <c r="BC39" s="72">
        <v>25.374657389374836</v>
      </c>
      <c r="BD39" s="72">
        <v>32.511244169786011</v>
      </c>
      <c r="BE39" s="72">
        <v>37.392146648749815</v>
      </c>
      <c r="BF39" s="72">
        <v>31.836383926929035</v>
      </c>
      <c r="BG39" s="72">
        <v>28.090276107301129</v>
      </c>
      <c r="BH39" s="72">
        <v>0</v>
      </c>
      <c r="BI39" s="72">
        <v>0</v>
      </c>
      <c r="BJ39" s="72">
        <v>0</v>
      </c>
      <c r="BK39" s="72">
        <v>0</v>
      </c>
      <c r="BL39" s="72">
        <v>0</v>
      </c>
      <c r="BM39" s="72">
        <v>0</v>
      </c>
      <c r="BN39" s="72">
        <v>0</v>
      </c>
      <c r="BO39" s="72">
        <v>0</v>
      </c>
      <c r="BP39" s="72">
        <v>0</v>
      </c>
      <c r="BQ39" s="72">
        <v>7.281650968089207</v>
      </c>
    </row>
    <row r="40" spans="1:69" x14ac:dyDescent="0.2">
      <c r="A40" s="13"/>
      <c r="B40" s="17" t="s">
        <v>400</v>
      </c>
      <c r="C40" s="67">
        <v>8663.8032236569015</v>
      </c>
      <c r="D40" s="67">
        <v>16240.492265579298</v>
      </c>
      <c r="E40" s="67">
        <v>11337.892087030699</v>
      </c>
      <c r="F40" s="67">
        <v>48134.513506809497</v>
      </c>
      <c r="G40" s="67">
        <v>40076.596724976807</v>
      </c>
      <c r="H40" s="67">
        <v>26249.177491168994</v>
      </c>
      <c r="I40" s="67">
        <v>26894.923170364604</v>
      </c>
      <c r="J40" s="67">
        <v>26401.461786955399</v>
      </c>
      <c r="K40" s="67">
        <v>26700.791409982005</v>
      </c>
      <c r="L40" s="67">
        <v>38114.104625502085</v>
      </c>
      <c r="M40" s="67">
        <v>58722.057239674003</v>
      </c>
      <c r="N40" s="67">
        <v>0</v>
      </c>
      <c r="O40" s="67">
        <v>0</v>
      </c>
      <c r="P40" s="67">
        <v>0</v>
      </c>
      <c r="Q40" s="67">
        <v>0</v>
      </c>
      <c r="R40" s="67">
        <v>0</v>
      </c>
      <c r="S40" s="67">
        <v>0</v>
      </c>
      <c r="T40" s="67">
        <v>0</v>
      </c>
      <c r="U40" s="67">
        <v>0</v>
      </c>
      <c r="V40" s="67">
        <v>0</v>
      </c>
      <c r="W40" s="67">
        <v>327535.81353170029</v>
      </c>
      <c r="Y40" s="42" t="s">
        <v>400</v>
      </c>
      <c r="Z40" s="69">
        <v>2.6451468406578943E-2</v>
      </c>
      <c r="AA40" s="69">
        <v>4.9583867151698435E-2</v>
      </c>
      <c r="AB40" s="69">
        <v>3.46157324439679E-2</v>
      </c>
      <c r="AC40" s="69">
        <v>0.14695954310398132</v>
      </c>
      <c r="AD40" s="69">
        <v>0.12235790734712443</v>
      </c>
      <c r="AE40" s="69">
        <v>8.0141396472445559E-2</v>
      </c>
      <c r="AF40" s="69">
        <v>8.2112923409401767E-2</v>
      </c>
      <c r="AG40" s="69">
        <v>8.0606335845469779E-2</v>
      </c>
      <c r="AH40" s="69">
        <v>8.1520219490128484E-2</v>
      </c>
      <c r="AI40" s="69">
        <v>0.11636622027536919</v>
      </c>
      <c r="AJ40" s="69">
        <v>0.17928438605383418</v>
      </c>
      <c r="AK40" s="69">
        <v>0</v>
      </c>
      <c r="AL40" s="69">
        <v>0</v>
      </c>
      <c r="AM40" s="69">
        <v>0</v>
      </c>
      <c r="AN40" s="69">
        <v>0</v>
      </c>
      <c r="AO40" s="69">
        <v>0</v>
      </c>
      <c r="AP40" s="69">
        <v>0</v>
      </c>
      <c r="AQ40" s="69">
        <v>0</v>
      </c>
      <c r="AR40" s="69">
        <v>0</v>
      </c>
      <c r="AS40" s="69">
        <v>0</v>
      </c>
      <c r="AT40" s="69"/>
      <c r="AV40" s="18" t="s">
        <v>400</v>
      </c>
      <c r="AW40" s="72">
        <v>10.596814202099845</v>
      </c>
      <c r="AX40" s="72">
        <v>8.4660105730929409</v>
      </c>
      <c r="AY40" s="72">
        <v>9.0659649773951934</v>
      </c>
      <c r="AZ40" s="72">
        <v>4.469750369592087</v>
      </c>
      <c r="BA40" s="72">
        <v>4.9722532578301184</v>
      </c>
      <c r="BB40" s="72">
        <v>6.2631272931727917</v>
      </c>
      <c r="BC40" s="72">
        <v>6.3349967845405715</v>
      </c>
      <c r="BD40" s="72">
        <v>6.387710218551705</v>
      </c>
      <c r="BE40" s="72">
        <v>6.2125660764262784</v>
      </c>
      <c r="BF40" s="72">
        <v>5.4576720023415017</v>
      </c>
      <c r="BG40" s="72">
        <v>4.4042078071438198</v>
      </c>
      <c r="BH40" s="72">
        <v>0</v>
      </c>
      <c r="BI40" s="72">
        <v>0</v>
      </c>
      <c r="BJ40" s="72">
        <v>0</v>
      </c>
      <c r="BK40" s="72">
        <v>0</v>
      </c>
      <c r="BL40" s="72">
        <v>0</v>
      </c>
      <c r="BM40" s="72">
        <v>0</v>
      </c>
      <c r="BN40" s="72">
        <v>0</v>
      </c>
      <c r="BO40" s="72">
        <v>0</v>
      </c>
      <c r="BP40" s="72">
        <v>0</v>
      </c>
      <c r="BQ40" s="72">
        <v>1.7960632654042341</v>
      </c>
    </row>
    <row r="41" spans="1:69" x14ac:dyDescent="0.2">
      <c r="A41" s="13"/>
      <c r="B41" s="17" t="s">
        <v>151</v>
      </c>
      <c r="C41" s="67">
        <v>6171.4855766765995</v>
      </c>
      <c r="D41" s="67">
        <v>2086.8848973458998</v>
      </c>
      <c r="E41" s="67">
        <v>2290.4542997734006</v>
      </c>
      <c r="F41" s="67">
        <v>4096.4624823729</v>
      </c>
      <c r="G41" s="67">
        <v>1962.8059496052001</v>
      </c>
      <c r="H41" s="67">
        <v>796.97404008799992</v>
      </c>
      <c r="I41" s="67">
        <v>859.04479485920001</v>
      </c>
      <c r="J41" s="67">
        <v>616.57695694889992</v>
      </c>
      <c r="K41" s="67">
        <v>654.66441119090007</v>
      </c>
      <c r="L41" s="67">
        <v>904.65107956379995</v>
      </c>
      <c r="M41" s="67">
        <v>1527.2317210429999</v>
      </c>
      <c r="N41" s="67">
        <v>0</v>
      </c>
      <c r="O41" s="67">
        <v>0</v>
      </c>
      <c r="P41" s="67">
        <v>0</v>
      </c>
      <c r="Q41" s="67">
        <v>0</v>
      </c>
      <c r="R41" s="67">
        <v>0</v>
      </c>
      <c r="S41" s="67">
        <v>0</v>
      </c>
      <c r="T41" s="67">
        <v>0</v>
      </c>
      <c r="U41" s="67">
        <v>0</v>
      </c>
      <c r="V41" s="67">
        <v>0</v>
      </c>
      <c r="W41" s="67">
        <v>21967.236209467799</v>
      </c>
      <c r="Y41" s="42" t="s">
        <v>151</v>
      </c>
      <c r="Z41" s="69">
        <v>0.28094046596616062</v>
      </c>
      <c r="AA41" s="69">
        <v>9.4999884257012723E-2</v>
      </c>
      <c r="AB41" s="69">
        <v>0.10426683984880279</v>
      </c>
      <c r="AC41" s="69">
        <v>0.1864805587426305</v>
      </c>
      <c r="AD41" s="69">
        <v>8.9351520186196104E-2</v>
      </c>
      <c r="AE41" s="69">
        <v>3.6280123384138191E-2</v>
      </c>
      <c r="AF41" s="69">
        <v>3.9105729399356796E-2</v>
      </c>
      <c r="AG41" s="69">
        <v>2.8068025994237612E-2</v>
      </c>
      <c r="AH41" s="69">
        <v>2.9801856043626555E-2</v>
      </c>
      <c r="AI41" s="69">
        <v>4.1181834206976783E-2</v>
      </c>
      <c r="AJ41" s="69">
        <v>6.9523161970861336E-2</v>
      </c>
      <c r="AK41" s="69">
        <v>0</v>
      </c>
      <c r="AL41" s="69">
        <v>0</v>
      </c>
      <c r="AM41" s="69">
        <v>0</v>
      </c>
      <c r="AN41" s="69">
        <v>0</v>
      </c>
      <c r="AO41" s="69">
        <v>0</v>
      </c>
      <c r="AP41" s="69">
        <v>0</v>
      </c>
      <c r="AQ41" s="69">
        <v>0</v>
      </c>
      <c r="AR41" s="69">
        <v>0</v>
      </c>
      <c r="AS41" s="69">
        <v>0</v>
      </c>
      <c r="AT41" s="69"/>
      <c r="AV41" s="18" t="s">
        <v>151</v>
      </c>
      <c r="AW41" s="72">
        <v>11.510245354832577</v>
      </c>
      <c r="AX41" s="72">
        <v>34.642410988413552</v>
      </c>
      <c r="AY41" s="72">
        <v>23.763074409626693</v>
      </c>
      <c r="AZ41" s="72">
        <v>19.396431214487649</v>
      </c>
      <c r="BA41" s="72">
        <v>25.476935348537364</v>
      </c>
      <c r="BB41" s="72">
        <v>35.991542507991227</v>
      </c>
      <c r="BC41" s="72">
        <v>33.636602043560131</v>
      </c>
      <c r="BD41" s="72">
        <v>42.573955996108999</v>
      </c>
      <c r="BE41" s="72">
        <v>34.097691504670031</v>
      </c>
      <c r="BF41" s="72">
        <v>30.919176865721635</v>
      </c>
      <c r="BG41" s="72">
        <v>29.048476098716115</v>
      </c>
      <c r="BH41" s="72">
        <v>0</v>
      </c>
      <c r="BI41" s="72">
        <v>0</v>
      </c>
      <c r="BJ41" s="72">
        <v>0</v>
      </c>
      <c r="BK41" s="72">
        <v>0</v>
      </c>
      <c r="BL41" s="72">
        <v>0</v>
      </c>
      <c r="BM41" s="72">
        <v>0</v>
      </c>
      <c r="BN41" s="72">
        <v>0</v>
      </c>
      <c r="BO41" s="72">
        <v>0</v>
      </c>
      <c r="BP41" s="72">
        <v>0</v>
      </c>
      <c r="BQ41" s="72">
        <v>7.5688470325629327</v>
      </c>
    </row>
    <row r="42" spans="1:69" x14ac:dyDescent="0.2">
      <c r="A42" s="13"/>
      <c r="B42" s="17" t="s">
        <v>373</v>
      </c>
      <c r="C42" s="67">
        <v>0</v>
      </c>
      <c r="D42" s="67">
        <v>0</v>
      </c>
      <c r="E42" s="67">
        <v>0</v>
      </c>
      <c r="F42" s="67">
        <v>0</v>
      </c>
      <c r="G42" s="67">
        <v>0</v>
      </c>
      <c r="H42" s="67">
        <v>0</v>
      </c>
      <c r="I42" s="67">
        <v>0</v>
      </c>
      <c r="J42" s="67">
        <v>0</v>
      </c>
      <c r="K42" s="67">
        <v>0</v>
      </c>
      <c r="L42" s="67">
        <v>0</v>
      </c>
      <c r="M42" s="67">
        <v>0</v>
      </c>
      <c r="N42" s="67">
        <v>0</v>
      </c>
      <c r="O42" s="67">
        <v>0</v>
      </c>
      <c r="P42" s="67">
        <v>0</v>
      </c>
      <c r="Q42" s="67">
        <v>0</v>
      </c>
      <c r="R42" s="67">
        <v>0</v>
      </c>
      <c r="S42" s="67">
        <v>0</v>
      </c>
      <c r="T42" s="67">
        <v>0</v>
      </c>
      <c r="U42" s="67">
        <v>0</v>
      </c>
      <c r="V42" s="67">
        <v>0</v>
      </c>
      <c r="W42" s="67">
        <v>2159.8366126969713</v>
      </c>
      <c r="Y42" s="42" t="s">
        <v>373</v>
      </c>
      <c r="Z42" s="69">
        <v>0</v>
      </c>
      <c r="AA42" s="69">
        <v>0</v>
      </c>
      <c r="AB42" s="69">
        <v>0</v>
      </c>
      <c r="AC42" s="69">
        <v>0</v>
      </c>
      <c r="AD42" s="69">
        <v>0</v>
      </c>
      <c r="AE42" s="69">
        <v>0</v>
      </c>
      <c r="AF42" s="69">
        <v>0</v>
      </c>
      <c r="AG42" s="69">
        <v>0</v>
      </c>
      <c r="AH42" s="69">
        <v>0</v>
      </c>
      <c r="AI42" s="69">
        <v>0</v>
      </c>
      <c r="AJ42" s="69">
        <v>0</v>
      </c>
      <c r="AK42" s="69">
        <v>0</v>
      </c>
      <c r="AL42" s="69">
        <v>0</v>
      </c>
      <c r="AM42" s="69">
        <v>0</v>
      </c>
      <c r="AN42" s="69">
        <v>0</v>
      </c>
      <c r="AO42" s="69">
        <v>0</v>
      </c>
      <c r="AP42" s="69">
        <v>0</v>
      </c>
      <c r="AQ42" s="69">
        <v>0</v>
      </c>
      <c r="AR42" s="69">
        <v>0</v>
      </c>
      <c r="AS42" s="69">
        <v>0</v>
      </c>
      <c r="AT42" s="69"/>
      <c r="AV42" s="18" t="s">
        <v>373</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18.069186598339606</v>
      </c>
    </row>
    <row r="43" spans="1:69" x14ac:dyDescent="0.2">
      <c r="A43" s="13"/>
      <c r="B43" s="17" t="s">
        <v>374</v>
      </c>
      <c r="C43" s="67">
        <v>0</v>
      </c>
      <c r="D43" s="67">
        <v>0</v>
      </c>
      <c r="E43" s="67">
        <v>0</v>
      </c>
      <c r="F43" s="67">
        <v>0</v>
      </c>
      <c r="G43" s="67">
        <v>0</v>
      </c>
      <c r="H43" s="67">
        <v>0</v>
      </c>
      <c r="I43" s="67">
        <v>0</v>
      </c>
      <c r="J43" s="67">
        <v>0</v>
      </c>
      <c r="K43" s="67">
        <v>0</v>
      </c>
      <c r="L43" s="67">
        <v>0</v>
      </c>
      <c r="M43" s="67">
        <v>0</v>
      </c>
      <c r="N43" s="67">
        <v>0</v>
      </c>
      <c r="O43" s="67">
        <v>0</v>
      </c>
      <c r="P43" s="67">
        <v>0</v>
      </c>
      <c r="Q43" s="67">
        <v>0</v>
      </c>
      <c r="R43" s="67">
        <v>0</v>
      </c>
      <c r="S43" s="67">
        <v>0</v>
      </c>
      <c r="T43" s="67">
        <v>0</v>
      </c>
      <c r="U43" s="67">
        <v>0</v>
      </c>
      <c r="V43" s="67">
        <v>0</v>
      </c>
      <c r="W43" s="67">
        <v>0</v>
      </c>
      <c r="Y43" s="42" t="s">
        <v>374</v>
      </c>
      <c r="Z43" s="69">
        <v>0</v>
      </c>
      <c r="AA43" s="69">
        <v>0</v>
      </c>
      <c r="AB43" s="69">
        <v>0</v>
      </c>
      <c r="AC43" s="69">
        <v>0</v>
      </c>
      <c r="AD43" s="69">
        <v>0</v>
      </c>
      <c r="AE43" s="69">
        <v>0</v>
      </c>
      <c r="AF43" s="69">
        <v>0</v>
      </c>
      <c r="AG43" s="69">
        <v>0</v>
      </c>
      <c r="AH43" s="69">
        <v>0</v>
      </c>
      <c r="AI43" s="69">
        <v>0</v>
      </c>
      <c r="AJ43" s="69">
        <v>0</v>
      </c>
      <c r="AK43" s="69">
        <v>0</v>
      </c>
      <c r="AL43" s="69">
        <v>0</v>
      </c>
      <c r="AM43" s="69">
        <v>0</v>
      </c>
      <c r="AN43" s="69">
        <v>0</v>
      </c>
      <c r="AO43" s="69">
        <v>0</v>
      </c>
      <c r="AP43" s="69">
        <v>0</v>
      </c>
      <c r="AQ43" s="69">
        <v>0</v>
      </c>
      <c r="AR43" s="69">
        <v>0</v>
      </c>
      <c r="AS43" s="69">
        <v>0</v>
      </c>
      <c r="AT43" s="69"/>
      <c r="AV43" s="18" t="s">
        <v>374</v>
      </c>
      <c r="AW43" s="72">
        <v>0</v>
      </c>
      <c r="AX43" s="72">
        <v>0</v>
      </c>
      <c r="AY43" s="72">
        <v>0</v>
      </c>
      <c r="AZ43" s="72">
        <v>0</v>
      </c>
      <c r="BA43" s="72">
        <v>0</v>
      </c>
      <c r="BB43" s="72">
        <v>0</v>
      </c>
      <c r="BC43" s="72">
        <v>0</v>
      </c>
      <c r="BD43" s="72">
        <v>0</v>
      </c>
      <c r="BE43" s="72">
        <v>0</v>
      </c>
      <c r="BF43" s="72">
        <v>0</v>
      </c>
      <c r="BG43" s="72">
        <v>0</v>
      </c>
      <c r="BH43" s="72">
        <v>0</v>
      </c>
      <c r="BI43" s="72">
        <v>0</v>
      </c>
      <c r="BJ43" s="72">
        <v>0</v>
      </c>
      <c r="BK43" s="72">
        <v>0</v>
      </c>
      <c r="BL43" s="72">
        <v>0</v>
      </c>
      <c r="BM43" s="72">
        <v>0</v>
      </c>
      <c r="BN43" s="72">
        <v>0</v>
      </c>
      <c r="BO43" s="72">
        <v>0</v>
      </c>
      <c r="BP43" s="72">
        <v>0</v>
      </c>
      <c r="BQ43" s="72">
        <v>0</v>
      </c>
    </row>
    <row r="44" spans="1:69" x14ac:dyDescent="0.2">
      <c r="A44" s="13"/>
      <c r="B44" s="17" t="s">
        <v>374</v>
      </c>
      <c r="C44" s="67">
        <v>0</v>
      </c>
      <c r="D44" s="67">
        <v>0</v>
      </c>
      <c r="E44" s="67">
        <v>0</v>
      </c>
      <c r="F44" s="67">
        <v>0</v>
      </c>
      <c r="G44" s="67">
        <v>0</v>
      </c>
      <c r="H44" s="67">
        <v>0</v>
      </c>
      <c r="I44" s="67">
        <v>0</v>
      </c>
      <c r="J44" s="67">
        <v>0</v>
      </c>
      <c r="K44" s="67">
        <v>0</v>
      </c>
      <c r="L44" s="67">
        <v>0</v>
      </c>
      <c r="M44" s="67">
        <v>0</v>
      </c>
      <c r="N44" s="67">
        <v>0</v>
      </c>
      <c r="O44" s="67">
        <v>0</v>
      </c>
      <c r="P44" s="67">
        <v>0</v>
      </c>
      <c r="Q44" s="67">
        <v>0</v>
      </c>
      <c r="R44" s="67">
        <v>0</v>
      </c>
      <c r="S44" s="67">
        <v>0</v>
      </c>
      <c r="T44" s="67">
        <v>0</v>
      </c>
      <c r="U44" s="67">
        <v>0</v>
      </c>
      <c r="V44" s="67">
        <v>0</v>
      </c>
      <c r="W44" s="67">
        <v>0</v>
      </c>
      <c r="Y44" s="42" t="s">
        <v>374</v>
      </c>
      <c r="Z44" s="69">
        <v>0</v>
      </c>
      <c r="AA44" s="69">
        <v>0</v>
      </c>
      <c r="AB44" s="69">
        <v>0</v>
      </c>
      <c r="AC44" s="69">
        <v>0</v>
      </c>
      <c r="AD44" s="69">
        <v>0</v>
      </c>
      <c r="AE44" s="69">
        <v>0</v>
      </c>
      <c r="AF44" s="69">
        <v>0</v>
      </c>
      <c r="AG44" s="69">
        <v>0</v>
      </c>
      <c r="AH44" s="69">
        <v>0</v>
      </c>
      <c r="AI44" s="69">
        <v>0</v>
      </c>
      <c r="AJ44" s="69">
        <v>0</v>
      </c>
      <c r="AK44" s="69">
        <v>0</v>
      </c>
      <c r="AL44" s="69">
        <v>0</v>
      </c>
      <c r="AM44" s="69">
        <v>0</v>
      </c>
      <c r="AN44" s="69">
        <v>0</v>
      </c>
      <c r="AO44" s="69">
        <v>0</v>
      </c>
      <c r="AP44" s="69">
        <v>0</v>
      </c>
      <c r="AQ44" s="69">
        <v>0</v>
      </c>
      <c r="AR44" s="69">
        <v>0</v>
      </c>
      <c r="AS44" s="69">
        <v>0</v>
      </c>
      <c r="AT44" s="69"/>
      <c r="AV44" s="18" t="s">
        <v>374</v>
      </c>
      <c r="AW44" s="72">
        <v>0</v>
      </c>
      <c r="AX44" s="72">
        <v>0</v>
      </c>
      <c r="AY44" s="72">
        <v>0</v>
      </c>
      <c r="AZ44" s="72">
        <v>0</v>
      </c>
      <c r="BA44" s="72">
        <v>0</v>
      </c>
      <c r="BB44" s="72">
        <v>0</v>
      </c>
      <c r="BC44" s="72">
        <v>0</v>
      </c>
      <c r="BD44" s="72">
        <v>0</v>
      </c>
      <c r="BE44" s="72">
        <v>0</v>
      </c>
      <c r="BF44" s="72">
        <v>0</v>
      </c>
      <c r="BG44" s="72">
        <v>0</v>
      </c>
      <c r="BH44" s="72">
        <v>0</v>
      </c>
      <c r="BI44" s="72">
        <v>0</v>
      </c>
      <c r="BJ44" s="72">
        <v>0</v>
      </c>
      <c r="BK44" s="72">
        <v>0</v>
      </c>
      <c r="BL44" s="72">
        <v>0</v>
      </c>
      <c r="BM44" s="72">
        <v>0</v>
      </c>
      <c r="BN44" s="72">
        <v>0</v>
      </c>
      <c r="BO44" s="72">
        <v>0</v>
      </c>
      <c r="BP44" s="72">
        <v>0</v>
      </c>
      <c r="BQ44" s="72">
        <v>0</v>
      </c>
    </row>
    <row r="45" spans="1:69" x14ac:dyDescent="0.2">
      <c r="A45" s="13"/>
      <c r="B45" s="17" t="s">
        <v>374</v>
      </c>
      <c r="C45" s="67">
        <v>0</v>
      </c>
      <c r="D45" s="67">
        <v>0</v>
      </c>
      <c r="E45" s="67">
        <v>0</v>
      </c>
      <c r="F45" s="67">
        <v>0</v>
      </c>
      <c r="G45" s="67">
        <v>0</v>
      </c>
      <c r="H45" s="67">
        <v>0</v>
      </c>
      <c r="I45" s="67">
        <v>0</v>
      </c>
      <c r="J45" s="67">
        <v>0</v>
      </c>
      <c r="K45" s="67">
        <v>0</v>
      </c>
      <c r="L45" s="67">
        <v>0</v>
      </c>
      <c r="M45" s="67">
        <v>0</v>
      </c>
      <c r="N45" s="67">
        <v>0</v>
      </c>
      <c r="O45" s="67">
        <v>0</v>
      </c>
      <c r="P45" s="67">
        <v>0</v>
      </c>
      <c r="Q45" s="67">
        <v>0</v>
      </c>
      <c r="R45" s="67">
        <v>0</v>
      </c>
      <c r="S45" s="67">
        <v>0</v>
      </c>
      <c r="T45" s="67">
        <v>0</v>
      </c>
      <c r="U45" s="67">
        <v>0</v>
      </c>
      <c r="V45" s="67">
        <v>0</v>
      </c>
      <c r="W45" s="67">
        <v>0</v>
      </c>
      <c r="Y45" s="42" t="s">
        <v>374</v>
      </c>
      <c r="Z45" s="69">
        <v>0</v>
      </c>
      <c r="AA45" s="69">
        <v>0</v>
      </c>
      <c r="AB45" s="69">
        <v>0</v>
      </c>
      <c r="AC45" s="69">
        <v>0</v>
      </c>
      <c r="AD45" s="69">
        <v>0</v>
      </c>
      <c r="AE45" s="69">
        <v>0</v>
      </c>
      <c r="AF45" s="69">
        <v>0</v>
      </c>
      <c r="AG45" s="69">
        <v>0</v>
      </c>
      <c r="AH45" s="69">
        <v>0</v>
      </c>
      <c r="AI45" s="69">
        <v>0</v>
      </c>
      <c r="AJ45" s="69">
        <v>0</v>
      </c>
      <c r="AK45" s="69">
        <v>0</v>
      </c>
      <c r="AL45" s="69">
        <v>0</v>
      </c>
      <c r="AM45" s="69">
        <v>0</v>
      </c>
      <c r="AN45" s="69">
        <v>0</v>
      </c>
      <c r="AO45" s="69">
        <v>0</v>
      </c>
      <c r="AP45" s="69">
        <v>0</v>
      </c>
      <c r="AQ45" s="69">
        <v>0</v>
      </c>
      <c r="AR45" s="69">
        <v>0</v>
      </c>
      <c r="AS45" s="69">
        <v>0</v>
      </c>
      <c r="AT45" s="69"/>
      <c r="AV45" s="18" t="s">
        <v>374</v>
      </c>
      <c r="AW45" s="72">
        <v>0</v>
      </c>
      <c r="AX45" s="72">
        <v>0</v>
      </c>
      <c r="AY45" s="72">
        <v>0</v>
      </c>
      <c r="AZ45" s="72">
        <v>0</v>
      </c>
      <c r="BA45" s="72">
        <v>0</v>
      </c>
      <c r="BB45" s="72">
        <v>0</v>
      </c>
      <c r="BC45" s="72">
        <v>0</v>
      </c>
      <c r="BD45" s="72">
        <v>0</v>
      </c>
      <c r="BE45" s="72">
        <v>0</v>
      </c>
      <c r="BF45" s="72">
        <v>0</v>
      </c>
      <c r="BG45" s="72">
        <v>0</v>
      </c>
      <c r="BH45" s="72">
        <v>0</v>
      </c>
      <c r="BI45" s="72">
        <v>0</v>
      </c>
      <c r="BJ45" s="72">
        <v>0</v>
      </c>
      <c r="BK45" s="72">
        <v>0</v>
      </c>
      <c r="BL45" s="72">
        <v>0</v>
      </c>
      <c r="BM45" s="72">
        <v>0</v>
      </c>
      <c r="BN45" s="72">
        <v>0</v>
      </c>
      <c r="BO45" s="72">
        <v>0</v>
      </c>
      <c r="BP45" s="72">
        <v>0</v>
      </c>
      <c r="BQ45" s="72">
        <v>0</v>
      </c>
    </row>
    <row r="46" spans="1:69" x14ac:dyDescent="0.2">
      <c r="A46" s="13"/>
      <c r="B46" s="17" t="s">
        <v>374</v>
      </c>
      <c r="C46" s="67">
        <v>0</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67">
        <v>0</v>
      </c>
      <c r="U46" s="67">
        <v>0</v>
      </c>
      <c r="V46" s="67">
        <v>0</v>
      </c>
      <c r="W46" s="67">
        <v>0</v>
      </c>
      <c r="Y46" s="42" t="s">
        <v>374</v>
      </c>
      <c r="Z46" s="69">
        <v>0</v>
      </c>
      <c r="AA46" s="69">
        <v>0</v>
      </c>
      <c r="AB46" s="69">
        <v>0</v>
      </c>
      <c r="AC46" s="69">
        <v>0</v>
      </c>
      <c r="AD46" s="69">
        <v>0</v>
      </c>
      <c r="AE46" s="69">
        <v>0</v>
      </c>
      <c r="AF46" s="69">
        <v>0</v>
      </c>
      <c r="AG46" s="69">
        <v>0</v>
      </c>
      <c r="AH46" s="69">
        <v>0</v>
      </c>
      <c r="AI46" s="69">
        <v>0</v>
      </c>
      <c r="AJ46" s="69">
        <v>0</v>
      </c>
      <c r="AK46" s="69">
        <v>0</v>
      </c>
      <c r="AL46" s="69">
        <v>0</v>
      </c>
      <c r="AM46" s="69">
        <v>0</v>
      </c>
      <c r="AN46" s="69">
        <v>0</v>
      </c>
      <c r="AO46" s="69">
        <v>0</v>
      </c>
      <c r="AP46" s="69">
        <v>0</v>
      </c>
      <c r="AQ46" s="69">
        <v>0</v>
      </c>
      <c r="AR46" s="69">
        <v>0</v>
      </c>
      <c r="AS46" s="69">
        <v>0</v>
      </c>
      <c r="AT46" s="69"/>
      <c r="AV46" s="18" t="s">
        <v>374</v>
      </c>
      <c r="AW46" s="72">
        <v>0</v>
      </c>
      <c r="AX46" s="72">
        <v>0</v>
      </c>
      <c r="AY46" s="72">
        <v>0</v>
      </c>
      <c r="AZ46" s="72">
        <v>0</v>
      </c>
      <c r="BA46" s="72">
        <v>0</v>
      </c>
      <c r="BB46" s="72">
        <v>0</v>
      </c>
      <c r="BC46" s="72">
        <v>0</v>
      </c>
      <c r="BD46" s="72">
        <v>0</v>
      </c>
      <c r="BE46" s="72">
        <v>0</v>
      </c>
      <c r="BF46" s="72">
        <v>0</v>
      </c>
      <c r="BG46" s="72">
        <v>0</v>
      </c>
      <c r="BH46" s="72">
        <v>0</v>
      </c>
      <c r="BI46" s="72">
        <v>0</v>
      </c>
      <c r="BJ46" s="72">
        <v>0</v>
      </c>
      <c r="BK46" s="72">
        <v>0</v>
      </c>
      <c r="BL46" s="72">
        <v>0</v>
      </c>
      <c r="BM46" s="72">
        <v>0</v>
      </c>
      <c r="BN46" s="72">
        <v>0</v>
      </c>
      <c r="BO46" s="72">
        <v>0</v>
      </c>
      <c r="BP46" s="72">
        <v>0</v>
      </c>
      <c r="BQ46" s="72">
        <v>0</v>
      </c>
    </row>
    <row r="47" spans="1:69" s="20" customFormat="1" x14ac:dyDescent="0.2">
      <c r="A47" s="19"/>
      <c r="B47" s="17" t="s">
        <v>374</v>
      </c>
      <c r="C47" s="67">
        <v>0</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Y47" s="42" t="s">
        <v>374</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69">
        <v>0</v>
      </c>
      <c r="AR47" s="69">
        <v>0</v>
      </c>
      <c r="AS47" s="69">
        <v>0</v>
      </c>
      <c r="AT47" s="69"/>
      <c r="AV47" s="18" t="s">
        <v>374</v>
      </c>
      <c r="AW47" s="72">
        <v>0</v>
      </c>
      <c r="AX47" s="72">
        <v>0</v>
      </c>
      <c r="AY47" s="72">
        <v>0</v>
      </c>
      <c r="AZ47" s="72">
        <v>0</v>
      </c>
      <c r="BA47" s="72">
        <v>0</v>
      </c>
      <c r="BB47" s="72">
        <v>0</v>
      </c>
      <c r="BC47" s="72">
        <v>0</v>
      </c>
      <c r="BD47" s="72">
        <v>0</v>
      </c>
      <c r="BE47" s="72">
        <v>0</v>
      </c>
      <c r="BF47" s="72">
        <v>0</v>
      </c>
      <c r="BG47" s="72">
        <v>0</v>
      </c>
      <c r="BH47" s="72">
        <v>0</v>
      </c>
      <c r="BI47" s="72">
        <v>0</v>
      </c>
      <c r="BJ47" s="72">
        <v>0</v>
      </c>
      <c r="BK47" s="72">
        <v>0</v>
      </c>
      <c r="BL47" s="72">
        <v>0</v>
      </c>
      <c r="BM47" s="72">
        <v>0</v>
      </c>
      <c r="BN47" s="72">
        <v>0</v>
      </c>
      <c r="BO47" s="72">
        <v>0</v>
      </c>
      <c r="BP47" s="72">
        <v>0</v>
      </c>
      <c r="BQ47" s="72">
        <v>0</v>
      </c>
    </row>
    <row r="48" spans="1:69" x14ac:dyDescent="0.2">
      <c r="A48" s="13"/>
      <c r="B48" s="21" t="s">
        <v>374</v>
      </c>
      <c r="C48" s="67">
        <v>0</v>
      </c>
      <c r="D48" s="67">
        <v>0</v>
      </c>
      <c r="E48" s="67">
        <v>0</v>
      </c>
      <c r="F48" s="67">
        <v>0</v>
      </c>
      <c r="G48" s="67">
        <v>0</v>
      </c>
      <c r="H48" s="67">
        <v>0</v>
      </c>
      <c r="I48" s="67">
        <v>0</v>
      </c>
      <c r="J48" s="67">
        <v>0</v>
      </c>
      <c r="K48" s="67">
        <v>0</v>
      </c>
      <c r="L48" s="67">
        <v>0</v>
      </c>
      <c r="M48" s="67">
        <v>0</v>
      </c>
      <c r="N48" s="67">
        <v>0</v>
      </c>
      <c r="O48" s="67">
        <v>0</v>
      </c>
      <c r="P48" s="67">
        <v>0</v>
      </c>
      <c r="Q48" s="67">
        <v>0</v>
      </c>
      <c r="R48" s="67">
        <v>0</v>
      </c>
      <c r="S48" s="67">
        <v>0</v>
      </c>
      <c r="T48" s="67">
        <v>0</v>
      </c>
      <c r="U48" s="67">
        <v>0</v>
      </c>
      <c r="V48" s="67">
        <v>0</v>
      </c>
      <c r="W48" s="67">
        <v>0</v>
      </c>
      <c r="Y48" s="43" t="s">
        <v>374</v>
      </c>
      <c r="Z48" s="69">
        <v>0</v>
      </c>
      <c r="AA48" s="69">
        <v>0</v>
      </c>
      <c r="AB48" s="69">
        <v>0</v>
      </c>
      <c r="AC48" s="69">
        <v>0</v>
      </c>
      <c r="AD48" s="69">
        <v>0</v>
      </c>
      <c r="AE48" s="69">
        <v>0</v>
      </c>
      <c r="AF48" s="69">
        <v>0</v>
      </c>
      <c r="AG48" s="69">
        <v>0</v>
      </c>
      <c r="AH48" s="69">
        <v>0</v>
      </c>
      <c r="AI48" s="69">
        <v>0</v>
      </c>
      <c r="AJ48" s="69">
        <v>0</v>
      </c>
      <c r="AK48" s="69">
        <v>0</v>
      </c>
      <c r="AL48" s="69">
        <v>0</v>
      </c>
      <c r="AM48" s="69">
        <v>0</v>
      </c>
      <c r="AN48" s="69">
        <v>0</v>
      </c>
      <c r="AO48" s="69">
        <v>0</v>
      </c>
      <c r="AP48" s="69">
        <v>0</v>
      </c>
      <c r="AQ48" s="69">
        <v>0</v>
      </c>
      <c r="AR48" s="69">
        <v>0</v>
      </c>
      <c r="AS48" s="69">
        <v>0</v>
      </c>
      <c r="AT48" s="69"/>
      <c r="AV48" s="22" t="s">
        <v>374</v>
      </c>
      <c r="AW48" s="72">
        <v>0</v>
      </c>
      <c r="AX48" s="72">
        <v>0</v>
      </c>
      <c r="AY48" s="72">
        <v>0</v>
      </c>
      <c r="AZ48" s="72">
        <v>0</v>
      </c>
      <c r="BA48" s="72">
        <v>0</v>
      </c>
      <c r="BB48" s="72">
        <v>0</v>
      </c>
      <c r="BC48" s="72">
        <v>0</v>
      </c>
      <c r="BD48" s="72">
        <v>0</v>
      </c>
      <c r="BE48" s="72">
        <v>0</v>
      </c>
      <c r="BF48" s="72">
        <v>0</v>
      </c>
      <c r="BG48" s="72">
        <v>0</v>
      </c>
      <c r="BH48" s="72">
        <v>0</v>
      </c>
      <c r="BI48" s="72">
        <v>0</v>
      </c>
      <c r="BJ48" s="72">
        <v>0</v>
      </c>
      <c r="BK48" s="72">
        <v>0</v>
      </c>
      <c r="BL48" s="72">
        <v>0</v>
      </c>
      <c r="BM48" s="72">
        <v>0</v>
      </c>
      <c r="BN48" s="72">
        <v>0</v>
      </c>
      <c r="BO48" s="72">
        <v>0</v>
      </c>
      <c r="BP48" s="72">
        <v>0</v>
      </c>
      <c r="BQ48" s="72">
        <v>0</v>
      </c>
    </row>
    <row r="49" spans="1:69" x14ac:dyDescent="0.2">
      <c r="A49" s="13"/>
      <c r="B49" s="23" t="s">
        <v>194</v>
      </c>
      <c r="C49" s="67">
        <v>32949.226148650108</v>
      </c>
      <c r="D49" s="67">
        <v>70949.237678214486</v>
      </c>
      <c r="E49" s="67">
        <v>69831.056851260597</v>
      </c>
      <c r="F49" s="67">
        <v>263550.11002130702</v>
      </c>
      <c r="G49" s="67">
        <v>194214.75613385666</v>
      </c>
      <c r="H49" s="67">
        <v>138546.69899076992</v>
      </c>
      <c r="I49" s="67">
        <v>123312.23604633464</v>
      </c>
      <c r="J49" s="67">
        <v>121672.89793410286</v>
      </c>
      <c r="K49" s="67">
        <v>98572.763477231594</v>
      </c>
      <c r="L49" s="67">
        <v>105269.82983888368</v>
      </c>
      <c r="M49" s="67">
        <v>124699.25514777661</v>
      </c>
      <c r="N49" s="67">
        <v>0</v>
      </c>
      <c r="O49" s="67">
        <v>0</v>
      </c>
      <c r="P49" s="67">
        <v>0</v>
      </c>
      <c r="Q49" s="67">
        <v>0</v>
      </c>
      <c r="R49" s="67">
        <v>0</v>
      </c>
      <c r="S49" s="67">
        <v>0</v>
      </c>
      <c r="T49" s="67">
        <v>0</v>
      </c>
      <c r="U49" s="67">
        <v>0</v>
      </c>
      <c r="V49" s="67">
        <v>0</v>
      </c>
      <c r="W49" s="67"/>
      <c r="Y49" s="44" t="s">
        <v>194</v>
      </c>
      <c r="Z49" s="70"/>
      <c r="AA49" s="70"/>
      <c r="AB49" s="70"/>
      <c r="AC49" s="70"/>
      <c r="AD49" s="70"/>
      <c r="AE49" s="70"/>
      <c r="AF49" s="70"/>
      <c r="AG49" s="70"/>
      <c r="AH49" s="70"/>
      <c r="AI49" s="70"/>
      <c r="AJ49" s="70"/>
      <c r="AK49" s="70"/>
      <c r="AL49" s="70"/>
      <c r="AM49" s="70"/>
      <c r="AN49" s="69"/>
      <c r="AO49" s="69"/>
      <c r="AP49" s="69"/>
      <c r="AQ49" s="69"/>
      <c r="AR49" s="69"/>
      <c r="AS49" s="69"/>
      <c r="AT49" s="70"/>
      <c r="AV49" s="24" t="s">
        <v>194</v>
      </c>
      <c r="AW49" s="72"/>
      <c r="AX49" s="72"/>
      <c r="AY49" s="72"/>
      <c r="AZ49" s="72"/>
      <c r="BA49" s="72"/>
      <c r="BB49" s="72"/>
      <c r="BC49" s="72"/>
      <c r="BD49" s="72"/>
      <c r="BE49" s="72"/>
      <c r="BF49" s="72"/>
      <c r="BG49" s="72"/>
      <c r="BH49" s="72"/>
      <c r="BI49" s="72"/>
      <c r="BJ49" s="72"/>
      <c r="BK49" s="72"/>
      <c r="BL49" s="72"/>
      <c r="BM49" s="72"/>
      <c r="BN49" s="72"/>
      <c r="BO49" s="72"/>
      <c r="BP49" s="72"/>
      <c r="BQ49" s="72"/>
    </row>
    <row r="50" spans="1:69" x14ac:dyDescent="0.2">
      <c r="M50" s="26"/>
      <c r="N50" s="26"/>
      <c r="O50" s="26"/>
      <c r="P50" s="26"/>
      <c r="Q50" s="26"/>
      <c r="R50" s="26"/>
      <c r="S50" s="26"/>
      <c r="T50" s="26"/>
      <c r="U50" s="26"/>
      <c r="V50" s="26"/>
    </row>
    <row r="52" spans="1:69" x14ac:dyDescent="0.2">
      <c r="A52" s="13" t="s">
        <v>188</v>
      </c>
      <c r="B52" s="28" t="s">
        <v>187</v>
      </c>
      <c r="C52" s="28" t="s">
        <v>8</v>
      </c>
      <c r="D52" s="28" t="s">
        <v>7</v>
      </c>
      <c r="E52" s="28" t="s">
        <v>6</v>
      </c>
      <c r="F52" s="28" t="s">
        <v>5</v>
      </c>
      <c r="G52" s="28" t="s">
        <v>4</v>
      </c>
      <c r="H52" s="28" t="s">
        <v>3</v>
      </c>
      <c r="I52" s="28" t="s">
        <v>2</v>
      </c>
      <c r="J52" s="28" t="s">
        <v>1</v>
      </c>
      <c r="K52" s="28" t="s">
        <v>0</v>
      </c>
      <c r="L52" s="28" t="s">
        <v>10</v>
      </c>
      <c r="M52" s="28" t="s">
        <v>38</v>
      </c>
      <c r="N52" s="28" t="s">
        <v>37</v>
      </c>
      <c r="O52" s="28" t="s">
        <v>36</v>
      </c>
      <c r="P52" s="28" t="s">
        <v>35</v>
      </c>
      <c r="Q52" s="28" t="s">
        <v>34</v>
      </c>
      <c r="R52" s="28" t="s">
        <v>33</v>
      </c>
      <c r="S52" s="28" t="s">
        <v>32</v>
      </c>
      <c r="T52" s="28" t="s">
        <v>31</v>
      </c>
      <c r="U52" s="28" t="s">
        <v>30</v>
      </c>
      <c r="V52" s="28" t="s">
        <v>29</v>
      </c>
      <c r="W52" s="28" t="s">
        <v>194</v>
      </c>
      <c r="Y52" s="41" t="s">
        <v>187</v>
      </c>
      <c r="Z52" s="68" t="s">
        <v>8</v>
      </c>
      <c r="AA52" s="68" t="s">
        <v>7</v>
      </c>
      <c r="AB52" s="68" t="s">
        <v>6</v>
      </c>
      <c r="AC52" s="68" t="s">
        <v>5</v>
      </c>
      <c r="AD52" s="68" t="s">
        <v>4</v>
      </c>
      <c r="AE52" s="68" t="s">
        <v>3</v>
      </c>
      <c r="AF52" s="68" t="s">
        <v>2</v>
      </c>
      <c r="AG52" s="68" t="s">
        <v>1</v>
      </c>
      <c r="AH52" s="68" t="s">
        <v>0</v>
      </c>
      <c r="AI52" s="68" t="s">
        <v>10</v>
      </c>
      <c r="AJ52" s="68" t="s">
        <v>38</v>
      </c>
      <c r="AK52" s="68" t="s">
        <v>37</v>
      </c>
      <c r="AL52" s="68" t="s">
        <v>36</v>
      </c>
      <c r="AM52" s="68" t="s">
        <v>35</v>
      </c>
      <c r="AN52" s="68" t="s">
        <v>34</v>
      </c>
      <c r="AO52" s="68" t="s">
        <v>33</v>
      </c>
      <c r="AP52" s="68" t="s">
        <v>32</v>
      </c>
      <c r="AQ52" s="68" t="s">
        <v>31</v>
      </c>
      <c r="AR52" s="68" t="s">
        <v>30</v>
      </c>
      <c r="AS52" s="68" t="s">
        <v>29</v>
      </c>
      <c r="AT52" s="68" t="s">
        <v>194</v>
      </c>
      <c r="AV52" s="16" t="s">
        <v>187</v>
      </c>
      <c r="AW52" s="71" t="s">
        <v>8</v>
      </c>
      <c r="AX52" s="71" t="s">
        <v>7</v>
      </c>
      <c r="AY52" s="71" t="s">
        <v>6</v>
      </c>
      <c r="AZ52" s="71" t="s">
        <v>5</v>
      </c>
      <c r="BA52" s="71" t="s">
        <v>4</v>
      </c>
      <c r="BB52" s="71" t="s">
        <v>3</v>
      </c>
      <c r="BC52" s="71" t="s">
        <v>2</v>
      </c>
      <c r="BD52" s="71" t="s">
        <v>1</v>
      </c>
      <c r="BE52" s="71" t="s">
        <v>0</v>
      </c>
      <c r="BF52" s="71" t="s">
        <v>10</v>
      </c>
      <c r="BG52" s="71" t="s">
        <v>38</v>
      </c>
      <c r="BH52" s="71" t="s">
        <v>37</v>
      </c>
      <c r="BI52" s="71" t="s">
        <v>36</v>
      </c>
      <c r="BJ52" s="71" t="s">
        <v>35</v>
      </c>
      <c r="BK52" s="71" t="s">
        <v>34</v>
      </c>
      <c r="BL52" s="71" t="s">
        <v>33</v>
      </c>
      <c r="BM52" s="71" t="s">
        <v>32</v>
      </c>
      <c r="BN52" s="71" t="s">
        <v>31</v>
      </c>
      <c r="BO52" s="71" t="s">
        <v>30</v>
      </c>
      <c r="BP52" s="71" t="s">
        <v>29</v>
      </c>
      <c r="BQ52" s="71" t="s">
        <v>194</v>
      </c>
    </row>
    <row r="53" spans="1:69" x14ac:dyDescent="0.2">
      <c r="A53" s="13"/>
      <c r="B53" s="17" t="s">
        <v>177</v>
      </c>
      <c r="C53" s="67">
        <v>0</v>
      </c>
      <c r="D53" s="67">
        <v>0</v>
      </c>
      <c r="E53" s="67">
        <v>96.422155519500009</v>
      </c>
      <c r="F53" s="67">
        <v>0</v>
      </c>
      <c r="G53" s="67">
        <v>385.66026183270003</v>
      </c>
      <c r="H53" s="67">
        <v>0</v>
      </c>
      <c r="I53" s="67">
        <v>201.43815743569999</v>
      </c>
      <c r="J53" s="67">
        <v>105.9530777035</v>
      </c>
      <c r="K53" s="67">
        <v>228.66587587949999</v>
      </c>
      <c r="L53" s="67">
        <v>0</v>
      </c>
      <c r="M53" s="67">
        <v>0</v>
      </c>
      <c r="N53" s="67">
        <v>0</v>
      </c>
      <c r="O53" s="67">
        <v>0</v>
      </c>
      <c r="P53" s="67">
        <v>0</v>
      </c>
      <c r="Q53" s="67">
        <v>0</v>
      </c>
      <c r="R53" s="67">
        <v>0</v>
      </c>
      <c r="S53" s="67">
        <v>0</v>
      </c>
      <c r="T53" s="67">
        <v>0</v>
      </c>
      <c r="U53" s="67">
        <v>0</v>
      </c>
      <c r="V53" s="67">
        <v>0</v>
      </c>
      <c r="W53" s="67">
        <v>1018.1395283709002</v>
      </c>
      <c r="Y53" s="42" t="s">
        <v>177</v>
      </c>
      <c r="Z53" s="69">
        <v>0</v>
      </c>
      <c r="AA53" s="69">
        <v>0</v>
      </c>
      <c r="AB53" s="69">
        <v>9.4704264820935413E-2</v>
      </c>
      <c r="AC53" s="69">
        <v>0</v>
      </c>
      <c r="AD53" s="69">
        <v>0.3787892043144474</v>
      </c>
      <c r="AE53" s="69">
        <v>0</v>
      </c>
      <c r="AF53" s="69">
        <v>0.19784926507864417</v>
      </c>
      <c r="AG53" s="69">
        <v>0.10406538077647658</v>
      </c>
      <c r="AH53" s="69">
        <v>0.22459188500949628</v>
      </c>
      <c r="AI53" s="69">
        <v>0</v>
      </c>
      <c r="AJ53" s="69">
        <v>0</v>
      </c>
      <c r="AK53" s="69">
        <v>0</v>
      </c>
      <c r="AL53" s="69">
        <v>0</v>
      </c>
      <c r="AM53" s="69">
        <v>0</v>
      </c>
      <c r="AN53" s="69">
        <v>0</v>
      </c>
      <c r="AO53" s="69">
        <v>0</v>
      </c>
      <c r="AP53" s="69">
        <v>0</v>
      </c>
      <c r="AQ53" s="69">
        <v>0</v>
      </c>
      <c r="AR53" s="69">
        <v>0</v>
      </c>
      <c r="AS53" s="69">
        <v>0</v>
      </c>
      <c r="AT53" s="69"/>
      <c r="AV53" s="18" t="s">
        <v>177</v>
      </c>
      <c r="AW53" s="72">
        <v>0</v>
      </c>
      <c r="AX53" s="72">
        <v>0</v>
      </c>
      <c r="AY53" s="72">
        <v>90.062860845753463</v>
      </c>
      <c r="AZ53" s="72">
        <v>0</v>
      </c>
      <c r="BA53" s="72">
        <v>65.755207699247848</v>
      </c>
      <c r="BB53" s="72">
        <v>0</v>
      </c>
      <c r="BC53" s="72">
        <v>90.719687289372715</v>
      </c>
      <c r="BD53" s="72">
        <v>95.559124692291221</v>
      </c>
      <c r="BE53" s="72">
        <v>92.903069635802211</v>
      </c>
      <c r="BF53" s="72">
        <v>0</v>
      </c>
      <c r="BG53" s="72">
        <v>0</v>
      </c>
      <c r="BH53" s="72">
        <v>0</v>
      </c>
      <c r="BI53" s="72">
        <v>0</v>
      </c>
      <c r="BJ53" s="72">
        <v>0</v>
      </c>
      <c r="BK53" s="72">
        <v>0</v>
      </c>
      <c r="BL53" s="72">
        <v>0</v>
      </c>
      <c r="BM53" s="72">
        <v>0</v>
      </c>
      <c r="BN53" s="72">
        <v>0</v>
      </c>
      <c r="BO53" s="72">
        <v>0</v>
      </c>
      <c r="BP53" s="72">
        <v>0</v>
      </c>
      <c r="BQ53" s="72">
        <v>39.364162942876121</v>
      </c>
    </row>
    <row r="54" spans="1:69" x14ac:dyDescent="0.2">
      <c r="A54" s="13"/>
      <c r="B54" s="17" t="s">
        <v>371</v>
      </c>
      <c r="C54" s="67">
        <v>651.75540266869984</v>
      </c>
      <c r="D54" s="67">
        <v>4081.9828288153849</v>
      </c>
      <c r="E54" s="67">
        <v>5763.4474584784994</v>
      </c>
      <c r="F54" s="67">
        <v>19363.348121313695</v>
      </c>
      <c r="G54" s="67">
        <v>12116.665542227998</v>
      </c>
      <c r="H54" s="67">
        <v>10651.069739402001</v>
      </c>
      <c r="I54" s="67">
        <v>10139.276877936802</v>
      </c>
      <c r="J54" s="67">
        <v>5837.8217907170019</v>
      </c>
      <c r="K54" s="67">
        <v>5089.8388929735993</v>
      </c>
      <c r="L54" s="67">
        <v>6530.3981434559009</v>
      </c>
      <c r="M54" s="67">
        <v>1720.4330775077001</v>
      </c>
      <c r="N54" s="67">
        <v>0</v>
      </c>
      <c r="O54" s="67">
        <v>0</v>
      </c>
      <c r="P54" s="67">
        <v>0</v>
      </c>
      <c r="Q54" s="67">
        <v>0</v>
      </c>
      <c r="R54" s="67">
        <v>0</v>
      </c>
      <c r="S54" s="67">
        <v>0</v>
      </c>
      <c r="T54" s="67">
        <v>0</v>
      </c>
      <c r="U54" s="67">
        <v>0</v>
      </c>
      <c r="V54" s="67">
        <v>0</v>
      </c>
      <c r="W54" s="67">
        <v>81946.037875497379</v>
      </c>
      <c r="Y54" s="42" t="s">
        <v>371</v>
      </c>
      <c r="Z54" s="69">
        <v>7.9534705956000925E-3</v>
      </c>
      <c r="AA54" s="69">
        <v>4.9813059113574733E-2</v>
      </c>
      <c r="AB54" s="69">
        <v>7.0332228474975764E-2</v>
      </c>
      <c r="AC54" s="69">
        <v>0.23629389075202029</v>
      </c>
      <c r="AD54" s="69">
        <v>0.14786151785199358</v>
      </c>
      <c r="AE54" s="69">
        <v>0.12997662871247578</v>
      </c>
      <c r="AF54" s="69">
        <v>0.12373114235665247</v>
      </c>
      <c r="AG54" s="69">
        <v>7.123982979612202E-2</v>
      </c>
      <c r="AH54" s="69">
        <v>6.2112080399868951E-2</v>
      </c>
      <c r="AI54" s="69">
        <v>7.9691444672135278E-2</v>
      </c>
      <c r="AJ54" s="69">
        <v>2.0994707274579843E-2</v>
      </c>
      <c r="AK54" s="69">
        <v>0</v>
      </c>
      <c r="AL54" s="69">
        <v>0</v>
      </c>
      <c r="AM54" s="69">
        <v>0</v>
      </c>
      <c r="AN54" s="69">
        <v>0</v>
      </c>
      <c r="AO54" s="69">
        <v>0</v>
      </c>
      <c r="AP54" s="69">
        <v>0</v>
      </c>
      <c r="AQ54" s="69">
        <v>0</v>
      </c>
      <c r="AR54" s="69">
        <v>0</v>
      </c>
      <c r="AS54" s="69">
        <v>0</v>
      </c>
      <c r="AT54" s="69"/>
      <c r="AV54" s="18" t="s">
        <v>371</v>
      </c>
      <c r="AW54" s="72">
        <v>57.362841796120698</v>
      </c>
      <c r="AX54" s="72">
        <v>16.783388811614167</v>
      </c>
      <c r="AY54" s="72">
        <v>13.925340160094587</v>
      </c>
      <c r="AZ54" s="72">
        <v>8.0398580095140542</v>
      </c>
      <c r="BA54" s="72">
        <v>10.156145813288299</v>
      </c>
      <c r="BB54" s="72">
        <v>11.581721729138884</v>
      </c>
      <c r="BC54" s="72">
        <v>11.934435222095839</v>
      </c>
      <c r="BD54" s="72">
        <v>14.707205139568067</v>
      </c>
      <c r="BE54" s="72">
        <v>17.621016228813687</v>
      </c>
      <c r="BF54" s="72">
        <v>15.409673281654815</v>
      </c>
      <c r="BG54" s="72">
        <v>25.194131800278853</v>
      </c>
      <c r="BH54" s="72">
        <v>0</v>
      </c>
      <c r="BI54" s="72">
        <v>0</v>
      </c>
      <c r="BJ54" s="72">
        <v>0</v>
      </c>
      <c r="BK54" s="72">
        <v>0</v>
      </c>
      <c r="BL54" s="72">
        <v>0</v>
      </c>
      <c r="BM54" s="72">
        <v>0</v>
      </c>
      <c r="BN54" s="72">
        <v>0</v>
      </c>
      <c r="BO54" s="72">
        <v>0</v>
      </c>
      <c r="BP54" s="72">
        <v>0</v>
      </c>
      <c r="BQ54" s="72">
        <v>4.0324467233290262</v>
      </c>
    </row>
    <row r="55" spans="1:69" x14ac:dyDescent="0.2">
      <c r="A55" s="13"/>
      <c r="B55" s="17" t="s">
        <v>165</v>
      </c>
      <c r="C55" s="67">
        <v>2762.4729564605</v>
      </c>
      <c r="D55" s="67">
        <v>7072.4105692243993</v>
      </c>
      <c r="E55" s="67">
        <v>6179.8727163411995</v>
      </c>
      <c r="F55" s="67">
        <v>32774.493340595109</v>
      </c>
      <c r="G55" s="67">
        <v>21847.567397643808</v>
      </c>
      <c r="H55" s="67">
        <v>13787.528914155197</v>
      </c>
      <c r="I55" s="67">
        <v>11052.6181069743</v>
      </c>
      <c r="J55" s="67">
        <v>11145.858125992598</v>
      </c>
      <c r="K55" s="67">
        <v>6644.3826302232001</v>
      </c>
      <c r="L55" s="67">
        <v>4763.8579393562995</v>
      </c>
      <c r="M55" s="67">
        <v>5545.7790634309995</v>
      </c>
      <c r="N55" s="67">
        <v>0</v>
      </c>
      <c r="O55" s="67">
        <v>0</v>
      </c>
      <c r="P55" s="67">
        <v>0</v>
      </c>
      <c r="Q55" s="67">
        <v>0</v>
      </c>
      <c r="R55" s="67">
        <v>0</v>
      </c>
      <c r="S55" s="67">
        <v>0</v>
      </c>
      <c r="T55" s="67">
        <v>0</v>
      </c>
      <c r="U55" s="67">
        <v>0</v>
      </c>
      <c r="V55" s="67">
        <v>0</v>
      </c>
      <c r="W55" s="67">
        <v>123576.84176039758</v>
      </c>
      <c r="Y55" s="42" t="s">
        <v>165</v>
      </c>
      <c r="Z55" s="69">
        <v>2.2354293224426648E-2</v>
      </c>
      <c r="AA55" s="69">
        <v>5.7230873264564039E-2</v>
      </c>
      <c r="AB55" s="69">
        <v>5.0008339979454391E-2</v>
      </c>
      <c r="AC55" s="69">
        <v>0.2652154956682044</v>
      </c>
      <c r="AD55" s="69">
        <v>0.17679337881124951</v>
      </c>
      <c r="AE55" s="69">
        <v>0.11157049102199712</v>
      </c>
      <c r="AF55" s="69">
        <v>8.9439234321946476E-2</v>
      </c>
      <c r="AG55" s="69">
        <v>9.0193744776252152E-2</v>
      </c>
      <c r="AH55" s="69">
        <v>5.3767215083113669E-2</v>
      </c>
      <c r="AI55" s="69">
        <v>3.8549762815535585E-2</v>
      </c>
      <c r="AJ55" s="69">
        <v>4.4877171033256197E-2</v>
      </c>
      <c r="AK55" s="69">
        <v>0</v>
      </c>
      <c r="AL55" s="69">
        <v>0</v>
      </c>
      <c r="AM55" s="69">
        <v>0</v>
      </c>
      <c r="AN55" s="69">
        <v>0</v>
      </c>
      <c r="AO55" s="69">
        <v>0</v>
      </c>
      <c r="AP55" s="69">
        <v>0</v>
      </c>
      <c r="AQ55" s="69">
        <v>0</v>
      </c>
      <c r="AR55" s="69">
        <v>0</v>
      </c>
      <c r="AS55" s="69">
        <v>0</v>
      </c>
      <c r="AT55" s="69"/>
      <c r="AV55" s="18" t="s">
        <v>165</v>
      </c>
      <c r="AW55" s="72">
        <v>22.919186203536281</v>
      </c>
      <c r="AX55" s="72">
        <v>13.473828542042822</v>
      </c>
      <c r="AY55" s="72">
        <v>16.737280326695039</v>
      </c>
      <c r="AZ55" s="72">
        <v>9.1628236237674532</v>
      </c>
      <c r="BA55" s="72">
        <v>8.6926720122961889</v>
      </c>
      <c r="BB55" s="72">
        <v>10.791574344484484</v>
      </c>
      <c r="BC55" s="72">
        <v>12.752785683648431</v>
      </c>
      <c r="BD55" s="72">
        <v>12.64798861779477</v>
      </c>
      <c r="BE55" s="72">
        <v>17.447065783307774</v>
      </c>
      <c r="BF55" s="72">
        <v>19.929314433930248</v>
      </c>
      <c r="BG55" s="72">
        <v>17.271495263887289</v>
      </c>
      <c r="BH55" s="72">
        <v>0</v>
      </c>
      <c r="BI55" s="72">
        <v>0</v>
      </c>
      <c r="BJ55" s="72">
        <v>0</v>
      </c>
      <c r="BK55" s="72">
        <v>0</v>
      </c>
      <c r="BL55" s="72">
        <v>0</v>
      </c>
      <c r="BM55" s="72">
        <v>0</v>
      </c>
      <c r="BN55" s="72">
        <v>0</v>
      </c>
      <c r="BO55" s="72">
        <v>0</v>
      </c>
      <c r="BP55" s="72">
        <v>0</v>
      </c>
      <c r="BQ55" s="72">
        <v>3.9934900211244084</v>
      </c>
    </row>
    <row r="56" spans="1:69" x14ac:dyDescent="0.2">
      <c r="A56" s="13"/>
      <c r="B56" s="17" t="s">
        <v>422</v>
      </c>
      <c r="C56" s="67">
        <v>0</v>
      </c>
      <c r="D56" s="67">
        <v>3444.1511474613999</v>
      </c>
      <c r="E56" s="67">
        <v>1308.4969328812999</v>
      </c>
      <c r="F56" s="67">
        <v>3293.2498193442998</v>
      </c>
      <c r="G56" s="67">
        <v>8992.2242481133017</v>
      </c>
      <c r="H56" s="67">
        <v>5974.6449884510002</v>
      </c>
      <c r="I56" s="67">
        <v>4136.7638768951001</v>
      </c>
      <c r="J56" s="67">
        <v>5111.5606163441998</v>
      </c>
      <c r="K56" s="67">
        <v>2190.3264290764</v>
      </c>
      <c r="L56" s="67">
        <v>1825.6565867722002</v>
      </c>
      <c r="M56" s="67">
        <v>1655.3660642</v>
      </c>
      <c r="N56" s="67">
        <v>0</v>
      </c>
      <c r="O56" s="67">
        <v>0</v>
      </c>
      <c r="P56" s="67">
        <v>0</v>
      </c>
      <c r="Q56" s="67">
        <v>0</v>
      </c>
      <c r="R56" s="67">
        <v>0</v>
      </c>
      <c r="S56" s="67">
        <v>0</v>
      </c>
      <c r="T56" s="67">
        <v>0</v>
      </c>
      <c r="U56" s="67">
        <v>0</v>
      </c>
      <c r="V56" s="67">
        <v>0</v>
      </c>
      <c r="W56" s="67">
        <v>37932.440709539187</v>
      </c>
      <c r="Y56" s="42" t="s">
        <v>422</v>
      </c>
      <c r="Z56" s="69">
        <v>0</v>
      </c>
      <c r="AA56" s="69">
        <v>9.0796982293714371E-2</v>
      </c>
      <c r="AB56" s="69">
        <v>3.4495458462609326E-2</v>
      </c>
      <c r="AC56" s="69">
        <v>8.6818822035781076E-2</v>
      </c>
      <c r="AD56" s="69">
        <v>0.23705894163177199</v>
      </c>
      <c r="AE56" s="69">
        <v>0.15750752856112701</v>
      </c>
      <c r="AF56" s="69">
        <v>0.10905609550863395</v>
      </c>
      <c r="AG56" s="69">
        <v>0.13475432955883465</v>
      </c>
      <c r="AH56" s="69">
        <v>5.7742828779419414E-2</v>
      </c>
      <c r="AI56" s="69">
        <v>4.8129162074010363E-2</v>
      </c>
      <c r="AJ56" s="69">
        <v>4.363985109409823E-2</v>
      </c>
      <c r="AK56" s="69">
        <v>0</v>
      </c>
      <c r="AL56" s="69">
        <v>0</v>
      </c>
      <c r="AM56" s="69">
        <v>0</v>
      </c>
      <c r="AN56" s="69">
        <v>0</v>
      </c>
      <c r="AO56" s="69">
        <v>0</v>
      </c>
      <c r="AP56" s="69">
        <v>0</v>
      </c>
      <c r="AQ56" s="69">
        <v>0</v>
      </c>
      <c r="AR56" s="69">
        <v>0</v>
      </c>
      <c r="AS56" s="69">
        <v>0</v>
      </c>
      <c r="AT56" s="69"/>
      <c r="AV56" s="18" t="s">
        <v>422</v>
      </c>
      <c r="AW56" s="72">
        <v>0</v>
      </c>
      <c r="AX56" s="72">
        <v>23.546242648107004</v>
      </c>
      <c r="AY56" s="72">
        <v>39.167014292135462</v>
      </c>
      <c r="AZ56" s="72">
        <v>19.983123809745784</v>
      </c>
      <c r="BA56" s="72">
        <v>15.032674039236882</v>
      </c>
      <c r="BB56" s="72">
        <v>17.462969256660799</v>
      </c>
      <c r="BC56" s="72">
        <v>21.17326992070965</v>
      </c>
      <c r="BD56" s="72">
        <v>18.617736242288544</v>
      </c>
      <c r="BE56" s="72">
        <v>30.590808859981546</v>
      </c>
      <c r="BF56" s="72">
        <v>35.64709718152276</v>
      </c>
      <c r="BG56" s="72">
        <v>33.415687387300821</v>
      </c>
      <c r="BH56" s="72">
        <v>0</v>
      </c>
      <c r="BI56" s="72">
        <v>0</v>
      </c>
      <c r="BJ56" s="72">
        <v>0</v>
      </c>
      <c r="BK56" s="72">
        <v>0</v>
      </c>
      <c r="BL56" s="72">
        <v>0</v>
      </c>
      <c r="BM56" s="72">
        <v>0</v>
      </c>
      <c r="BN56" s="72">
        <v>0</v>
      </c>
      <c r="BO56" s="72">
        <v>0</v>
      </c>
      <c r="BP56" s="72">
        <v>0</v>
      </c>
      <c r="BQ56" s="72">
        <v>7.0347172241175073</v>
      </c>
    </row>
    <row r="57" spans="1:69" x14ac:dyDescent="0.2">
      <c r="A57" s="13"/>
      <c r="B57" s="17" t="s">
        <v>423</v>
      </c>
      <c r="C57" s="67">
        <v>710.0914769379001</v>
      </c>
      <c r="D57" s="67">
        <v>13806.797098108496</v>
      </c>
      <c r="E57" s="67">
        <v>6778.0187252766982</v>
      </c>
      <c r="F57" s="67">
        <v>29236.501875664791</v>
      </c>
      <c r="G57" s="67">
        <v>26586.461351957088</v>
      </c>
      <c r="H57" s="67">
        <v>10286.195051839903</v>
      </c>
      <c r="I57" s="67">
        <v>10211.145691399399</v>
      </c>
      <c r="J57" s="67">
        <v>13973.746789264198</v>
      </c>
      <c r="K57" s="67">
        <v>3970.6618938629999</v>
      </c>
      <c r="L57" s="67">
        <v>2398.9272084930994</v>
      </c>
      <c r="M57" s="67">
        <v>2128.5093593019001</v>
      </c>
      <c r="N57" s="67">
        <v>0</v>
      </c>
      <c r="O57" s="67">
        <v>0</v>
      </c>
      <c r="P57" s="67">
        <v>0</v>
      </c>
      <c r="Q57" s="67">
        <v>0</v>
      </c>
      <c r="R57" s="67">
        <v>0</v>
      </c>
      <c r="S57" s="67">
        <v>0</v>
      </c>
      <c r="T57" s="67">
        <v>0</v>
      </c>
      <c r="U57" s="67">
        <v>0</v>
      </c>
      <c r="V57" s="67">
        <v>0</v>
      </c>
      <c r="W57" s="67">
        <v>120087.05652210662</v>
      </c>
      <c r="Y57" s="42" t="s">
        <v>423</v>
      </c>
      <c r="Z57" s="69">
        <v>5.9131391633966864E-3</v>
      </c>
      <c r="AA57" s="69">
        <v>0.11497323273609281</v>
      </c>
      <c r="AB57" s="69">
        <v>5.6442541948964704E-2</v>
      </c>
      <c r="AC57" s="69">
        <v>0.24346089180962391</v>
      </c>
      <c r="AD57" s="69">
        <v>0.22139323022762933</v>
      </c>
      <c r="AE57" s="69">
        <v>8.5656151043608394E-2</v>
      </c>
      <c r="AF57" s="69">
        <v>8.5031193095482752E-2</v>
      </c>
      <c r="AG57" s="69">
        <v>0.1163634715843984</v>
      </c>
      <c r="AH57" s="69">
        <v>3.3064861516795087E-2</v>
      </c>
      <c r="AI57" s="69">
        <v>1.9976567649915584E-2</v>
      </c>
      <c r="AJ57" s="69">
        <v>1.7724719224091121E-2</v>
      </c>
      <c r="AK57" s="69">
        <v>0</v>
      </c>
      <c r="AL57" s="69">
        <v>0</v>
      </c>
      <c r="AM57" s="69">
        <v>0</v>
      </c>
      <c r="AN57" s="69">
        <v>0</v>
      </c>
      <c r="AO57" s="69">
        <v>0</v>
      </c>
      <c r="AP57" s="69">
        <v>0</v>
      </c>
      <c r="AQ57" s="69">
        <v>0</v>
      </c>
      <c r="AR57" s="69">
        <v>0</v>
      </c>
      <c r="AS57" s="69">
        <v>0</v>
      </c>
      <c r="AT57" s="69"/>
      <c r="AV57" s="18" t="s">
        <v>423</v>
      </c>
      <c r="AW57" s="72">
        <v>42.731545200916649</v>
      </c>
      <c r="AX57" s="72">
        <v>11.66355533008262</v>
      </c>
      <c r="AY57" s="72">
        <v>14.078016729327629</v>
      </c>
      <c r="AZ57" s="72">
        <v>6.3696428795518099</v>
      </c>
      <c r="BA57" s="72">
        <v>7.7012075896409611</v>
      </c>
      <c r="BB57" s="72">
        <v>10.864120868784498</v>
      </c>
      <c r="BC57" s="72">
        <v>11.166376737632595</v>
      </c>
      <c r="BD57" s="72">
        <v>9.1444483137103223</v>
      </c>
      <c r="BE57" s="72">
        <v>17.784961899898573</v>
      </c>
      <c r="BF57" s="72">
        <v>24.019143881856078</v>
      </c>
      <c r="BG57" s="72">
        <v>19.408371227844437</v>
      </c>
      <c r="BH57" s="72">
        <v>0</v>
      </c>
      <c r="BI57" s="72">
        <v>0</v>
      </c>
      <c r="BJ57" s="72">
        <v>0</v>
      </c>
      <c r="BK57" s="72">
        <v>0</v>
      </c>
      <c r="BL57" s="72">
        <v>0</v>
      </c>
      <c r="BM57" s="72">
        <v>0</v>
      </c>
      <c r="BN57" s="72">
        <v>0</v>
      </c>
      <c r="BO57" s="72">
        <v>0</v>
      </c>
      <c r="BP57" s="72">
        <v>0</v>
      </c>
      <c r="BQ57" s="72">
        <v>3.3763178546681583</v>
      </c>
    </row>
    <row r="58" spans="1:69" x14ac:dyDescent="0.2">
      <c r="A58" s="13"/>
      <c r="B58" s="17" t="s">
        <v>173</v>
      </c>
      <c r="C58" s="67">
        <v>145.38299570000001</v>
      </c>
      <c r="D58" s="67">
        <v>2301.6648717558</v>
      </c>
      <c r="E58" s="67">
        <v>1470.2702209117001</v>
      </c>
      <c r="F58" s="67">
        <v>3157.7069449208002</v>
      </c>
      <c r="G58" s="67">
        <v>2695.5920467553001</v>
      </c>
      <c r="H58" s="67">
        <v>1408.7239536403001</v>
      </c>
      <c r="I58" s="67">
        <v>1259.1491836800999</v>
      </c>
      <c r="J58" s="67">
        <v>557.07780542240005</v>
      </c>
      <c r="K58" s="67">
        <v>666.41385316310004</v>
      </c>
      <c r="L58" s="67">
        <v>401.18283342979998</v>
      </c>
      <c r="M58" s="67">
        <v>571.1156491239999</v>
      </c>
      <c r="N58" s="67">
        <v>0</v>
      </c>
      <c r="O58" s="67">
        <v>0</v>
      </c>
      <c r="P58" s="67">
        <v>0</v>
      </c>
      <c r="Q58" s="67">
        <v>0</v>
      </c>
      <c r="R58" s="67">
        <v>0</v>
      </c>
      <c r="S58" s="67">
        <v>0</v>
      </c>
      <c r="T58" s="67">
        <v>0</v>
      </c>
      <c r="U58" s="67">
        <v>0</v>
      </c>
      <c r="V58" s="67">
        <v>0</v>
      </c>
      <c r="W58" s="67">
        <v>14634.280358503302</v>
      </c>
      <c r="Y58" s="42" t="s">
        <v>173</v>
      </c>
      <c r="Z58" s="69">
        <v>9.934413728484073E-3</v>
      </c>
      <c r="AA58" s="69">
        <v>0.15727899256886993</v>
      </c>
      <c r="AB58" s="69">
        <v>0.10046754503082854</v>
      </c>
      <c r="AC58" s="69">
        <v>0.21577466520832389</v>
      </c>
      <c r="AD58" s="69">
        <v>0.1841971030156612</v>
      </c>
      <c r="AE58" s="69">
        <v>9.626192194833523E-2</v>
      </c>
      <c r="AF58" s="69">
        <v>8.604107293519675E-2</v>
      </c>
      <c r="AG58" s="69">
        <v>3.8066634762720528E-2</v>
      </c>
      <c r="AH58" s="69">
        <v>4.5537862938089597E-2</v>
      </c>
      <c r="AI58" s="69">
        <v>2.741390923242025E-2</v>
      </c>
      <c r="AJ58" s="69">
        <v>3.9025878631069898E-2</v>
      </c>
      <c r="AK58" s="69">
        <v>0</v>
      </c>
      <c r="AL58" s="69">
        <v>0</v>
      </c>
      <c r="AM58" s="69">
        <v>0</v>
      </c>
      <c r="AN58" s="69">
        <v>0</v>
      </c>
      <c r="AO58" s="69">
        <v>0</v>
      </c>
      <c r="AP58" s="69">
        <v>0</v>
      </c>
      <c r="AQ58" s="69">
        <v>0</v>
      </c>
      <c r="AR58" s="69">
        <v>0</v>
      </c>
      <c r="AS58" s="69">
        <v>0</v>
      </c>
      <c r="AT58" s="69"/>
      <c r="AV58" s="18" t="s">
        <v>173</v>
      </c>
      <c r="AW58" s="72">
        <v>123.9233895417272</v>
      </c>
      <c r="AX58" s="72">
        <v>24.764188503888821</v>
      </c>
      <c r="AY58" s="72">
        <v>24.861580742496464</v>
      </c>
      <c r="AZ58" s="72">
        <v>20.516831269370027</v>
      </c>
      <c r="BA58" s="72">
        <v>21.598255760274167</v>
      </c>
      <c r="BB58" s="72">
        <v>31.602526918102441</v>
      </c>
      <c r="BC58" s="72">
        <v>33.125059682918952</v>
      </c>
      <c r="BD58" s="72">
        <v>58.102981556102705</v>
      </c>
      <c r="BE58" s="72">
        <v>43.103245783475977</v>
      </c>
      <c r="BF58" s="72">
        <v>55.268203835403028</v>
      </c>
      <c r="BG58" s="72">
        <v>52.431503374354406</v>
      </c>
      <c r="BH58" s="72">
        <v>0</v>
      </c>
      <c r="BI58" s="72">
        <v>0</v>
      </c>
      <c r="BJ58" s="72">
        <v>0</v>
      </c>
      <c r="BK58" s="72">
        <v>0</v>
      </c>
      <c r="BL58" s="72">
        <v>0</v>
      </c>
      <c r="BM58" s="72">
        <v>0</v>
      </c>
      <c r="BN58" s="72">
        <v>0</v>
      </c>
      <c r="BO58" s="72">
        <v>0</v>
      </c>
      <c r="BP58" s="72">
        <v>0</v>
      </c>
      <c r="BQ58" s="72">
        <v>9.5370372275304334</v>
      </c>
    </row>
    <row r="59" spans="1:69" x14ac:dyDescent="0.2">
      <c r="A59" s="13"/>
      <c r="B59" s="17" t="s">
        <v>181</v>
      </c>
      <c r="C59" s="67">
        <v>287.59354077709997</v>
      </c>
      <c r="D59" s="67">
        <v>1343.5096333817999</v>
      </c>
      <c r="E59" s="67">
        <v>3781.3994092791995</v>
      </c>
      <c r="F59" s="67">
        <v>8248.9519511753224</v>
      </c>
      <c r="G59" s="67">
        <v>5401.6800989613012</v>
      </c>
      <c r="H59" s="67">
        <v>2810.1068954352995</v>
      </c>
      <c r="I59" s="67">
        <v>4429.5358553399001</v>
      </c>
      <c r="J59" s="67">
        <v>2585.2994691487002</v>
      </c>
      <c r="K59" s="67">
        <v>2003.9472478073001</v>
      </c>
      <c r="L59" s="67">
        <v>1508.8267863378001</v>
      </c>
      <c r="M59" s="67">
        <v>533.45372348979993</v>
      </c>
      <c r="N59" s="67">
        <v>0</v>
      </c>
      <c r="O59" s="67">
        <v>0</v>
      </c>
      <c r="P59" s="67">
        <v>0</v>
      </c>
      <c r="Q59" s="67">
        <v>0</v>
      </c>
      <c r="R59" s="67">
        <v>0</v>
      </c>
      <c r="S59" s="67">
        <v>0</v>
      </c>
      <c r="T59" s="67">
        <v>0</v>
      </c>
      <c r="U59" s="67">
        <v>0</v>
      </c>
      <c r="V59" s="67">
        <v>0</v>
      </c>
      <c r="W59" s="67">
        <v>32934.304611133521</v>
      </c>
      <c r="Y59" s="42" t="s">
        <v>181</v>
      </c>
      <c r="Z59" s="69">
        <v>8.7323398557465903E-3</v>
      </c>
      <c r="AA59" s="69">
        <v>4.0793623829167576E-2</v>
      </c>
      <c r="AB59" s="69">
        <v>0.11481643392588554</v>
      </c>
      <c r="AC59" s="69">
        <v>0.25046686270056373</v>
      </c>
      <c r="AD59" s="69">
        <v>0.16401378935249328</v>
      </c>
      <c r="AE59" s="69">
        <v>8.5324616038358253E-2</v>
      </c>
      <c r="AF59" s="69">
        <v>0.13449610998747139</v>
      </c>
      <c r="AG59" s="69">
        <v>7.8498680924774508E-2</v>
      </c>
      <c r="AH59" s="69">
        <v>6.0846806133257811E-2</v>
      </c>
      <c r="AI59" s="69">
        <v>4.5813227397785636E-2</v>
      </c>
      <c r="AJ59" s="69">
        <v>1.6197509854495747E-2</v>
      </c>
      <c r="AK59" s="69">
        <v>0</v>
      </c>
      <c r="AL59" s="69">
        <v>0</v>
      </c>
      <c r="AM59" s="69">
        <v>0</v>
      </c>
      <c r="AN59" s="69">
        <v>0</v>
      </c>
      <c r="AO59" s="69">
        <v>0</v>
      </c>
      <c r="AP59" s="69">
        <v>0</v>
      </c>
      <c r="AQ59" s="69">
        <v>0</v>
      </c>
      <c r="AR59" s="69">
        <v>0</v>
      </c>
      <c r="AS59" s="69">
        <v>0</v>
      </c>
      <c r="AT59" s="69"/>
      <c r="AV59" s="18" t="s">
        <v>181</v>
      </c>
      <c r="AW59" s="72">
        <v>70.229477611857916</v>
      </c>
      <c r="AX59" s="72">
        <v>28.383685316535377</v>
      </c>
      <c r="AY59" s="72">
        <v>21.799530335227434</v>
      </c>
      <c r="AZ59" s="72">
        <v>14.18046491428586</v>
      </c>
      <c r="BA59" s="72">
        <v>16.380653936824071</v>
      </c>
      <c r="BB59" s="72">
        <v>22.601309892000558</v>
      </c>
      <c r="BC59" s="72">
        <v>18.452100292407888</v>
      </c>
      <c r="BD59" s="72">
        <v>23.293969448879903</v>
      </c>
      <c r="BE59" s="72">
        <v>29.108295168358172</v>
      </c>
      <c r="BF59" s="72">
        <v>28.382622549940418</v>
      </c>
      <c r="BG59" s="72">
        <v>52.586198531522946</v>
      </c>
      <c r="BH59" s="72">
        <v>0</v>
      </c>
      <c r="BI59" s="72">
        <v>0</v>
      </c>
      <c r="BJ59" s="72">
        <v>0</v>
      </c>
      <c r="BK59" s="72">
        <v>0</v>
      </c>
      <c r="BL59" s="72">
        <v>0</v>
      </c>
      <c r="BM59" s="72">
        <v>0</v>
      </c>
      <c r="BN59" s="72">
        <v>0</v>
      </c>
      <c r="BO59" s="72">
        <v>0</v>
      </c>
      <c r="BP59" s="72">
        <v>0</v>
      </c>
      <c r="BQ59" s="72">
        <v>6.8256270326702246</v>
      </c>
    </row>
    <row r="60" spans="1:69" x14ac:dyDescent="0.2">
      <c r="A60" s="13"/>
      <c r="B60" s="17" t="s">
        <v>169</v>
      </c>
      <c r="C60" s="67">
        <v>1571.7803213839004</v>
      </c>
      <c r="D60" s="67">
        <v>7302.4232125971994</v>
      </c>
      <c r="E60" s="67">
        <v>7146.6985912591008</v>
      </c>
      <c r="F60" s="67">
        <v>16365.568341953001</v>
      </c>
      <c r="G60" s="67">
        <v>11056.642882391199</v>
      </c>
      <c r="H60" s="67">
        <v>7213.9311208619993</v>
      </c>
      <c r="I60" s="67">
        <v>4802.9327201206997</v>
      </c>
      <c r="J60" s="67">
        <v>3199.4025763764994</v>
      </c>
      <c r="K60" s="67">
        <v>2503.9891503151002</v>
      </c>
      <c r="L60" s="67">
        <v>1318.1624734731001</v>
      </c>
      <c r="M60" s="67">
        <v>957.03238787789996</v>
      </c>
      <c r="N60" s="67">
        <v>0</v>
      </c>
      <c r="O60" s="67">
        <v>0</v>
      </c>
      <c r="P60" s="67">
        <v>0</v>
      </c>
      <c r="Q60" s="67">
        <v>0</v>
      </c>
      <c r="R60" s="67">
        <v>0</v>
      </c>
      <c r="S60" s="67">
        <v>0</v>
      </c>
      <c r="T60" s="67">
        <v>0</v>
      </c>
      <c r="U60" s="67">
        <v>0</v>
      </c>
      <c r="V60" s="67">
        <v>0</v>
      </c>
      <c r="W60" s="67">
        <v>63438.563778609714</v>
      </c>
      <c r="Y60" s="42" t="s">
        <v>169</v>
      </c>
      <c r="Z60" s="69">
        <v>2.4776417178502944E-2</v>
      </c>
      <c r="AA60" s="69">
        <v>0.11511015977728421</v>
      </c>
      <c r="AB60" s="69">
        <v>0.11265542858441623</v>
      </c>
      <c r="AC60" s="69">
        <v>0.25797507647030249</v>
      </c>
      <c r="AD60" s="69">
        <v>0.17428898486695077</v>
      </c>
      <c r="AE60" s="69">
        <v>0.11371523393936608</v>
      </c>
      <c r="AF60" s="69">
        <v>7.570998512643122E-2</v>
      </c>
      <c r="AG60" s="69">
        <v>5.0433086529857375E-2</v>
      </c>
      <c r="AH60" s="69">
        <v>3.9471088265075102E-2</v>
      </c>
      <c r="AI60" s="69">
        <v>2.0778567403784125E-2</v>
      </c>
      <c r="AJ60" s="69">
        <v>1.5085971858029252E-2</v>
      </c>
      <c r="AK60" s="69">
        <v>0</v>
      </c>
      <c r="AL60" s="69">
        <v>0</v>
      </c>
      <c r="AM60" s="69">
        <v>0</v>
      </c>
      <c r="AN60" s="69">
        <v>0</v>
      </c>
      <c r="AO60" s="69">
        <v>0</v>
      </c>
      <c r="AP60" s="69">
        <v>0</v>
      </c>
      <c r="AQ60" s="69">
        <v>0</v>
      </c>
      <c r="AR60" s="69">
        <v>0</v>
      </c>
      <c r="AS60" s="69">
        <v>0</v>
      </c>
      <c r="AT60" s="69"/>
      <c r="AV60" s="18" t="s">
        <v>169</v>
      </c>
      <c r="AW60" s="72">
        <v>28.856013680539128</v>
      </c>
      <c r="AX60" s="72">
        <v>20.787904537669615</v>
      </c>
      <c r="AY60" s="72">
        <v>12.570895905410456</v>
      </c>
      <c r="AZ60" s="72">
        <v>8.2990505500458962</v>
      </c>
      <c r="BA60" s="72">
        <v>10.841604071974356</v>
      </c>
      <c r="BB60" s="72">
        <v>15.584562464987288</v>
      </c>
      <c r="BC60" s="72">
        <v>16.95026936070883</v>
      </c>
      <c r="BD60" s="72">
        <v>18.324055718081699</v>
      </c>
      <c r="BE60" s="72">
        <v>22.314886057597679</v>
      </c>
      <c r="BF60" s="72">
        <v>30.963559173741938</v>
      </c>
      <c r="BG60" s="72">
        <v>38.754202887112058</v>
      </c>
      <c r="BH60" s="72">
        <v>0</v>
      </c>
      <c r="BI60" s="72">
        <v>0</v>
      </c>
      <c r="BJ60" s="72">
        <v>0</v>
      </c>
      <c r="BK60" s="72">
        <v>0</v>
      </c>
      <c r="BL60" s="72">
        <v>0</v>
      </c>
      <c r="BM60" s="72">
        <v>0</v>
      </c>
      <c r="BN60" s="72">
        <v>0</v>
      </c>
      <c r="BO60" s="72">
        <v>0</v>
      </c>
      <c r="BP60" s="72">
        <v>0</v>
      </c>
      <c r="BQ60" s="72">
        <v>4.8548912693369868</v>
      </c>
    </row>
    <row r="61" spans="1:69" x14ac:dyDescent="0.2">
      <c r="A61" s="13"/>
      <c r="B61" s="17" t="s">
        <v>372</v>
      </c>
      <c r="C61" s="67">
        <v>839.61951888999999</v>
      </c>
      <c r="D61" s="67">
        <v>812.57745876400008</v>
      </c>
      <c r="E61" s="67">
        <v>278.19700919000002</v>
      </c>
      <c r="F61" s="67">
        <v>124.04471670950001</v>
      </c>
      <c r="G61" s="67">
        <v>295.46326182300004</v>
      </c>
      <c r="H61" s="67">
        <v>222.4757448483</v>
      </c>
      <c r="I61" s="67">
        <v>0</v>
      </c>
      <c r="J61" s="67">
        <v>0</v>
      </c>
      <c r="K61" s="67">
        <v>106.4887267199</v>
      </c>
      <c r="L61" s="67">
        <v>0</v>
      </c>
      <c r="M61" s="67">
        <v>0</v>
      </c>
      <c r="N61" s="67">
        <v>0</v>
      </c>
      <c r="O61" s="67">
        <v>0</v>
      </c>
      <c r="P61" s="67">
        <v>0</v>
      </c>
      <c r="Q61" s="67">
        <v>0</v>
      </c>
      <c r="R61" s="67">
        <v>0</v>
      </c>
      <c r="S61" s="67">
        <v>0</v>
      </c>
      <c r="T61" s="67">
        <v>0</v>
      </c>
      <c r="U61" s="67">
        <v>0</v>
      </c>
      <c r="V61" s="67">
        <v>0</v>
      </c>
      <c r="W61" s="67">
        <v>2678.8664369446997</v>
      </c>
      <c r="Y61" s="42" t="s">
        <v>372</v>
      </c>
      <c r="Z61" s="69">
        <v>0.31342343437159292</v>
      </c>
      <c r="AA61" s="69">
        <v>0.30332884370702734</v>
      </c>
      <c r="AB61" s="69">
        <v>0.10384877922741427</v>
      </c>
      <c r="AC61" s="69">
        <v>4.6304927710757941E-2</v>
      </c>
      <c r="AD61" s="69">
        <v>0.11029413700818237</v>
      </c>
      <c r="AE61" s="69">
        <v>8.3048464746170031E-2</v>
      </c>
      <c r="AF61" s="69">
        <v>0</v>
      </c>
      <c r="AG61" s="69">
        <v>0</v>
      </c>
      <c r="AH61" s="69">
        <v>3.9751413228855302E-2</v>
      </c>
      <c r="AI61" s="69">
        <v>0</v>
      </c>
      <c r="AJ61" s="69">
        <v>0</v>
      </c>
      <c r="AK61" s="69">
        <v>0</v>
      </c>
      <c r="AL61" s="69">
        <v>0</v>
      </c>
      <c r="AM61" s="69">
        <v>0</v>
      </c>
      <c r="AN61" s="69">
        <v>0</v>
      </c>
      <c r="AO61" s="69">
        <v>0</v>
      </c>
      <c r="AP61" s="69">
        <v>0</v>
      </c>
      <c r="AQ61" s="69">
        <v>0</v>
      </c>
      <c r="AR61" s="69">
        <v>0</v>
      </c>
      <c r="AS61" s="69">
        <v>0</v>
      </c>
      <c r="AT61" s="69"/>
      <c r="AV61" s="18" t="s">
        <v>372</v>
      </c>
      <c r="AW61" s="72">
        <v>58.050734349535404</v>
      </c>
      <c r="AX61" s="72">
        <v>64.297280541968945</v>
      </c>
      <c r="AY61" s="72">
        <v>38.158985266354648</v>
      </c>
      <c r="AZ61" s="72">
        <v>70.605128902358516</v>
      </c>
      <c r="BA61" s="72">
        <v>71.227074050919256</v>
      </c>
      <c r="BB61" s="72">
        <v>68.569373358219778</v>
      </c>
      <c r="BC61" s="72">
        <v>0</v>
      </c>
      <c r="BD61" s="72">
        <v>0</v>
      </c>
      <c r="BE61" s="72">
        <v>90.534876878694519</v>
      </c>
      <c r="BF61" s="72">
        <v>0</v>
      </c>
      <c r="BG61" s="72">
        <v>0</v>
      </c>
      <c r="BH61" s="72">
        <v>0</v>
      </c>
      <c r="BI61" s="72">
        <v>0</v>
      </c>
      <c r="BJ61" s="72">
        <v>0</v>
      </c>
      <c r="BK61" s="72">
        <v>0</v>
      </c>
      <c r="BL61" s="72">
        <v>0</v>
      </c>
      <c r="BM61" s="72">
        <v>0</v>
      </c>
      <c r="BN61" s="72">
        <v>0</v>
      </c>
      <c r="BO61" s="72">
        <v>0</v>
      </c>
      <c r="BP61" s="72">
        <v>0</v>
      </c>
      <c r="BQ61" s="72">
        <v>29.067199693828236</v>
      </c>
    </row>
    <row r="62" spans="1:69" x14ac:dyDescent="0.2">
      <c r="A62" s="13"/>
      <c r="B62" s="17" t="s">
        <v>399</v>
      </c>
      <c r="C62" s="67">
        <v>674.49843933710008</v>
      </c>
      <c r="D62" s="67">
        <v>2773.3540969684</v>
      </c>
      <c r="E62" s="67">
        <v>2819.1863145458001</v>
      </c>
      <c r="F62" s="67">
        <v>3552.1513944175995</v>
      </c>
      <c r="G62" s="67">
        <v>2291.8644856012997</v>
      </c>
      <c r="H62" s="67">
        <v>2207.5939610058999</v>
      </c>
      <c r="I62" s="67">
        <v>1943.0582476318</v>
      </c>
      <c r="J62" s="67">
        <v>1580.8996908197996</v>
      </c>
      <c r="K62" s="67">
        <v>2119.6364995262998</v>
      </c>
      <c r="L62" s="67">
        <v>327.25195978880004</v>
      </c>
      <c r="M62" s="67">
        <v>1106.1671259985999</v>
      </c>
      <c r="N62" s="67">
        <v>0</v>
      </c>
      <c r="O62" s="67">
        <v>0</v>
      </c>
      <c r="P62" s="67">
        <v>0</v>
      </c>
      <c r="Q62" s="67">
        <v>0</v>
      </c>
      <c r="R62" s="67">
        <v>0</v>
      </c>
      <c r="S62" s="67">
        <v>0</v>
      </c>
      <c r="T62" s="67">
        <v>0</v>
      </c>
      <c r="U62" s="67">
        <v>0</v>
      </c>
      <c r="V62" s="67">
        <v>0</v>
      </c>
      <c r="W62" s="67">
        <v>21395.662215641412</v>
      </c>
      <c r="Y62" s="42" t="s">
        <v>399</v>
      </c>
      <c r="Z62" s="69">
        <v>3.152500878631391E-2</v>
      </c>
      <c r="AA62" s="69">
        <v>0.12962226029820778</v>
      </c>
      <c r="AB62" s="69">
        <v>0.13176438691786876</v>
      </c>
      <c r="AC62" s="69">
        <v>0.16602203561714393</v>
      </c>
      <c r="AD62" s="69">
        <v>0.10711818416752814</v>
      </c>
      <c r="AE62" s="69">
        <v>0.10317951081654424</v>
      </c>
      <c r="AF62" s="69">
        <v>9.0815522700265702E-2</v>
      </c>
      <c r="AG62" s="69">
        <v>7.3888794601742899E-2</v>
      </c>
      <c r="AH62" s="69">
        <v>9.9068515765626933E-2</v>
      </c>
      <c r="AI62" s="69">
        <v>1.5295248003567786E-2</v>
      </c>
      <c r="AJ62" s="69">
        <v>5.1700532325189286E-2</v>
      </c>
      <c r="AK62" s="69">
        <v>0</v>
      </c>
      <c r="AL62" s="69">
        <v>0</v>
      </c>
      <c r="AM62" s="69">
        <v>0</v>
      </c>
      <c r="AN62" s="69">
        <v>0</v>
      </c>
      <c r="AO62" s="69">
        <v>0</v>
      </c>
      <c r="AP62" s="69">
        <v>0</v>
      </c>
      <c r="AQ62" s="69">
        <v>0</v>
      </c>
      <c r="AR62" s="69">
        <v>0</v>
      </c>
      <c r="AS62" s="69">
        <v>0</v>
      </c>
      <c r="AT62" s="69"/>
      <c r="AV62" s="18" t="s">
        <v>399</v>
      </c>
      <c r="AW62" s="72">
        <v>32.265028979661444</v>
      </c>
      <c r="AX62" s="72">
        <v>19.45773081498222</v>
      </c>
      <c r="AY62" s="72">
        <v>27.073333259722521</v>
      </c>
      <c r="AZ62" s="72">
        <v>19.49419096299453</v>
      </c>
      <c r="BA62" s="72">
        <v>21.406990887473441</v>
      </c>
      <c r="BB62" s="72">
        <v>23.794539043407426</v>
      </c>
      <c r="BC62" s="72">
        <v>26.468119703807105</v>
      </c>
      <c r="BD62" s="72">
        <v>26.635539452907118</v>
      </c>
      <c r="BE62" s="72">
        <v>26.955432302237309</v>
      </c>
      <c r="BF62" s="72">
        <v>56.329855747551044</v>
      </c>
      <c r="BG62" s="72">
        <v>32.554198127807581</v>
      </c>
      <c r="BH62" s="72">
        <v>0</v>
      </c>
      <c r="BI62" s="72">
        <v>0</v>
      </c>
      <c r="BJ62" s="72">
        <v>0</v>
      </c>
      <c r="BK62" s="72">
        <v>0</v>
      </c>
      <c r="BL62" s="72">
        <v>0</v>
      </c>
      <c r="BM62" s="72">
        <v>0</v>
      </c>
      <c r="BN62" s="72">
        <v>0</v>
      </c>
      <c r="BO62" s="72">
        <v>0</v>
      </c>
      <c r="BP62" s="72">
        <v>0</v>
      </c>
      <c r="BQ62" s="72">
        <v>7.8891943375166527</v>
      </c>
    </row>
    <row r="63" spans="1:69" x14ac:dyDescent="0.2">
      <c r="A63" s="13"/>
      <c r="B63" s="17" t="s">
        <v>400</v>
      </c>
      <c r="C63" s="67">
        <v>19934.462340871098</v>
      </c>
      <c r="D63" s="67">
        <v>53180.365254242708</v>
      </c>
      <c r="E63" s="67">
        <v>23466.030133795794</v>
      </c>
      <c r="F63" s="67">
        <v>56538.539327140708</v>
      </c>
      <c r="G63" s="67">
        <v>57484.589160786301</v>
      </c>
      <c r="H63" s="67">
        <v>48538.932718569813</v>
      </c>
      <c r="I63" s="67">
        <v>51175.673403453206</v>
      </c>
      <c r="J63" s="67">
        <v>62655.472458340402</v>
      </c>
      <c r="K63" s="67">
        <v>90540.133941990105</v>
      </c>
      <c r="L63" s="67">
        <v>133826.38670660745</v>
      </c>
      <c r="M63" s="67">
        <v>222047.0361163755</v>
      </c>
      <c r="N63" s="67">
        <v>0</v>
      </c>
      <c r="O63" s="67">
        <v>0</v>
      </c>
      <c r="P63" s="67">
        <v>0</v>
      </c>
      <c r="Q63" s="67">
        <v>0</v>
      </c>
      <c r="R63" s="67">
        <v>0</v>
      </c>
      <c r="S63" s="67">
        <v>0</v>
      </c>
      <c r="T63" s="67">
        <v>0</v>
      </c>
      <c r="U63" s="67">
        <v>0</v>
      </c>
      <c r="V63" s="67">
        <v>0</v>
      </c>
      <c r="W63" s="67">
        <v>819387.62156217336</v>
      </c>
      <c r="Y63" s="42" t="s">
        <v>400</v>
      </c>
      <c r="Z63" s="69">
        <v>2.4328488515442521E-2</v>
      </c>
      <c r="AA63" s="69">
        <v>6.4902573403359004E-2</v>
      </c>
      <c r="AB63" s="69">
        <v>2.8638497234138704E-2</v>
      </c>
      <c r="AC63" s="69">
        <v>6.9000968332117635E-2</v>
      </c>
      <c r="AD63" s="69">
        <v>7.0155549886378774E-2</v>
      </c>
      <c r="AE63" s="69">
        <v>5.9238059547482173E-2</v>
      </c>
      <c r="AF63" s="69">
        <v>6.2456000135669744E-2</v>
      </c>
      <c r="AG63" s="69">
        <v>7.6466217952971899E-2</v>
      </c>
      <c r="AH63" s="69">
        <v>0.1104973172152322</v>
      </c>
      <c r="AI63" s="69">
        <v>0.16332488212534341</v>
      </c>
      <c r="AJ63" s="69">
        <v>0.27099144565186362</v>
      </c>
      <c r="AK63" s="69">
        <v>0</v>
      </c>
      <c r="AL63" s="69">
        <v>0</v>
      </c>
      <c r="AM63" s="69">
        <v>0</v>
      </c>
      <c r="AN63" s="69">
        <v>0</v>
      </c>
      <c r="AO63" s="69">
        <v>0</v>
      </c>
      <c r="AP63" s="69">
        <v>0</v>
      </c>
      <c r="AQ63" s="69">
        <v>0</v>
      </c>
      <c r="AR63" s="69">
        <v>0</v>
      </c>
      <c r="AS63" s="69">
        <v>0</v>
      </c>
      <c r="AT63" s="69"/>
      <c r="AV63" s="18" t="s">
        <v>400</v>
      </c>
      <c r="AW63" s="72">
        <v>8.6859869192254688</v>
      </c>
      <c r="AX63" s="72">
        <v>5.3907863837817001</v>
      </c>
      <c r="AY63" s="72">
        <v>8.8807030758064958</v>
      </c>
      <c r="AZ63" s="72">
        <v>5.156753939482658</v>
      </c>
      <c r="BA63" s="72">
        <v>4.3456799131161992</v>
      </c>
      <c r="BB63" s="72">
        <v>5.4851695290629952</v>
      </c>
      <c r="BC63" s="72">
        <v>4.9605183809785114</v>
      </c>
      <c r="BD63" s="72">
        <v>4.6400684685181908</v>
      </c>
      <c r="BE63" s="72">
        <v>4.270871484133302</v>
      </c>
      <c r="BF63" s="72">
        <v>3.5112470340763493</v>
      </c>
      <c r="BG63" s="72">
        <v>2.5636894806205826</v>
      </c>
      <c r="BH63" s="72">
        <v>0</v>
      </c>
      <c r="BI63" s="72">
        <v>0</v>
      </c>
      <c r="BJ63" s="72">
        <v>0</v>
      </c>
      <c r="BK63" s="72">
        <v>0</v>
      </c>
      <c r="BL63" s="72">
        <v>0</v>
      </c>
      <c r="BM63" s="72">
        <v>0</v>
      </c>
      <c r="BN63" s="72">
        <v>0</v>
      </c>
      <c r="BO63" s="72">
        <v>0</v>
      </c>
      <c r="BP63" s="72">
        <v>0</v>
      </c>
      <c r="BQ63" s="72">
        <v>1.3464782443279759</v>
      </c>
    </row>
    <row r="64" spans="1:69" x14ac:dyDescent="0.2">
      <c r="A64" s="13"/>
      <c r="B64" s="17" t="s">
        <v>151</v>
      </c>
      <c r="C64" s="67">
        <v>11699.213547603502</v>
      </c>
      <c r="D64" s="67">
        <v>5955.5499093080998</v>
      </c>
      <c r="E64" s="67">
        <v>3103.8578308738993</v>
      </c>
      <c r="F64" s="67">
        <v>8647.6198722496993</v>
      </c>
      <c r="G64" s="67">
        <v>18828.1879463515</v>
      </c>
      <c r="H64" s="67">
        <v>8745.7534022662985</v>
      </c>
      <c r="I64" s="67">
        <v>3429.2054256609008</v>
      </c>
      <c r="J64" s="67">
        <v>3066.9364888446994</v>
      </c>
      <c r="K64" s="67">
        <v>2785.8505629462998</v>
      </c>
      <c r="L64" s="67">
        <v>2124.8411062718001</v>
      </c>
      <c r="M64" s="67">
        <v>1474.3878147637001</v>
      </c>
      <c r="N64" s="67">
        <v>0</v>
      </c>
      <c r="O64" s="67">
        <v>0</v>
      </c>
      <c r="P64" s="67">
        <v>0</v>
      </c>
      <c r="Q64" s="67">
        <v>0</v>
      </c>
      <c r="R64" s="67">
        <v>0</v>
      </c>
      <c r="S64" s="67">
        <v>0</v>
      </c>
      <c r="T64" s="67">
        <v>0</v>
      </c>
      <c r="U64" s="67">
        <v>0</v>
      </c>
      <c r="V64" s="67">
        <v>0</v>
      </c>
      <c r="W64" s="67">
        <v>69861.40390714047</v>
      </c>
      <c r="Y64" s="42" t="s">
        <v>151</v>
      </c>
      <c r="Z64" s="69">
        <v>0.16746318987740433</v>
      </c>
      <c r="AA64" s="69">
        <v>8.5248070840720516E-2</v>
      </c>
      <c r="AB64" s="69">
        <v>4.4428792685007247E-2</v>
      </c>
      <c r="AC64" s="69">
        <v>0.12378250920557057</v>
      </c>
      <c r="AD64" s="69">
        <v>0.2695077237694487</v>
      </c>
      <c r="AE64" s="69">
        <v>0.1251871979826103</v>
      </c>
      <c r="AF64" s="69">
        <v>4.9085836153808023E-2</v>
      </c>
      <c r="AG64" s="69">
        <v>4.3900298552849874E-2</v>
      </c>
      <c r="AH64" s="69">
        <v>3.9876819060911547E-2</v>
      </c>
      <c r="AI64" s="69">
        <v>3.0415093133486573E-2</v>
      </c>
      <c r="AJ64" s="69">
        <v>2.110446873818126E-2</v>
      </c>
      <c r="AK64" s="69">
        <v>0</v>
      </c>
      <c r="AL64" s="69">
        <v>0</v>
      </c>
      <c r="AM64" s="69">
        <v>0</v>
      </c>
      <c r="AN64" s="69">
        <v>0</v>
      </c>
      <c r="AO64" s="69">
        <v>0</v>
      </c>
      <c r="AP64" s="69">
        <v>0</v>
      </c>
      <c r="AQ64" s="69">
        <v>0</v>
      </c>
      <c r="AR64" s="69">
        <v>0</v>
      </c>
      <c r="AS64" s="69">
        <v>0</v>
      </c>
      <c r="AT64" s="69"/>
      <c r="AV64" s="18" t="s">
        <v>151</v>
      </c>
      <c r="AW64" s="72">
        <v>6.0786554559157562</v>
      </c>
      <c r="AX64" s="72">
        <v>16.350700742284054</v>
      </c>
      <c r="AY64" s="72">
        <v>22.943764531698093</v>
      </c>
      <c r="AZ64" s="72">
        <v>8.2057668628994413</v>
      </c>
      <c r="BA64" s="72">
        <v>30.393246228807502</v>
      </c>
      <c r="BB64" s="72">
        <v>11.222382723504964</v>
      </c>
      <c r="BC64" s="72">
        <v>12.327285202515457</v>
      </c>
      <c r="BD64" s="72">
        <v>17.869390498646673</v>
      </c>
      <c r="BE64" s="72">
        <v>16.321878503616006</v>
      </c>
      <c r="BF64" s="72">
        <v>21.168950600197903</v>
      </c>
      <c r="BG64" s="72">
        <v>18.550558584724726</v>
      </c>
      <c r="BH64" s="72">
        <v>0</v>
      </c>
      <c r="BI64" s="72">
        <v>0</v>
      </c>
      <c r="BJ64" s="72">
        <v>0</v>
      </c>
      <c r="BK64" s="72">
        <v>0</v>
      </c>
      <c r="BL64" s="72">
        <v>0</v>
      </c>
      <c r="BM64" s="72">
        <v>0</v>
      </c>
      <c r="BN64" s="72">
        <v>0</v>
      </c>
      <c r="BO64" s="72">
        <v>0</v>
      </c>
      <c r="BP64" s="72">
        <v>0</v>
      </c>
      <c r="BQ64" s="72">
        <v>8.7231081678016587</v>
      </c>
    </row>
    <row r="65" spans="1:69" x14ac:dyDescent="0.2">
      <c r="A65" s="13"/>
      <c r="B65" s="17" t="s">
        <v>373</v>
      </c>
      <c r="C65" s="67">
        <v>0</v>
      </c>
      <c r="D65" s="67">
        <v>0</v>
      </c>
      <c r="E65" s="67">
        <v>0</v>
      </c>
      <c r="F65" s="67">
        <v>0</v>
      </c>
      <c r="G65" s="67">
        <v>0</v>
      </c>
      <c r="H65" s="67">
        <v>0</v>
      </c>
      <c r="I65" s="67">
        <v>0</v>
      </c>
      <c r="J65" s="67">
        <v>0</v>
      </c>
      <c r="K65" s="67">
        <v>0</v>
      </c>
      <c r="L65" s="67">
        <v>0</v>
      </c>
      <c r="M65" s="67">
        <v>0</v>
      </c>
      <c r="N65" s="67">
        <v>0</v>
      </c>
      <c r="O65" s="67">
        <v>0</v>
      </c>
      <c r="P65" s="67">
        <v>0</v>
      </c>
      <c r="Q65" s="67">
        <v>0</v>
      </c>
      <c r="R65" s="67">
        <v>0</v>
      </c>
      <c r="S65" s="67">
        <v>0</v>
      </c>
      <c r="T65" s="67">
        <v>0</v>
      </c>
      <c r="U65" s="67">
        <v>0</v>
      </c>
      <c r="V65" s="67">
        <v>0</v>
      </c>
      <c r="W65" s="67">
        <v>3030.1886232172756</v>
      </c>
      <c r="Y65" s="42" t="s">
        <v>373</v>
      </c>
      <c r="Z65" s="69">
        <v>0</v>
      </c>
      <c r="AA65" s="69">
        <v>0</v>
      </c>
      <c r="AB65" s="69">
        <v>0</v>
      </c>
      <c r="AC65" s="69">
        <v>0</v>
      </c>
      <c r="AD65" s="69">
        <v>0</v>
      </c>
      <c r="AE65" s="69">
        <v>0</v>
      </c>
      <c r="AF65" s="69">
        <v>0</v>
      </c>
      <c r="AG65" s="69">
        <v>0</v>
      </c>
      <c r="AH65" s="69">
        <v>0</v>
      </c>
      <c r="AI65" s="69">
        <v>0</v>
      </c>
      <c r="AJ65" s="69">
        <v>0</v>
      </c>
      <c r="AK65" s="69">
        <v>0</v>
      </c>
      <c r="AL65" s="69">
        <v>0</v>
      </c>
      <c r="AM65" s="69">
        <v>0</v>
      </c>
      <c r="AN65" s="69">
        <v>0</v>
      </c>
      <c r="AO65" s="69">
        <v>0</v>
      </c>
      <c r="AP65" s="69">
        <v>0</v>
      </c>
      <c r="AQ65" s="69">
        <v>0</v>
      </c>
      <c r="AR65" s="69">
        <v>0</v>
      </c>
      <c r="AS65" s="69">
        <v>0</v>
      </c>
      <c r="AT65" s="69"/>
      <c r="AV65" s="18" t="s">
        <v>373</v>
      </c>
      <c r="AW65" s="72">
        <v>0</v>
      </c>
      <c r="AX65" s="72">
        <v>0</v>
      </c>
      <c r="AY65" s="72">
        <v>0</v>
      </c>
      <c r="AZ65" s="72">
        <v>0</v>
      </c>
      <c r="BA65" s="72">
        <v>0</v>
      </c>
      <c r="BB65" s="72">
        <v>0</v>
      </c>
      <c r="BC65" s="72">
        <v>0</v>
      </c>
      <c r="BD65" s="72">
        <v>0</v>
      </c>
      <c r="BE65" s="72">
        <v>0</v>
      </c>
      <c r="BF65" s="72">
        <v>0</v>
      </c>
      <c r="BG65" s="72">
        <v>0</v>
      </c>
      <c r="BH65" s="72">
        <v>0</v>
      </c>
      <c r="BI65" s="72">
        <v>0</v>
      </c>
      <c r="BJ65" s="72">
        <v>0</v>
      </c>
      <c r="BK65" s="72">
        <v>0</v>
      </c>
      <c r="BL65" s="72">
        <v>0</v>
      </c>
      <c r="BM65" s="72">
        <v>0</v>
      </c>
      <c r="BN65" s="72">
        <v>0</v>
      </c>
      <c r="BO65" s="72">
        <v>0</v>
      </c>
      <c r="BP65" s="72">
        <v>0</v>
      </c>
      <c r="BQ65" s="72">
        <v>41.292520336030329</v>
      </c>
    </row>
    <row r="66" spans="1:69" x14ac:dyDescent="0.2">
      <c r="A66" s="13"/>
      <c r="B66" s="17" t="s">
        <v>374</v>
      </c>
      <c r="C66" s="67">
        <v>0</v>
      </c>
      <c r="D66" s="67">
        <v>0</v>
      </c>
      <c r="E66" s="67">
        <v>0</v>
      </c>
      <c r="F66" s="67">
        <v>0</v>
      </c>
      <c r="G66" s="67">
        <v>0</v>
      </c>
      <c r="H66" s="67">
        <v>0</v>
      </c>
      <c r="I66" s="67">
        <v>0</v>
      </c>
      <c r="J66" s="67">
        <v>0</v>
      </c>
      <c r="K66" s="67">
        <v>0</v>
      </c>
      <c r="L66" s="67">
        <v>0</v>
      </c>
      <c r="M66" s="67">
        <v>0</v>
      </c>
      <c r="N66" s="67">
        <v>0</v>
      </c>
      <c r="O66" s="67">
        <v>0</v>
      </c>
      <c r="P66" s="67">
        <v>0</v>
      </c>
      <c r="Q66" s="67">
        <v>0</v>
      </c>
      <c r="R66" s="67">
        <v>0</v>
      </c>
      <c r="S66" s="67">
        <v>0</v>
      </c>
      <c r="T66" s="67">
        <v>0</v>
      </c>
      <c r="U66" s="67">
        <v>0</v>
      </c>
      <c r="V66" s="67">
        <v>0</v>
      </c>
      <c r="W66" s="67">
        <v>0</v>
      </c>
      <c r="Y66" s="42" t="s">
        <v>374</v>
      </c>
      <c r="Z66" s="69">
        <v>0</v>
      </c>
      <c r="AA66" s="69">
        <v>0</v>
      </c>
      <c r="AB66" s="69">
        <v>0</v>
      </c>
      <c r="AC66" s="69">
        <v>0</v>
      </c>
      <c r="AD66" s="69">
        <v>0</v>
      </c>
      <c r="AE66" s="69">
        <v>0</v>
      </c>
      <c r="AF66" s="69">
        <v>0</v>
      </c>
      <c r="AG66" s="69">
        <v>0</v>
      </c>
      <c r="AH66" s="69">
        <v>0</v>
      </c>
      <c r="AI66" s="69">
        <v>0</v>
      </c>
      <c r="AJ66" s="69">
        <v>0</v>
      </c>
      <c r="AK66" s="69">
        <v>0</v>
      </c>
      <c r="AL66" s="69">
        <v>0</v>
      </c>
      <c r="AM66" s="69">
        <v>0</v>
      </c>
      <c r="AN66" s="69">
        <v>0</v>
      </c>
      <c r="AO66" s="69">
        <v>0</v>
      </c>
      <c r="AP66" s="69">
        <v>0</v>
      </c>
      <c r="AQ66" s="69">
        <v>0</v>
      </c>
      <c r="AR66" s="69">
        <v>0</v>
      </c>
      <c r="AS66" s="69">
        <v>0</v>
      </c>
      <c r="AT66" s="69"/>
      <c r="AV66" s="18" t="s">
        <v>374</v>
      </c>
      <c r="AW66" s="72">
        <v>0</v>
      </c>
      <c r="AX66" s="72">
        <v>0</v>
      </c>
      <c r="AY66" s="72">
        <v>0</v>
      </c>
      <c r="AZ66" s="72">
        <v>0</v>
      </c>
      <c r="BA66" s="72">
        <v>0</v>
      </c>
      <c r="BB66" s="72">
        <v>0</v>
      </c>
      <c r="BC66" s="72">
        <v>0</v>
      </c>
      <c r="BD66" s="72">
        <v>0</v>
      </c>
      <c r="BE66" s="72">
        <v>0</v>
      </c>
      <c r="BF66" s="72">
        <v>0</v>
      </c>
      <c r="BG66" s="72">
        <v>0</v>
      </c>
      <c r="BH66" s="72">
        <v>0</v>
      </c>
      <c r="BI66" s="72">
        <v>0</v>
      </c>
      <c r="BJ66" s="72">
        <v>0</v>
      </c>
      <c r="BK66" s="72">
        <v>0</v>
      </c>
      <c r="BL66" s="72">
        <v>0</v>
      </c>
      <c r="BM66" s="72">
        <v>0</v>
      </c>
      <c r="BN66" s="72">
        <v>0</v>
      </c>
      <c r="BO66" s="72">
        <v>0</v>
      </c>
      <c r="BP66" s="72">
        <v>0</v>
      </c>
      <c r="BQ66" s="72">
        <v>0</v>
      </c>
    </row>
    <row r="67" spans="1:69" x14ac:dyDescent="0.2">
      <c r="A67" s="13"/>
      <c r="B67" s="17" t="s">
        <v>374</v>
      </c>
      <c r="C67" s="67">
        <v>0</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0</v>
      </c>
      <c r="Y67" s="42" t="s">
        <v>374</v>
      </c>
      <c r="Z67" s="69">
        <v>0</v>
      </c>
      <c r="AA67" s="69">
        <v>0</v>
      </c>
      <c r="AB67" s="69">
        <v>0</v>
      </c>
      <c r="AC67" s="69">
        <v>0</v>
      </c>
      <c r="AD67" s="69">
        <v>0</v>
      </c>
      <c r="AE67" s="69">
        <v>0</v>
      </c>
      <c r="AF67" s="69">
        <v>0</v>
      </c>
      <c r="AG67" s="69">
        <v>0</v>
      </c>
      <c r="AH67" s="69">
        <v>0</v>
      </c>
      <c r="AI67" s="69">
        <v>0</v>
      </c>
      <c r="AJ67" s="69">
        <v>0</v>
      </c>
      <c r="AK67" s="69">
        <v>0</v>
      </c>
      <c r="AL67" s="69">
        <v>0</v>
      </c>
      <c r="AM67" s="69">
        <v>0</v>
      </c>
      <c r="AN67" s="69">
        <v>0</v>
      </c>
      <c r="AO67" s="69">
        <v>0</v>
      </c>
      <c r="AP67" s="69">
        <v>0</v>
      </c>
      <c r="AQ67" s="69">
        <v>0</v>
      </c>
      <c r="AR67" s="69">
        <v>0</v>
      </c>
      <c r="AS67" s="69">
        <v>0</v>
      </c>
      <c r="AT67" s="69"/>
      <c r="AV67" s="18" t="s">
        <v>374</v>
      </c>
      <c r="AW67" s="72">
        <v>0</v>
      </c>
      <c r="AX67" s="72">
        <v>0</v>
      </c>
      <c r="AY67" s="72">
        <v>0</v>
      </c>
      <c r="AZ67" s="72">
        <v>0</v>
      </c>
      <c r="BA67" s="72">
        <v>0</v>
      </c>
      <c r="BB67" s="72">
        <v>0</v>
      </c>
      <c r="BC67" s="72">
        <v>0</v>
      </c>
      <c r="BD67" s="72">
        <v>0</v>
      </c>
      <c r="BE67" s="72">
        <v>0</v>
      </c>
      <c r="BF67" s="72">
        <v>0</v>
      </c>
      <c r="BG67" s="72">
        <v>0</v>
      </c>
      <c r="BH67" s="72">
        <v>0</v>
      </c>
      <c r="BI67" s="72">
        <v>0</v>
      </c>
      <c r="BJ67" s="72">
        <v>0</v>
      </c>
      <c r="BK67" s="72">
        <v>0</v>
      </c>
      <c r="BL67" s="72">
        <v>0</v>
      </c>
      <c r="BM67" s="72">
        <v>0</v>
      </c>
      <c r="BN67" s="72">
        <v>0</v>
      </c>
      <c r="BO67" s="72">
        <v>0</v>
      </c>
      <c r="BP67" s="72">
        <v>0</v>
      </c>
      <c r="BQ67" s="72">
        <v>0</v>
      </c>
    </row>
    <row r="68" spans="1:69" x14ac:dyDescent="0.2">
      <c r="A68" s="13"/>
      <c r="B68" s="17" t="s">
        <v>374</v>
      </c>
      <c r="C68" s="67">
        <v>0</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0</v>
      </c>
      <c r="Y68" s="42" t="s">
        <v>374</v>
      </c>
      <c r="Z68" s="69">
        <v>0</v>
      </c>
      <c r="AA68" s="69">
        <v>0</v>
      </c>
      <c r="AB68" s="69">
        <v>0</v>
      </c>
      <c r="AC68" s="69">
        <v>0</v>
      </c>
      <c r="AD68" s="69">
        <v>0</v>
      </c>
      <c r="AE68" s="69">
        <v>0</v>
      </c>
      <c r="AF68" s="69">
        <v>0</v>
      </c>
      <c r="AG68" s="69">
        <v>0</v>
      </c>
      <c r="AH68" s="69">
        <v>0</v>
      </c>
      <c r="AI68" s="69">
        <v>0</v>
      </c>
      <c r="AJ68" s="69">
        <v>0</v>
      </c>
      <c r="AK68" s="69">
        <v>0</v>
      </c>
      <c r="AL68" s="69">
        <v>0</v>
      </c>
      <c r="AM68" s="69">
        <v>0</v>
      </c>
      <c r="AN68" s="69">
        <v>0</v>
      </c>
      <c r="AO68" s="69">
        <v>0</v>
      </c>
      <c r="AP68" s="69">
        <v>0</v>
      </c>
      <c r="AQ68" s="69">
        <v>0</v>
      </c>
      <c r="AR68" s="69">
        <v>0</v>
      </c>
      <c r="AS68" s="69">
        <v>0</v>
      </c>
      <c r="AT68" s="69"/>
      <c r="AV68" s="18" t="s">
        <v>374</v>
      </c>
      <c r="AW68" s="72">
        <v>0</v>
      </c>
      <c r="AX68" s="72">
        <v>0</v>
      </c>
      <c r="AY68" s="72">
        <v>0</v>
      </c>
      <c r="AZ68" s="72">
        <v>0</v>
      </c>
      <c r="BA68" s="72">
        <v>0</v>
      </c>
      <c r="BB68" s="72">
        <v>0</v>
      </c>
      <c r="BC68" s="72">
        <v>0</v>
      </c>
      <c r="BD68" s="72">
        <v>0</v>
      </c>
      <c r="BE68" s="72">
        <v>0</v>
      </c>
      <c r="BF68" s="72">
        <v>0</v>
      </c>
      <c r="BG68" s="72">
        <v>0</v>
      </c>
      <c r="BH68" s="72">
        <v>0</v>
      </c>
      <c r="BI68" s="72">
        <v>0</v>
      </c>
      <c r="BJ68" s="72">
        <v>0</v>
      </c>
      <c r="BK68" s="72">
        <v>0</v>
      </c>
      <c r="BL68" s="72">
        <v>0</v>
      </c>
      <c r="BM68" s="72">
        <v>0</v>
      </c>
      <c r="BN68" s="72">
        <v>0</v>
      </c>
      <c r="BO68" s="72">
        <v>0</v>
      </c>
      <c r="BP68" s="72">
        <v>0</v>
      </c>
      <c r="BQ68" s="72">
        <v>0</v>
      </c>
    </row>
    <row r="69" spans="1:69" x14ac:dyDescent="0.2">
      <c r="A69" s="13"/>
      <c r="B69" s="17" t="s">
        <v>374</v>
      </c>
      <c r="C69" s="67">
        <v>0</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Y69" s="42" t="s">
        <v>374</v>
      </c>
      <c r="Z69" s="69">
        <v>0</v>
      </c>
      <c r="AA69" s="69">
        <v>0</v>
      </c>
      <c r="AB69" s="69">
        <v>0</v>
      </c>
      <c r="AC69" s="69">
        <v>0</v>
      </c>
      <c r="AD69" s="69">
        <v>0</v>
      </c>
      <c r="AE69" s="69">
        <v>0</v>
      </c>
      <c r="AF69" s="69">
        <v>0</v>
      </c>
      <c r="AG69" s="69">
        <v>0</v>
      </c>
      <c r="AH69" s="69">
        <v>0</v>
      </c>
      <c r="AI69" s="69">
        <v>0</v>
      </c>
      <c r="AJ69" s="69">
        <v>0</v>
      </c>
      <c r="AK69" s="69">
        <v>0</v>
      </c>
      <c r="AL69" s="69">
        <v>0</v>
      </c>
      <c r="AM69" s="69">
        <v>0</v>
      </c>
      <c r="AN69" s="69">
        <v>0</v>
      </c>
      <c r="AO69" s="69">
        <v>0</v>
      </c>
      <c r="AP69" s="69">
        <v>0</v>
      </c>
      <c r="AQ69" s="69">
        <v>0</v>
      </c>
      <c r="AR69" s="69">
        <v>0</v>
      </c>
      <c r="AS69" s="69">
        <v>0</v>
      </c>
      <c r="AT69" s="69"/>
      <c r="AV69" s="18" t="s">
        <v>374</v>
      </c>
      <c r="AW69" s="72">
        <v>0</v>
      </c>
      <c r="AX69" s="72">
        <v>0</v>
      </c>
      <c r="AY69" s="72">
        <v>0</v>
      </c>
      <c r="AZ69" s="72">
        <v>0</v>
      </c>
      <c r="BA69" s="72">
        <v>0</v>
      </c>
      <c r="BB69" s="72">
        <v>0</v>
      </c>
      <c r="BC69" s="72">
        <v>0</v>
      </c>
      <c r="BD69" s="72">
        <v>0</v>
      </c>
      <c r="BE69" s="72">
        <v>0</v>
      </c>
      <c r="BF69" s="72">
        <v>0</v>
      </c>
      <c r="BG69" s="72">
        <v>0</v>
      </c>
      <c r="BH69" s="72">
        <v>0</v>
      </c>
      <c r="BI69" s="72">
        <v>0</v>
      </c>
      <c r="BJ69" s="72">
        <v>0</v>
      </c>
      <c r="BK69" s="72">
        <v>0</v>
      </c>
      <c r="BL69" s="72">
        <v>0</v>
      </c>
      <c r="BM69" s="72">
        <v>0</v>
      </c>
      <c r="BN69" s="72">
        <v>0</v>
      </c>
      <c r="BO69" s="72">
        <v>0</v>
      </c>
      <c r="BP69" s="72">
        <v>0</v>
      </c>
      <c r="BQ69" s="72">
        <v>0</v>
      </c>
    </row>
    <row r="70" spans="1:69" s="20" customFormat="1" x14ac:dyDescent="0.2">
      <c r="A70" s="19"/>
      <c r="B70" s="17" t="s">
        <v>374</v>
      </c>
      <c r="C70" s="67">
        <v>0</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Y70" s="42" t="s">
        <v>374</v>
      </c>
      <c r="Z70" s="69">
        <v>0</v>
      </c>
      <c r="AA70" s="69">
        <v>0</v>
      </c>
      <c r="AB70" s="69">
        <v>0</v>
      </c>
      <c r="AC70" s="69">
        <v>0</v>
      </c>
      <c r="AD70" s="69">
        <v>0</v>
      </c>
      <c r="AE70" s="69">
        <v>0</v>
      </c>
      <c r="AF70" s="69">
        <v>0</v>
      </c>
      <c r="AG70" s="69">
        <v>0</v>
      </c>
      <c r="AH70" s="69">
        <v>0</v>
      </c>
      <c r="AI70" s="69">
        <v>0</v>
      </c>
      <c r="AJ70" s="69">
        <v>0</v>
      </c>
      <c r="AK70" s="69">
        <v>0</v>
      </c>
      <c r="AL70" s="69">
        <v>0</v>
      </c>
      <c r="AM70" s="69">
        <v>0</v>
      </c>
      <c r="AN70" s="69">
        <v>0</v>
      </c>
      <c r="AO70" s="69">
        <v>0</v>
      </c>
      <c r="AP70" s="69">
        <v>0</v>
      </c>
      <c r="AQ70" s="69">
        <v>0</v>
      </c>
      <c r="AR70" s="69">
        <v>0</v>
      </c>
      <c r="AS70" s="69">
        <v>0</v>
      </c>
      <c r="AT70" s="69"/>
      <c r="AV70" s="18" t="s">
        <v>374</v>
      </c>
      <c r="AW70" s="72">
        <v>0</v>
      </c>
      <c r="AX70" s="72">
        <v>0</v>
      </c>
      <c r="AY70" s="72">
        <v>0</v>
      </c>
      <c r="AZ70" s="72">
        <v>0</v>
      </c>
      <c r="BA70" s="72">
        <v>0</v>
      </c>
      <c r="BB70" s="72">
        <v>0</v>
      </c>
      <c r="BC70" s="72">
        <v>0</v>
      </c>
      <c r="BD70" s="72">
        <v>0</v>
      </c>
      <c r="BE70" s="72">
        <v>0</v>
      </c>
      <c r="BF70" s="72">
        <v>0</v>
      </c>
      <c r="BG70" s="72">
        <v>0</v>
      </c>
      <c r="BH70" s="72">
        <v>0</v>
      </c>
      <c r="BI70" s="72">
        <v>0</v>
      </c>
      <c r="BJ70" s="72">
        <v>0</v>
      </c>
      <c r="BK70" s="72">
        <v>0</v>
      </c>
      <c r="BL70" s="72">
        <v>0</v>
      </c>
      <c r="BM70" s="72">
        <v>0</v>
      </c>
      <c r="BN70" s="72">
        <v>0</v>
      </c>
      <c r="BO70" s="72">
        <v>0</v>
      </c>
      <c r="BP70" s="72">
        <v>0</v>
      </c>
      <c r="BQ70" s="72">
        <v>0</v>
      </c>
    </row>
    <row r="71" spans="1:69" x14ac:dyDescent="0.2">
      <c r="A71" s="13"/>
      <c r="B71" s="21" t="s">
        <v>374</v>
      </c>
      <c r="C71" s="67">
        <v>0</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Y71" s="43" t="s">
        <v>374</v>
      </c>
      <c r="Z71" s="69">
        <v>0</v>
      </c>
      <c r="AA71" s="69">
        <v>0</v>
      </c>
      <c r="AB71" s="69">
        <v>0</v>
      </c>
      <c r="AC71" s="69">
        <v>0</v>
      </c>
      <c r="AD71" s="69">
        <v>0</v>
      </c>
      <c r="AE71" s="69">
        <v>0</v>
      </c>
      <c r="AF71" s="69">
        <v>0</v>
      </c>
      <c r="AG71" s="69">
        <v>0</v>
      </c>
      <c r="AH71" s="69">
        <v>0</v>
      </c>
      <c r="AI71" s="69">
        <v>0</v>
      </c>
      <c r="AJ71" s="69">
        <v>0</v>
      </c>
      <c r="AK71" s="69">
        <v>0</v>
      </c>
      <c r="AL71" s="69">
        <v>0</v>
      </c>
      <c r="AM71" s="69">
        <v>0</v>
      </c>
      <c r="AN71" s="69">
        <v>0</v>
      </c>
      <c r="AO71" s="69">
        <v>0</v>
      </c>
      <c r="AP71" s="69">
        <v>0</v>
      </c>
      <c r="AQ71" s="69">
        <v>0</v>
      </c>
      <c r="AR71" s="69">
        <v>0</v>
      </c>
      <c r="AS71" s="69">
        <v>0</v>
      </c>
      <c r="AT71" s="69"/>
      <c r="AV71" s="22" t="s">
        <v>374</v>
      </c>
      <c r="AW71" s="72">
        <v>0</v>
      </c>
      <c r="AX71" s="72">
        <v>0</v>
      </c>
      <c r="AY71" s="72">
        <v>0</v>
      </c>
      <c r="AZ71" s="72">
        <v>0</v>
      </c>
      <c r="BA71" s="72">
        <v>0</v>
      </c>
      <c r="BB71" s="72">
        <v>0</v>
      </c>
      <c r="BC71" s="72">
        <v>0</v>
      </c>
      <c r="BD71" s="72">
        <v>0</v>
      </c>
      <c r="BE71" s="72">
        <v>0</v>
      </c>
      <c r="BF71" s="72">
        <v>0</v>
      </c>
      <c r="BG71" s="72">
        <v>0</v>
      </c>
      <c r="BH71" s="72">
        <v>0</v>
      </c>
      <c r="BI71" s="72">
        <v>0</v>
      </c>
      <c r="BJ71" s="72">
        <v>0</v>
      </c>
      <c r="BK71" s="72">
        <v>0</v>
      </c>
      <c r="BL71" s="72">
        <v>0</v>
      </c>
      <c r="BM71" s="72">
        <v>0</v>
      </c>
      <c r="BN71" s="72">
        <v>0</v>
      </c>
      <c r="BO71" s="72">
        <v>0</v>
      </c>
      <c r="BP71" s="72">
        <v>0</v>
      </c>
      <c r="BQ71" s="72">
        <v>0</v>
      </c>
    </row>
    <row r="72" spans="1:69" x14ac:dyDescent="0.2">
      <c r="A72" s="13"/>
      <c r="B72" s="23" t="s">
        <v>194</v>
      </c>
      <c r="C72" s="67">
        <v>39276.87054062981</v>
      </c>
      <c r="D72" s="67">
        <v>102074.78608062775</v>
      </c>
      <c r="E72" s="67">
        <v>62191.897498352715</v>
      </c>
      <c r="F72" s="67">
        <v>181302.17570548461</v>
      </c>
      <c r="G72" s="67">
        <v>167982.59868444488</v>
      </c>
      <c r="H72" s="67">
        <v>111846.95649047609</v>
      </c>
      <c r="I72" s="67">
        <v>102780.79754652796</v>
      </c>
      <c r="J72" s="67">
        <v>109820.02888897403</v>
      </c>
      <c r="K72" s="67">
        <v>118850.33570448388</v>
      </c>
      <c r="L72" s="67">
        <v>155025.49174398629</v>
      </c>
      <c r="M72" s="67">
        <v>237739.28038207025</v>
      </c>
      <c r="N72" s="67">
        <v>0</v>
      </c>
      <c r="O72" s="67">
        <v>0</v>
      </c>
      <c r="P72" s="67">
        <v>0</v>
      </c>
      <c r="Q72" s="67">
        <v>0</v>
      </c>
      <c r="R72" s="67">
        <v>0</v>
      </c>
      <c r="S72" s="67">
        <v>0</v>
      </c>
      <c r="T72" s="67">
        <v>0</v>
      </c>
      <c r="U72" s="67">
        <v>0</v>
      </c>
      <c r="V72" s="67">
        <v>0</v>
      </c>
      <c r="W72" s="67"/>
      <c r="Y72" s="44" t="s">
        <v>194</v>
      </c>
      <c r="Z72" s="70"/>
      <c r="AA72" s="70"/>
      <c r="AB72" s="70"/>
      <c r="AC72" s="70"/>
      <c r="AD72" s="70"/>
      <c r="AE72" s="70"/>
      <c r="AF72" s="70"/>
      <c r="AG72" s="70"/>
      <c r="AH72" s="70"/>
      <c r="AI72" s="70"/>
      <c r="AJ72" s="70"/>
      <c r="AK72" s="70"/>
      <c r="AL72" s="70"/>
      <c r="AM72" s="70"/>
      <c r="AN72" s="69"/>
      <c r="AO72" s="69"/>
      <c r="AP72" s="69"/>
      <c r="AQ72" s="69"/>
      <c r="AR72" s="69"/>
      <c r="AS72" s="69"/>
      <c r="AT72" s="70"/>
      <c r="AV72" s="24" t="s">
        <v>194</v>
      </c>
      <c r="AW72" s="72"/>
      <c r="AX72" s="72"/>
      <c r="AY72" s="72"/>
      <c r="AZ72" s="72"/>
      <c r="BA72" s="72"/>
      <c r="BB72" s="72"/>
      <c r="BC72" s="72"/>
      <c r="BD72" s="72"/>
      <c r="BE72" s="72"/>
      <c r="BF72" s="72"/>
      <c r="BG72" s="72"/>
      <c r="BH72" s="72"/>
      <c r="BI72" s="72"/>
      <c r="BJ72" s="72"/>
      <c r="BK72" s="72"/>
      <c r="BL72" s="72"/>
      <c r="BM72" s="72"/>
      <c r="BN72" s="72"/>
      <c r="BO72" s="72"/>
      <c r="BP72" s="72"/>
      <c r="BQ72" s="72"/>
    </row>
    <row r="73" spans="1:69" x14ac:dyDescent="0.2">
      <c r="M73" s="26"/>
      <c r="N73" s="26"/>
      <c r="O73" s="26"/>
      <c r="P73" s="26"/>
      <c r="Q73" s="26"/>
      <c r="R73" s="26"/>
      <c r="S73" s="26"/>
      <c r="T73" s="26"/>
      <c r="U73" s="26"/>
      <c r="V73" s="26"/>
      <c r="W73" s="26"/>
    </row>
    <row r="75" spans="1:69" x14ac:dyDescent="0.2">
      <c r="A75" s="13" t="s">
        <v>116</v>
      </c>
      <c r="B75" s="28" t="s">
        <v>187</v>
      </c>
      <c r="C75" s="28" t="s">
        <v>8</v>
      </c>
      <c r="D75" s="28" t="s">
        <v>7</v>
      </c>
      <c r="E75" s="28" t="s">
        <v>6</v>
      </c>
      <c r="F75" s="28" t="s">
        <v>5</v>
      </c>
      <c r="G75" s="28" t="s">
        <v>4</v>
      </c>
      <c r="H75" s="28" t="s">
        <v>3</v>
      </c>
      <c r="I75" s="28" t="s">
        <v>2</v>
      </c>
      <c r="J75" s="28" t="s">
        <v>1</v>
      </c>
      <c r="K75" s="28" t="s">
        <v>0</v>
      </c>
      <c r="L75" s="28" t="s">
        <v>10</v>
      </c>
      <c r="M75" s="28" t="s">
        <v>38</v>
      </c>
      <c r="N75" s="28" t="s">
        <v>37</v>
      </c>
      <c r="O75" s="28" t="s">
        <v>36</v>
      </c>
      <c r="P75" s="28" t="s">
        <v>35</v>
      </c>
      <c r="Q75" s="28" t="s">
        <v>34</v>
      </c>
      <c r="R75" s="28" t="s">
        <v>33</v>
      </c>
      <c r="S75" s="28" t="s">
        <v>32</v>
      </c>
      <c r="T75" s="28" t="s">
        <v>31</v>
      </c>
      <c r="U75" s="28" t="s">
        <v>30</v>
      </c>
      <c r="V75" s="28" t="s">
        <v>29</v>
      </c>
      <c r="W75" s="28" t="s">
        <v>194</v>
      </c>
      <c r="Y75" s="41" t="s">
        <v>187</v>
      </c>
      <c r="Z75" s="68" t="s">
        <v>8</v>
      </c>
      <c r="AA75" s="68" t="s">
        <v>7</v>
      </c>
      <c r="AB75" s="68" t="s">
        <v>6</v>
      </c>
      <c r="AC75" s="68" t="s">
        <v>5</v>
      </c>
      <c r="AD75" s="68" t="s">
        <v>4</v>
      </c>
      <c r="AE75" s="68" t="s">
        <v>3</v>
      </c>
      <c r="AF75" s="68" t="s">
        <v>2</v>
      </c>
      <c r="AG75" s="68" t="s">
        <v>1</v>
      </c>
      <c r="AH75" s="68" t="s">
        <v>0</v>
      </c>
      <c r="AI75" s="68" t="s">
        <v>10</v>
      </c>
      <c r="AJ75" s="68" t="s">
        <v>38</v>
      </c>
      <c r="AK75" s="68" t="s">
        <v>37</v>
      </c>
      <c r="AL75" s="68" t="s">
        <v>36</v>
      </c>
      <c r="AM75" s="68" t="s">
        <v>35</v>
      </c>
      <c r="AN75" s="68" t="s">
        <v>34</v>
      </c>
      <c r="AO75" s="68" t="s">
        <v>33</v>
      </c>
      <c r="AP75" s="68" t="s">
        <v>32</v>
      </c>
      <c r="AQ75" s="68" t="s">
        <v>31</v>
      </c>
      <c r="AR75" s="68" t="s">
        <v>30</v>
      </c>
      <c r="AS75" s="68" t="s">
        <v>29</v>
      </c>
      <c r="AT75" s="68" t="s">
        <v>194</v>
      </c>
      <c r="AV75" s="16" t="s">
        <v>187</v>
      </c>
      <c r="AW75" s="71" t="s">
        <v>8</v>
      </c>
      <c r="AX75" s="71" t="s">
        <v>7</v>
      </c>
      <c r="AY75" s="71" t="s">
        <v>6</v>
      </c>
      <c r="AZ75" s="71" t="s">
        <v>5</v>
      </c>
      <c r="BA75" s="71" t="s">
        <v>4</v>
      </c>
      <c r="BB75" s="71" t="s">
        <v>3</v>
      </c>
      <c r="BC75" s="71" t="s">
        <v>2</v>
      </c>
      <c r="BD75" s="71" t="s">
        <v>1</v>
      </c>
      <c r="BE75" s="71" t="s">
        <v>0</v>
      </c>
      <c r="BF75" s="71" t="s">
        <v>10</v>
      </c>
      <c r="BG75" s="71" t="s">
        <v>38</v>
      </c>
      <c r="BH75" s="71" t="s">
        <v>37</v>
      </c>
      <c r="BI75" s="71" t="s">
        <v>36</v>
      </c>
      <c r="BJ75" s="71" t="s">
        <v>35</v>
      </c>
      <c r="BK75" s="71" t="s">
        <v>34</v>
      </c>
      <c r="BL75" s="71" t="s">
        <v>33</v>
      </c>
      <c r="BM75" s="71" t="s">
        <v>32</v>
      </c>
      <c r="BN75" s="71" t="s">
        <v>31</v>
      </c>
      <c r="BO75" s="71" t="s">
        <v>30</v>
      </c>
      <c r="BP75" s="71" t="s">
        <v>29</v>
      </c>
      <c r="BQ75" s="71" t="s">
        <v>194</v>
      </c>
    </row>
    <row r="76" spans="1:69" x14ac:dyDescent="0.2">
      <c r="A76" s="13"/>
      <c r="B76" s="17" t="s">
        <v>177</v>
      </c>
      <c r="C76" s="67">
        <v>11.414966516</v>
      </c>
      <c r="D76" s="67">
        <v>179.29977578789999</v>
      </c>
      <c r="E76" s="67">
        <v>255.7252856611</v>
      </c>
      <c r="F76" s="67">
        <v>899.45580115669998</v>
      </c>
      <c r="G76" s="67">
        <v>423.4607778207</v>
      </c>
      <c r="H76" s="67">
        <v>1026.7683173862999</v>
      </c>
      <c r="I76" s="67">
        <v>720.86234099310002</v>
      </c>
      <c r="J76" s="67">
        <v>737.0635041319</v>
      </c>
      <c r="K76" s="67">
        <v>1050.1722874093</v>
      </c>
      <c r="L76" s="67">
        <v>531.44811259299991</v>
      </c>
      <c r="M76" s="67">
        <v>588.72856112389991</v>
      </c>
      <c r="N76" s="67">
        <v>0</v>
      </c>
      <c r="O76" s="67">
        <v>0</v>
      </c>
      <c r="P76" s="67">
        <v>0</v>
      </c>
      <c r="Q76" s="67">
        <v>0</v>
      </c>
      <c r="R76" s="67">
        <v>0</v>
      </c>
      <c r="S76" s="67">
        <v>0</v>
      </c>
      <c r="T76" s="67">
        <v>0</v>
      </c>
      <c r="U76" s="67">
        <v>0</v>
      </c>
      <c r="V76" s="67">
        <v>0</v>
      </c>
      <c r="W76" s="67">
        <v>6424.3997305799021</v>
      </c>
      <c r="Y76" s="42" t="s">
        <v>177</v>
      </c>
      <c r="Z76" s="69">
        <v>1.77681448768905E-3</v>
      </c>
      <c r="AA76" s="69">
        <v>2.7909187364920613E-2</v>
      </c>
      <c r="AB76" s="69">
        <v>3.9805319778571255E-2</v>
      </c>
      <c r="AC76" s="69">
        <v>0.14000620118255158</v>
      </c>
      <c r="AD76" s="69">
        <v>6.5914450466872818E-2</v>
      </c>
      <c r="AE76" s="69">
        <v>0.15982323025432574</v>
      </c>
      <c r="AF76" s="69">
        <v>0.11220695648214762</v>
      </c>
      <c r="AG76" s="69">
        <v>0.11472877389984085</v>
      </c>
      <c r="AH76" s="69">
        <v>0.16346621185641971</v>
      </c>
      <c r="AI76" s="69">
        <v>8.2723388157702388E-2</v>
      </c>
      <c r="AJ76" s="69">
        <v>9.1639466068958009E-2</v>
      </c>
      <c r="AK76" s="69">
        <v>0</v>
      </c>
      <c r="AL76" s="69">
        <v>0</v>
      </c>
      <c r="AM76" s="69">
        <v>0</v>
      </c>
      <c r="AN76" s="69">
        <v>0</v>
      </c>
      <c r="AO76" s="69">
        <v>0</v>
      </c>
      <c r="AP76" s="69">
        <v>0</v>
      </c>
      <c r="AQ76" s="69">
        <v>0</v>
      </c>
      <c r="AR76" s="69">
        <v>0</v>
      </c>
      <c r="AS76" s="69">
        <v>0</v>
      </c>
      <c r="AT76" s="69"/>
      <c r="AV76" s="18" t="s">
        <v>177</v>
      </c>
      <c r="AW76" s="72">
        <v>82.300846080844636</v>
      </c>
      <c r="AX76" s="72">
        <v>71.573051501663329</v>
      </c>
      <c r="AY76" s="72">
        <v>57.128520377687408</v>
      </c>
      <c r="AZ76" s="72">
        <v>41.184564361109068</v>
      </c>
      <c r="BA76" s="72">
        <v>43.451641035393919</v>
      </c>
      <c r="BB76" s="72">
        <v>35.905712856128126</v>
      </c>
      <c r="BC76" s="72">
        <v>39.227453390708071</v>
      </c>
      <c r="BD76" s="72">
        <v>42.142150300800935</v>
      </c>
      <c r="BE76" s="72">
        <v>31.011037137357444</v>
      </c>
      <c r="BF76" s="72">
        <v>41.760750144843456</v>
      </c>
      <c r="BG76" s="72">
        <v>33.049268593256024</v>
      </c>
      <c r="BH76" s="72">
        <v>0</v>
      </c>
      <c r="BI76" s="72">
        <v>0</v>
      </c>
      <c r="BJ76" s="72">
        <v>0</v>
      </c>
      <c r="BK76" s="72">
        <v>0</v>
      </c>
      <c r="BL76" s="72">
        <v>0</v>
      </c>
      <c r="BM76" s="72">
        <v>0</v>
      </c>
      <c r="BN76" s="72">
        <v>0</v>
      </c>
      <c r="BO76" s="72">
        <v>0</v>
      </c>
      <c r="BP76" s="72">
        <v>0</v>
      </c>
      <c r="BQ76" s="72">
        <v>13.157480014182269</v>
      </c>
    </row>
    <row r="77" spans="1:69" x14ac:dyDescent="0.2">
      <c r="A77" s="13"/>
      <c r="B77" s="17" t="s">
        <v>371</v>
      </c>
      <c r="C77" s="67">
        <v>103.2203067486</v>
      </c>
      <c r="D77" s="67">
        <v>2508.5038741098001</v>
      </c>
      <c r="E77" s="67">
        <v>4546.8123203087007</v>
      </c>
      <c r="F77" s="67">
        <v>14833.426253419</v>
      </c>
      <c r="G77" s="67">
        <v>15795.806432388999</v>
      </c>
      <c r="H77" s="67">
        <v>12885.612046232398</v>
      </c>
      <c r="I77" s="67">
        <v>10091.228352553</v>
      </c>
      <c r="J77" s="67">
        <v>7963.7999598999986</v>
      </c>
      <c r="K77" s="67">
        <v>4914.7727115437001</v>
      </c>
      <c r="L77" s="67">
        <v>3694.6110416507995</v>
      </c>
      <c r="M77" s="67">
        <v>1873.4209271627999</v>
      </c>
      <c r="N77" s="67">
        <v>0</v>
      </c>
      <c r="O77" s="67">
        <v>0</v>
      </c>
      <c r="P77" s="67">
        <v>0</v>
      </c>
      <c r="Q77" s="67">
        <v>0</v>
      </c>
      <c r="R77" s="67">
        <v>0</v>
      </c>
      <c r="S77" s="67">
        <v>0</v>
      </c>
      <c r="T77" s="67">
        <v>0</v>
      </c>
      <c r="U77" s="67">
        <v>0</v>
      </c>
      <c r="V77" s="67">
        <v>0</v>
      </c>
      <c r="W77" s="67">
        <v>79211.214226017823</v>
      </c>
      <c r="Y77" s="42" t="s">
        <v>371</v>
      </c>
      <c r="Z77" s="69">
        <v>1.3031021902287178E-3</v>
      </c>
      <c r="AA77" s="69">
        <v>3.1668544645107252E-2</v>
      </c>
      <c r="AB77" s="69">
        <v>5.7401118828137448E-2</v>
      </c>
      <c r="AC77" s="69">
        <v>0.18726422007739901</v>
      </c>
      <c r="AD77" s="69">
        <v>0.19941376466364893</v>
      </c>
      <c r="AE77" s="69">
        <v>0.16267408815960269</v>
      </c>
      <c r="AF77" s="69">
        <v>0.1273964608566551</v>
      </c>
      <c r="AG77" s="69">
        <v>0.10053879413054367</v>
      </c>
      <c r="AH77" s="69">
        <v>6.2046425617464998E-2</v>
      </c>
      <c r="AI77" s="69">
        <v>4.6642525023145809E-2</v>
      </c>
      <c r="AJ77" s="69">
        <v>2.3650955808066046E-2</v>
      </c>
      <c r="AK77" s="69">
        <v>0</v>
      </c>
      <c r="AL77" s="69">
        <v>0</v>
      </c>
      <c r="AM77" s="69">
        <v>0</v>
      </c>
      <c r="AN77" s="69">
        <v>0</v>
      </c>
      <c r="AO77" s="69">
        <v>0</v>
      </c>
      <c r="AP77" s="69">
        <v>0</v>
      </c>
      <c r="AQ77" s="69">
        <v>0</v>
      </c>
      <c r="AR77" s="69">
        <v>0</v>
      </c>
      <c r="AS77" s="69">
        <v>0</v>
      </c>
      <c r="AT77" s="69"/>
      <c r="AV77" s="18" t="s">
        <v>371</v>
      </c>
      <c r="AW77" s="72">
        <v>65.554097267358827</v>
      </c>
      <c r="AX77" s="72">
        <v>21.614085633860871</v>
      </c>
      <c r="AY77" s="72">
        <v>16.804856944128463</v>
      </c>
      <c r="AZ77" s="72">
        <v>8.9165027086335193</v>
      </c>
      <c r="BA77" s="72">
        <v>8.1585331157059819</v>
      </c>
      <c r="BB77" s="72">
        <v>9.253735694188741</v>
      </c>
      <c r="BC77" s="72">
        <v>10.474003425267087</v>
      </c>
      <c r="BD77" s="72">
        <v>11.680555704249082</v>
      </c>
      <c r="BE77" s="72">
        <v>15.430304883105144</v>
      </c>
      <c r="BF77" s="72">
        <v>16.475217147445374</v>
      </c>
      <c r="BG77" s="72">
        <v>22.276572790577472</v>
      </c>
      <c r="BH77" s="72">
        <v>0</v>
      </c>
      <c r="BI77" s="72">
        <v>0</v>
      </c>
      <c r="BJ77" s="72">
        <v>0</v>
      </c>
      <c r="BK77" s="72">
        <v>0</v>
      </c>
      <c r="BL77" s="72">
        <v>0</v>
      </c>
      <c r="BM77" s="72">
        <v>0</v>
      </c>
      <c r="BN77" s="72">
        <v>0</v>
      </c>
      <c r="BO77" s="72">
        <v>0</v>
      </c>
      <c r="BP77" s="72">
        <v>0</v>
      </c>
      <c r="BQ77" s="72">
        <v>3.7485423035423535</v>
      </c>
    </row>
    <row r="78" spans="1:69" x14ac:dyDescent="0.2">
      <c r="A78" s="13"/>
      <c r="B78" s="17" t="s">
        <v>165</v>
      </c>
      <c r="C78" s="67">
        <v>0</v>
      </c>
      <c r="D78" s="67">
        <v>0</v>
      </c>
      <c r="E78" s="67">
        <v>0</v>
      </c>
      <c r="F78" s="67">
        <v>0</v>
      </c>
      <c r="G78" s="67">
        <v>0</v>
      </c>
      <c r="H78" s="67">
        <v>0</v>
      </c>
      <c r="I78" s="67">
        <v>0</v>
      </c>
      <c r="J78" s="67">
        <v>0</v>
      </c>
      <c r="K78" s="67">
        <v>0</v>
      </c>
      <c r="L78" s="67">
        <v>0</v>
      </c>
      <c r="M78" s="67">
        <v>0</v>
      </c>
      <c r="N78" s="67">
        <v>0</v>
      </c>
      <c r="O78" s="67">
        <v>0</v>
      </c>
      <c r="P78" s="67">
        <v>0</v>
      </c>
      <c r="Q78" s="67">
        <v>0</v>
      </c>
      <c r="R78" s="67">
        <v>0</v>
      </c>
      <c r="S78" s="67">
        <v>0</v>
      </c>
      <c r="T78" s="67">
        <v>0</v>
      </c>
      <c r="U78" s="67">
        <v>0</v>
      </c>
      <c r="V78" s="67">
        <v>0</v>
      </c>
      <c r="W78" s="67">
        <v>0</v>
      </c>
      <c r="Y78" s="42" t="s">
        <v>165</v>
      </c>
      <c r="Z78" s="69">
        <v>0</v>
      </c>
      <c r="AA78" s="69">
        <v>0</v>
      </c>
      <c r="AB78" s="69">
        <v>0</v>
      </c>
      <c r="AC78" s="69">
        <v>0</v>
      </c>
      <c r="AD78" s="69">
        <v>0</v>
      </c>
      <c r="AE78" s="69">
        <v>0</v>
      </c>
      <c r="AF78" s="69">
        <v>0</v>
      </c>
      <c r="AG78" s="69">
        <v>0</v>
      </c>
      <c r="AH78" s="69">
        <v>0</v>
      </c>
      <c r="AI78" s="69">
        <v>0</v>
      </c>
      <c r="AJ78" s="69">
        <v>0</v>
      </c>
      <c r="AK78" s="69">
        <v>0</v>
      </c>
      <c r="AL78" s="69">
        <v>0</v>
      </c>
      <c r="AM78" s="69">
        <v>0</v>
      </c>
      <c r="AN78" s="69">
        <v>0</v>
      </c>
      <c r="AO78" s="69">
        <v>0</v>
      </c>
      <c r="AP78" s="69">
        <v>0</v>
      </c>
      <c r="AQ78" s="69">
        <v>0</v>
      </c>
      <c r="AR78" s="69">
        <v>0</v>
      </c>
      <c r="AS78" s="69">
        <v>0</v>
      </c>
      <c r="AT78" s="69"/>
      <c r="AV78" s="18" t="s">
        <v>165</v>
      </c>
      <c r="AW78" s="72">
        <v>0</v>
      </c>
      <c r="AX78" s="72">
        <v>0</v>
      </c>
      <c r="AY78" s="72">
        <v>0</v>
      </c>
      <c r="AZ78" s="72">
        <v>0</v>
      </c>
      <c r="BA78" s="72">
        <v>0</v>
      </c>
      <c r="BB78" s="72">
        <v>0</v>
      </c>
      <c r="BC78" s="72">
        <v>0</v>
      </c>
      <c r="BD78" s="72">
        <v>0</v>
      </c>
      <c r="BE78" s="72">
        <v>0</v>
      </c>
      <c r="BF78" s="72">
        <v>0</v>
      </c>
      <c r="BG78" s="72">
        <v>0</v>
      </c>
      <c r="BH78" s="72">
        <v>0</v>
      </c>
      <c r="BI78" s="72">
        <v>0</v>
      </c>
      <c r="BJ78" s="72">
        <v>0</v>
      </c>
      <c r="BK78" s="72">
        <v>0</v>
      </c>
      <c r="BL78" s="72">
        <v>0</v>
      </c>
      <c r="BM78" s="72">
        <v>0</v>
      </c>
      <c r="BN78" s="72">
        <v>0</v>
      </c>
      <c r="BO78" s="72">
        <v>0</v>
      </c>
      <c r="BP78" s="72">
        <v>0</v>
      </c>
      <c r="BQ78" s="72">
        <v>0</v>
      </c>
    </row>
    <row r="79" spans="1:69" x14ac:dyDescent="0.2">
      <c r="A79" s="13"/>
      <c r="B79" s="17" t="s">
        <v>422</v>
      </c>
      <c r="C79" s="67">
        <v>0</v>
      </c>
      <c r="D79" s="67">
        <v>0</v>
      </c>
      <c r="E79" s="67">
        <v>0</v>
      </c>
      <c r="F79" s="67">
        <v>0</v>
      </c>
      <c r="G79" s="67">
        <v>0</v>
      </c>
      <c r="H79" s="67">
        <v>0</v>
      </c>
      <c r="I79" s="67">
        <v>0</v>
      </c>
      <c r="J79" s="67">
        <v>0</v>
      </c>
      <c r="K79" s="67">
        <v>0</v>
      </c>
      <c r="L79" s="67">
        <v>0</v>
      </c>
      <c r="M79" s="67">
        <v>0</v>
      </c>
      <c r="N79" s="67">
        <v>0</v>
      </c>
      <c r="O79" s="67">
        <v>0</v>
      </c>
      <c r="P79" s="67">
        <v>0</v>
      </c>
      <c r="Q79" s="67">
        <v>0</v>
      </c>
      <c r="R79" s="67">
        <v>0</v>
      </c>
      <c r="S79" s="67">
        <v>0</v>
      </c>
      <c r="T79" s="67">
        <v>0</v>
      </c>
      <c r="U79" s="67">
        <v>0</v>
      </c>
      <c r="V79" s="67">
        <v>0</v>
      </c>
      <c r="W79" s="67">
        <v>0</v>
      </c>
      <c r="Y79" s="42" t="s">
        <v>422</v>
      </c>
      <c r="Z79" s="69">
        <v>0</v>
      </c>
      <c r="AA79" s="69">
        <v>0</v>
      </c>
      <c r="AB79" s="69">
        <v>0</v>
      </c>
      <c r="AC79" s="69">
        <v>0</v>
      </c>
      <c r="AD79" s="69">
        <v>0</v>
      </c>
      <c r="AE79" s="69">
        <v>0</v>
      </c>
      <c r="AF79" s="69">
        <v>0</v>
      </c>
      <c r="AG79" s="69">
        <v>0</v>
      </c>
      <c r="AH79" s="69">
        <v>0</v>
      </c>
      <c r="AI79" s="69">
        <v>0</v>
      </c>
      <c r="AJ79" s="69">
        <v>0</v>
      </c>
      <c r="AK79" s="69">
        <v>0</v>
      </c>
      <c r="AL79" s="69">
        <v>0</v>
      </c>
      <c r="AM79" s="69">
        <v>0</v>
      </c>
      <c r="AN79" s="69">
        <v>0</v>
      </c>
      <c r="AO79" s="69">
        <v>0</v>
      </c>
      <c r="AP79" s="69">
        <v>0</v>
      </c>
      <c r="AQ79" s="69">
        <v>0</v>
      </c>
      <c r="AR79" s="69">
        <v>0</v>
      </c>
      <c r="AS79" s="69">
        <v>0</v>
      </c>
      <c r="AT79" s="69"/>
      <c r="AV79" s="18" t="s">
        <v>422</v>
      </c>
      <c r="AW79" s="72">
        <v>0</v>
      </c>
      <c r="AX79" s="72">
        <v>0</v>
      </c>
      <c r="AY79" s="72">
        <v>0</v>
      </c>
      <c r="AZ79" s="72">
        <v>0</v>
      </c>
      <c r="BA79" s="72">
        <v>0</v>
      </c>
      <c r="BB79" s="72">
        <v>0</v>
      </c>
      <c r="BC79" s="72">
        <v>0</v>
      </c>
      <c r="BD79" s="72">
        <v>0</v>
      </c>
      <c r="BE79" s="72">
        <v>0</v>
      </c>
      <c r="BF79" s="72">
        <v>0</v>
      </c>
      <c r="BG79" s="72">
        <v>0</v>
      </c>
      <c r="BH79" s="72">
        <v>0</v>
      </c>
      <c r="BI79" s="72">
        <v>0</v>
      </c>
      <c r="BJ79" s="72">
        <v>0</v>
      </c>
      <c r="BK79" s="72">
        <v>0</v>
      </c>
      <c r="BL79" s="72">
        <v>0</v>
      </c>
      <c r="BM79" s="72">
        <v>0</v>
      </c>
      <c r="BN79" s="72">
        <v>0</v>
      </c>
      <c r="BO79" s="72">
        <v>0</v>
      </c>
      <c r="BP79" s="72">
        <v>0</v>
      </c>
      <c r="BQ79" s="72">
        <v>0</v>
      </c>
    </row>
    <row r="80" spans="1:69" x14ac:dyDescent="0.2">
      <c r="A80" s="13"/>
      <c r="B80" s="17" t="s">
        <v>423</v>
      </c>
      <c r="C80" s="67">
        <v>0</v>
      </c>
      <c r="D80" s="67">
        <v>0</v>
      </c>
      <c r="E80" s="67">
        <v>0</v>
      </c>
      <c r="F80" s="67">
        <v>484.32348957599999</v>
      </c>
      <c r="G80" s="67">
        <v>524.93682630209992</v>
      </c>
      <c r="H80" s="67">
        <v>262.29072249859996</v>
      </c>
      <c r="I80" s="67">
        <v>260.74735057520002</v>
      </c>
      <c r="J80" s="67">
        <v>179.41931865959998</v>
      </c>
      <c r="K80" s="67">
        <v>82.769887508899998</v>
      </c>
      <c r="L80" s="67">
        <v>238.335559757</v>
      </c>
      <c r="M80" s="67">
        <v>188.17902447100002</v>
      </c>
      <c r="N80" s="67">
        <v>0</v>
      </c>
      <c r="O80" s="67">
        <v>0</v>
      </c>
      <c r="P80" s="67">
        <v>0</v>
      </c>
      <c r="Q80" s="67">
        <v>0</v>
      </c>
      <c r="R80" s="67">
        <v>0</v>
      </c>
      <c r="S80" s="67">
        <v>0</v>
      </c>
      <c r="T80" s="67">
        <v>0</v>
      </c>
      <c r="U80" s="67">
        <v>0</v>
      </c>
      <c r="V80" s="67">
        <v>0</v>
      </c>
      <c r="W80" s="67">
        <v>2221.0021793483993</v>
      </c>
      <c r="Y80" s="42" t="s">
        <v>423</v>
      </c>
      <c r="Z80" s="69">
        <v>0</v>
      </c>
      <c r="AA80" s="69">
        <v>0</v>
      </c>
      <c r="AB80" s="69">
        <v>0</v>
      </c>
      <c r="AC80" s="69">
        <v>0.2180652923618884</v>
      </c>
      <c r="AD80" s="69">
        <v>0.23635133327789287</v>
      </c>
      <c r="AE80" s="69">
        <v>0.11809566192121035</v>
      </c>
      <c r="AF80" s="69">
        <v>0.11740076304278929</v>
      </c>
      <c r="AG80" s="69">
        <v>8.0783044847006075E-2</v>
      </c>
      <c r="AH80" s="69">
        <v>3.7266909631391329E-2</v>
      </c>
      <c r="AI80" s="69">
        <v>0.10730991710549478</v>
      </c>
      <c r="AJ80" s="69">
        <v>8.4727077812327162E-2</v>
      </c>
      <c r="AK80" s="69">
        <v>0</v>
      </c>
      <c r="AL80" s="69">
        <v>0</v>
      </c>
      <c r="AM80" s="69">
        <v>0</v>
      </c>
      <c r="AN80" s="69">
        <v>0</v>
      </c>
      <c r="AO80" s="69">
        <v>0</v>
      </c>
      <c r="AP80" s="69">
        <v>0</v>
      </c>
      <c r="AQ80" s="69">
        <v>0</v>
      </c>
      <c r="AR80" s="69">
        <v>0</v>
      </c>
      <c r="AS80" s="69">
        <v>0</v>
      </c>
      <c r="AT80" s="69"/>
      <c r="AV80" s="18" t="s">
        <v>423</v>
      </c>
      <c r="AW80" s="72">
        <v>0</v>
      </c>
      <c r="AX80" s="72">
        <v>0</v>
      </c>
      <c r="AY80" s="72">
        <v>0</v>
      </c>
      <c r="AZ80" s="72">
        <v>50.372542068775111</v>
      </c>
      <c r="BA80" s="72">
        <v>43.154243405343202</v>
      </c>
      <c r="BB80" s="72">
        <v>48.604552547948998</v>
      </c>
      <c r="BC80" s="72">
        <v>66.516317563199834</v>
      </c>
      <c r="BD80" s="72">
        <v>46.80939471970369</v>
      </c>
      <c r="BE80" s="72">
        <v>90.000984694541287</v>
      </c>
      <c r="BF80" s="72">
        <v>57.50307685737161</v>
      </c>
      <c r="BG80" s="72">
        <v>103.43880501205875</v>
      </c>
      <c r="BH80" s="72">
        <v>0</v>
      </c>
      <c r="BI80" s="72">
        <v>0</v>
      </c>
      <c r="BJ80" s="72">
        <v>0</v>
      </c>
      <c r="BK80" s="72">
        <v>0</v>
      </c>
      <c r="BL80" s="72">
        <v>0</v>
      </c>
      <c r="BM80" s="72">
        <v>0</v>
      </c>
      <c r="BN80" s="72">
        <v>0</v>
      </c>
      <c r="BO80" s="72">
        <v>0</v>
      </c>
      <c r="BP80" s="72">
        <v>0</v>
      </c>
      <c r="BQ80" s="72">
        <v>21.425543287807301</v>
      </c>
    </row>
    <row r="81" spans="1:69" x14ac:dyDescent="0.2">
      <c r="A81" s="13"/>
      <c r="B81" s="17" t="s">
        <v>173</v>
      </c>
      <c r="C81" s="67">
        <v>289.96841566129996</v>
      </c>
      <c r="D81" s="67">
        <v>197.07213584670001</v>
      </c>
      <c r="E81" s="67">
        <v>480.29996980700002</v>
      </c>
      <c r="F81" s="67">
        <v>944.09699910960001</v>
      </c>
      <c r="G81" s="67">
        <v>1362.801220909</v>
      </c>
      <c r="H81" s="67">
        <v>973.5942231009999</v>
      </c>
      <c r="I81" s="67">
        <v>1354.4337167199997</v>
      </c>
      <c r="J81" s="67">
        <v>436.97250713760002</v>
      </c>
      <c r="K81" s="67">
        <v>363.39485349650005</v>
      </c>
      <c r="L81" s="67">
        <v>445.40122702870002</v>
      </c>
      <c r="M81" s="67">
        <v>296.27474963489999</v>
      </c>
      <c r="N81" s="67">
        <v>0</v>
      </c>
      <c r="O81" s="67">
        <v>0</v>
      </c>
      <c r="P81" s="67">
        <v>0</v>
      </c>
      <c r="Q81" s="67">
        <v>0</v>
      </c>
      <c r="R81" s="67">
        <v>0</v>
      </c>
      <c r="S81" s="67">
        <v>0</v>
      </c>
      <c r="T81" s="67">
        <v>0</v>
      </c>
      <c r="U81" s="67">
        <v>0</v>
      </c>
      <c r="V81" s="67">
        <v>0</v>
      </c>
      <c r="W81" s="67">
        <v>7144.3100184523</v>
      </c>
      <c r="Y81" s="42" t="s">
        <v>173</v>
      </c>
      <c r="Z81" s="69">
        <v>4.058732262630968E-2</v>
      </c>
      <c r="AA81" s="69">
        <v>2.7584488262365821E-2</v>
      </c>
      <c r="AB81" s="69">
        <v>6.7228321358743237E-2</v>
      </c>
      <c r="AC81" s="69">
        <v>0.13214670089500447</v>
      </c>
      <c r="AD81" s="69">
        <v>0.19075337119878077</v>
      </c>
      <c r="AE81" s="69">
        <v>0.13627547245100002</v>
      </c>
      <c r="AF81" s="69">
        <v>0.18958215883994015</v>
      </c>
      <c r="AG81" s="69">
        <v>6.1163710142615436E-2</v>
      </c>
      <c r="AH81" s="69">
        <v>5.0864933430649711E-2</v>
      </c>
      <c r="AI81" s="69">
        <v>6.2343490956904057E-2</v>
      </c>
      <c r="AJ81" s="69">
        <v>4.1470029837686571E-2</v>
      </c>
      <c r="AK81" s="69">
        <v>0</v>
      </c>
      <c r="AL81" s="69">
        <v>0</v>
      </c>
      <c r="AM81" s="69">
        <v>0</v>
      </c>
      <c r="AN81" s="69">
        <v>0</v>
      </c>
      <c r="AO81" s="69">
        <v>0</v>
      </c>
      <c r="AP81" s="69">
        <v>0</v>
      </c>
      <c r="AQ81" s="69">
        <v>0</v>
      </c>
      <c r="AR81" s="69">
        <v>0</v>
      </c>
      <c r="AS81" s="69">
        <v>0</v>
      </c>
      <c r="AT81" s="69"/>
      <c r="AV81" s="18" t="s">
        <v>173</v>
      </c>
      <c r="AW81" s="72">
        <v>71.722665703911929</v>
      </c>
      <c r="AX81" s="72">
        <v>90.532260610408969</v>
      </c>
      <c r="AY81" s="72">
        <v>43.805050309314204</v>
      </c>
      <c r="AZ81" s="72">
        <v>37.154237499108042</v>
      </c>
      <c r="BA81" s="72">
        <v>28.36665382437744</v>
      </c>
      <c r="BB81" s="72">
        <v>33.356367221865838</v>
      </c>
      <c r="BC81" s="72">
        <v>28.962181436659442</v>
      </c>
      <c r="BD81" s="72">
        <v>54.747219874652245</v>
      </c>
      <c r="BE81" s="72">
        <v>52.686501932996073</v>
      </c>
      <c r="BF81" s="72">
        <v>58.075528084367832</v>
      </c>
      <c r="BG81" s="72">
        <v>58.797483784626579</v>
      </c>
      <c r="BH81" s="72">
        <v>0</v>
      </c>
      <c r="BI81" s="72">
        <v>0</v>
      </c>
      <c r="BJ81" s="72">
        <v>0</v>
      </c>
      <c r="BK81" s="72">
        <v>0</v>
      </c>
      <c r="BL81" s="72">
        <v>0</v>
      </c>
      <c r="BM81" s="72">
        <v>0</v>
      </c>
      <c r="BN81" s="72">
        <v>0</v>
      </c>
      <c r="BO81" s="72">
        <v>0</v>
      </c>
      <c r="BP81" s="72">
        <v>0</v>
      </c>
      <c r="BQ81" s="72">
        <v>12.84634838415273</v>
      </c>
    </row>
    <row r="82" spans="1:69" x14ac:dyDescent="0.2">
      <c r="A82" s="13"/>
      <c r="B82" s="17" t="s">
        <v>181</v>
      </c>
      <c r="C82" s="67">
        <v>188.84048928920001</v>
      </c>
      <c r="D82" s="67">
        <v>352.38931517819998</v>
      </c>
      <c r="E82" s="67">
        <v>430.65326966699996</v>
      </c>
      <c r="F82" s="67">
        <v>4523.5396706257998</v>
      </c>
      <c r="G82" s="67">
        <v>5424.1826862582993</v>
      </c>
      <c r="H82" s="67">
        <v>4352.3314288900001</v>
      </c>
      <c r="I82" s="67">
        <v>3905.8264141459999</v>
      </c>
      <c r="J82" s="67">
        <v>2924.1630963028001</v>
      </c>
      <c r="K82" s="67">
        <v>2027.5303571643001</v>
      </c>
      <c r="L82" s="67">
        <v>836.55892810889998</v>
      </c>
      <c r="M82" s="67">
        <v>1159.7543816316002</v>
      </c>
      <c r="N82" s="67">
        <v>0</v>
      </c>
      <c r="O82" s="67">
        <v>0</v>
      </c>
      <c r="P82" s="67">
        <v>0</v>
      </c>
      <c r="Q82" s="67">
        <v>0</v>
      </c>
      <c r="R82" s="67">
        <v>0</v>
      </c>
      <c r="S82" s="67">
        <v>0</v>
      </c>
      <c r="T82" s="67">
        <v>0</v>
      </c>
      <c r="U82" s="67">
        <v>0</v>
      </c>
      <c r="V82" s="67">
        <v>0</v>
      </c>
      <c r="W82" s="67">
        <v>26125.7700372621</v>
      </c>
      <c r="Y82" s="42" t="s">
        <v>181</v>
      </c>
      <c r="Z82" s="69">
        <v>7.2281310376637571E-3</v>
      </c>
      <c r="AA82" s="69">
        <v>1.3488188661065367E-2</v>
      </c>
      <c r="AB82" s="69">
        <v>1.6483849817738466E-2</v>
      </c>
      <c r="AC82" s="69">
        <v>0.17314474039134781</v>
      </c>
      <c r="AD82" s="69">
        <v>0.20761809808943479</v>
      </c>
      <c r="AE82" s="69">
        <v>0.16659150802760839</v>
      </c>
      <c r="AF82" s="69">
        <v>0.14950091073201985</v>
      </c>
      <c r="AG82" s="69">
        <v>0.11192638885407732</v>
      </c>
      <c r="AH82" s="69">
        <v>7.7606530038062713E-2</v>
      </c>
      <c r="AI82" s="69">
        <v>3.2020450571054966E-2</v>
      </c>
      <c r="AJ82" s="69">
        <v>4.4391203779926509E-2</v>
      </c>
      <c r="AK82" s="69">
        <v>0</v>
      </c>
      <c r="AL82" s="69">
        <v>0</v>
      </c>
      <c r="AM82" s="69">
        <v>0</v>
      </c>
      <c r="AN82" s="69">
        <v>0</v>
      </c>
      <c r="AO82" s="69">
        <v>0</v>
      </c>
      <c r="AP82" s="69">
        <v>0</v>
      </c>
      <c r="AQ82" s="69">
        <v>0</v>
      </c>
      <c r="AR82" s="69">
        <v>0</v>
      </c>
      <c r="AS82" s="69">
        <v>0</v>
      </c>
      <c r="AT82" s="69"/>
      <c r="AV82" s="18" t="s">
        <v>181</v>
      </c>
      <c r="AW82" s="72">
        <v>67.937802357564749</v>
      </c>
      <c r="AX82" s="72">
        <v>52.923937952896402</v>
      </c>
      <c r="AY82" s="72">
        <v>45.656967547757219</v>
      </c>
      <c r="AZ82" s="72">
        <v>17.379859038179678</v>
      </c>
      <c r="BA82" s="72">
        <v>14.984597902868938</v>
      </c>
      <c r="BB82" s="72">
        <v>15.973610886052402</v>
      </c>
      <c r="BC82" s="72">
        <v>18.569834793983787</v>
      </c>
      <c r="BD82" s="72">
        <v>20.832245838006404</v>
      </c>
      <c r="BE82" s="72">
        <v>25.933246615180643</v>
      </c>
      <c r="BF82" s="72">
        <v>39.591538319420813</v>
      </c>
      <c r="BG82" s="72">
        <v>34.539086640635922</v>
      </c>
      <c r="BH82" s="72">
        <v>0</v>
      </c>
      <c r="BI82" s="72">
        <v>0</v>
      </c>
      <c r="BJ82" s="72">
        <v>0</v>
      </c>
      <c r="BK82" s="72">
        <v>0</v>
      </c>
      <c r="BL82" s="72">
        <v>0</v>
      </c>
      <c r="BM82" s="72">
        <v>0</v>
      </c>
      <c r="BN82" s="72">
        <v>0</v>
      </c>
      <c r="BO82" s="72">
        <v>0</v>
      </c>
      <c r="BP82" s="72">
        <v>0</v>
      </c>
      <c r="BQ82" s="72">
        <v>6.9487547942386962</v>
      </c>
    </row>
    <row r="83" spans="1:69" x14ac:dyDescent="0.2">
      <c r="A83" s="13"/>
      <c r="B83" s="17" t="s">
        <v>169</v>
      </c>
      <c r="C83" s="67">
        <v>218.2662676777</v>
      </c>
      <c r="D83" s="67">
        <v>1657.6938460781998</v>
      </c>
      <c r="E83" s="67">
        <v>1817.5458973399998</v>
      </c>
      <c r="F83" s="67">
        <v>7199.0884430629012</v>
      </c>
      <c r="G83" s="67">
        <v>6029.9415793609996</v>
      </c>
      <c r="H83" s="67">
        <v>3916.6138373299996</v>
      </c>
      <c r="I83" s="67">
        <v>2512.8763436232998</v>
      </c>
      <c r="J83" s="67">
        <v>2432.2600000803009</v>
      </c>
      <c r="K83" s="67">
        <v>986.46483688789999</v>
      </c>
      <c r="L83" s="67">
        <v>877.02575937199992</v>
      </c>
      <c r="M83" s="67">
        <v>527.18948640619999</v>
      </c>
      <c r="N83" s="67">
        <v>0</v>
      </c>
      <c r="O83" s="67">
        <v>0</v>
      </c>
      <c r="P83" s="67">
        <v>0</v>
      </c>
      <c r="Q83" s="67">
        <v>0</v>
      </c>
      <c r="R83" s="67">
        <v>0</v>
      </c>
      <c r="S83" s="67">
        <v>0</v>
      </c>
      <c r="T83" s="67">
        <v>0</v>
      </c>
      <c r="U83" s="67">
        <v>0</v>
      </c>
      <c r="V83" s="67">
        <v>0</v>
      </c>
      <c r="W83" s="67">
        <v>28174.966297219504</v>
      </c>
      <c r="Y83" s="42" t="s">
        <v>169</v>
      </c>
      <c r="Z83" s="69">
        <v>7.7468155729165855E-3</v>
      </c>
      <c r="AA83" s="69">
        <v>5.8835699343562031E-2</v>
      </c>
      <c r="AB83" s="69">
        <v>6.4509248322308282E-2</v>
      </c>
      <c r="AC83" s="69">
        <v>0.25551364878734056</v>
      </c>
      <c r="AD83" s="69">
        <v>0.21401770336655471</v>
      </c>
      <c r="AE83" s="69">
        <v>0.1390104178302608</v>
      </c>
      <c r="AF83" s="69">
        <v>8.9188264401625472E-2</v>
      </c>
      <c r="AG83" s="69">
        <v>8.6326988803544114E-2</v>
      </c>
      <c r="AH83" s="69">
        <v>3.5012103527706825E-2</v>
      </c>
      <c r="AI83" s="69">
        <v>3.112783703519641E-2</v>
      </c>
      <c r="AJ83" s="69">
        <v>1.8711273008984099E-2</v>
      </c>
      <c r="AK83" s="69">
        <v>0</v>
      </c>
      <c r="AL83" s="69">
        <v>0</v>
      </c>
      <c r="AM83" s="69">
        <v>0</v>
      </c>
      <c r="AN83" s="69">
        <v>0</v>
      </c>
      <c r="AO83" s="69">
        <v>0</v>
      </c>
      <c r="AP83" s="69">
        <v>0</v>
      </c>
      <c r="AQ83" s="69">
        <v>0</v>
      </c>
      <c r="AR83" s="69">
        <v>0</v>
      </c>
      <c r="AS83" s="69">
        <v>0</v>
      </c>
      <c r="AT83" s="69"/>
      <c r="AV83" s="18" t="s">
        <v>169</v>
      </c>
      <c r="AW83" s="72">
        <v>46.567124953250371</v>
      </c>
      <c r="AX83" s="72">
        <v>35.634550180744299</v>
      </c>
      <c r="AY83" s="72">
        <v>25.962866968157545</v>
      </c>
      <c r="AZ83" s="72">
        <v>12.879727893052069</v>
      </c>
      <c r="BA83" s="72">
        <v>14.033613032272601</v>
      </c>
      <c r="BB83" s="72">
        <v>15.226987293674467</v>
      </c>
      <c r="BC83" s="72">
        <v>21.10709050941874</v>
      </c>
      <c r="BD83" s="72">
        <v>22.364579243746714</v>
      </c>
      <c r="BE83" s="72">
        <v>34.466553829461326</v>
      </c>
      <c r="BF83" s="72">
        <v>34.540691541674839</v>
      </c>
      <c r="BG83" s="72">
        <v>49.429640273127696</v>
      </c>
      <c r="BH83" s="72">
        <v>0</v>
      </c>
      <c r="BI83" s="72">
        <v>0</v>
      </c>
      <c r="BJ83" s="72">
        <v>0</v>
      </c>
      <c r="BK83" s="72">
        <v>0</v>
      </c>
      <c r="BL83" s="72">
        <v>0</v>
      </c>
      <c r="BM83" s="72">
        <v>0</v>
      </c>
      <c r="BN83" s="72">
        <v>0</v>
      </c>
      <c r="BO83" s="72">
        <v>0</v>
      </c>
      <c r="BP83" s="72">
        <v>0</v>
      </c>
      <c r="BQ83" s="72">
        <v>6.5116297926283409</v>
      </c>
    </row>
    <row r="84" spans="1:69" x14ac:dyDescent="0.2">
      <c r="A84" s="13"/>
      <c r="B84" s="17" t="s">
        <v>372</v>
      </c>
      <c r="C84" s="67">
        <v>0</v>
      </c>
      <c r="D84" s="67">
        <v>0</v>
      </c>
      <c r="E84" s="67">
        <v>0</v>
      </c>
      <c r="F84" s="67">
        <v>163.78139668330002</v>
      </c>
      <c r="G84" s="67">
        <v>135.22581686999999</v>
      </c>
      <c r="H84" s="67">
        <v>0</v>
      </c>
      <c r="I84" s="67">
        <v>0</v>
      </c>
      <c r="J84" s="67">
        <v>0</v>
      </c>
      <c r="K84" s="67">
        <v>12.3573478881</v>
      </c>
      <c r="L84" s="67">
        <v>0</v>
      </c>
      <c r="M84" s="67">
        <v>174.56180902599999</v>
      </c>
      <c r="N84" s="67">
        <v>0</v>
      </c>
      <c r="O84" s="67">
        <v>0</v>
      </c>
      <c r="P84" s="67">
        <v>0</v>
      </c>
      <c r="Q84" s="67">
        <v>0</v>
      </c>
      <c r="R84" s="67">
        <v>0</v>
      </c>
      <c r="S84" s="67">
        <v>0</v>
      </c>
      <c r="T84" s="67">
        <v>0</v>
      </c>
      <c r="U84" s="67">
        <v>0</v>
      </c>
      <c r="V84" s="67">
        <v>0</v>
      </c>
      <c r="W84" s="67">
        <v>485.92637046739998</v>
      </c>
      <c r="Y84" s="42" t="s">
        <v>372</v>
      </c>
      <c r="Z84" s="69">
        <v>0</v>
      </c>
      <c r="AA84" s="69">
        <v>0</v>
      </c>
      <c r="AB84" s="69">
        <v>0</v>
      </c>
      <c r="AC84" s="69">
        <v>0.33704982202501776</v>
      </c>
      <c r="AD84" s="69">
        <v>0.27828458196234501</v>
      </c>
      <c r="AE84" s="69">
        <v>0</v>
      </c>
      <c r="AF84" s="69">
        <v>0</v>
      </c>
      <c r="AG84" s="69">
        <v>0</v>
      </c>
      <c r="AH84" s="69">
        <v>2.5430494492846286E-2</v>
      </c>
      <c r="AI84" s="69">
        <v>0</v>
      </c>
      <c r="AJ84" s="69">
        <v>0.35923510151979099</v>
      </c>
      <c r="AK84" s="69">
        <v>0</v>
      </c>
      <c r="AL84" s="69">
        <v>0</v>
      </c>
      <c r="AM84" s="69">
        <v>0</v>
      </c>
      <c r="AN84" s="69">
        <v>0</v>
      </c>
      <c r="AO84" s="69">
        <v>0</v>
      </c>
      <c r="AP84" s="69">
        <v>0</v>
      </c>
      <c r="AQ84" s="69">
        <v>0</v>
      </c>
      <c r="AR84" s="69">
        <v>0</v>
      </c>
      <c r="AS84" s="69">
        <v>0</v>
      </c>
      <c r="AT84" s="69"/>
      <c r="AV84" s="18" t="s">
        <v>372</v>
      </c>
      <c r="AW84" s="72">
        <v>0</v>
      </c>
      <c r="AX84" s="72">
        <v>0</v>
      </c>
      <c r="AY84" s="72">
        <v>0</v>
      </c>
      <c r="AZ84" s="72">
        <v>116.91123057689947</v>
      </c>
      <c r="BA84" s="72">
        <v>98.796919220768004</v>
      </c>
      <c r="BB84" s="72">
        <v>0</v>
      </c>
      <c r="BC84" s="72">
        <v>0</v>
      </c>
      <c r="BD84" s="72">
        <v>0</v>
      </c>
      <c r="BE84" s="72">
        <v>70.802533903761741</v>
      </c>
      <c r="BF84" s="72">
        <v>0</v>
      </c>
      <c r="BG84" s="72">
        <v>67.98590284211879</v>
      </c>
      <c r="BH84" s="72">
        <v>0</v>
      </c>
      <c r="BI84" s="72">
        <v>0</v>
      </c>
      <c r="BJ84" s="72">
        <v>0</v>
      </c>
      <c r="BK84" s="72">
        <v>0</v>
      </c>
      <c r="BL84" s="72">
        <v>0</v>
      </c>
      <c r="BM84" s="72">
        <v>0</v>
      </c>
      <c r="BN84" s="72">
        <v>0</v>
      </c>
      <c r="BO84" s="72">
        <v>0</v>
      </c>
      <c r="BP84" s="72">
        <v>0</v>
      </c>
      <c r="BQ84" s="72">
        <v>53.929299133936958</v>
      </c>
    </row>
    <row r="85" spans="1:69" x14ac:dyDescent="0.2">
      <c r="A85" s="13"/>
      <c r="B85" s="17" t="s">
        <v>399</v>
      </c>
      <c r="C85" s="67">
        <v>209.04663763899998</v>
      </c>
      <c r="D85" s="67">
        <v>596.79500910549996</v>
      </c>
      <c r="E85" s="67">
        <v>473.28316269639998</v>
      </c>
      <c r="F85" s="67">
        <v>3041.2061745477004</v>
      </c>
      <c r="G85" s="67">
        <v>2094.2475959691001</v>
      </c>
      <c r="H85" s="67">
        <v>2166.4814093913997</v>
      </c>
      <c r="I85" s="67">
        <v>1131.8521704120001</v>
      </c>
      <c r="J85" s="67">
        <v>1360.909747532</v>
      </c>
      <c r="K85" s="67">
        <v>569.85884623449999</v>
      </c>
      <c r="L85" s="67">
        <v>426.84768472169998</v>
      </c>
      <c r="M85" s="67">
        <v>153.20757236559996</v>
      </c>
      <c r="N85" s="67">
        <v>0</v>
      </c>
      <c r="O85" s="67">
        <v>0</v>
      </c>
      <c r="P85" s="67">
        <v>0</v>
      </c>
      <c r="Q85" s="67">
        <v>0</v>
      </c>
      <c r="R85" s="67">
        <v>0</v>
      </c>
      <c r="S85" s="67">
        <v>0</v>
      </c>
      <c r="T85" s="67">
        <v>0</v>
      </c>
      <c r="U85" s="67">
        <v>0</v>
      </c>
      <c r="V85" s="67">
        <v>0</v>
      </c>
      <c r="W85" s="67">
        <v>12223.736010614904</v>
      </c>
      <c r="Y85" s="42" t="s">
        <v>399</v>
      </c>
      <c r="Z85" s="69">
        <v>1.7101697668983288E-2</v>
      </c>
      <c r="AA85" s="69">
        <v>4.8822635615433152E-2</v>
      </c>
      <c r="AB85" s="69">
        <v>3.8718372376940091E-2</v>
      </c>
      <c r="AC85" s="69">
        <v>0.24879514511003539</v>
      </c>
      <c r="AD85" s="69">
        <v>0.17132631088813499</v>
      </c>
      <c r="AE85" s="69">
        <v>0.1772356182684296</v>
      </c>
      <c r="AF85" s="69">
        <v>9.2594618325290812E-2</v>
      </c>
      <c r="AG85" s="69">
        <v>0.11133337192084375</v>
      </c>
      <c r="AH85" s="69">
        <v>4.6619040671333489E-2</v>
      </c>
      <c r="AI85" s="69">
        <v>3.4919576498627918E-2</v>
      </c>
      <c r="AJ85" s="69">
        <v>1.2533612655947155E-2</v>
      </c>
      <c r="AK85" s="69">
        <v>0</v>
      </c>
      <c r="AL85" s="69">
        <v>0</v>
      </c>
      <c r="AM85" s="69">
        <v>0</v>
      </c>
      <c r="AN85" s="69">
        <v>0</v>
      </c>
      <c r="AO85" s="69">
        <v>0</v>
      </c>
      <c r="AP85" s="69">
        <v>0</v>
      </c>
      <c r="AQ85" s="69">
        <v>0</v>
      </c>
      <c r="AR85" s="69">
        <v>0</v>
      </c>
      <c r="AS85" s="69">
        <v>0</v>
      </c>
      <c r="AT85" s="69"/>
      <c r="AV85" s="18" t="s">
        <v>399</v>
      </c>
      <c r="AW85" s="72">
        <v>51.008392509206324</v>
      </c>
      <c r="AX85" s="72">
        <v>38.284247366643669</v>
      </c>
      <c r="AY85" s="72">
        <v>36.298371168013034</v>
      </c>
      <c r="AZ85" s="72">
        <v>18.694648982445248</v>
      </c>
      <c r="BA85" s="72">
        <v>19.796461597018173</v>
      </c>
      <c r="BB85" s="72">
        <v>22.013729935646811</v>
      </c>
      <c r="BC85" s="72">
        <v>25.420686870805728</v>
      </c>
      <c r="BD85" s="72">
        <v>27.568934811273433</v>
      </c>
      <c r="BE85" s="72">
        <v>41.21303436648676</v>
      </c>
      <c r="BF85" s="72">
        <v>44.700223316448763</v>
      </c>
      <c r="BG85" s="72">
        <v>42.852485468504</v>
      </c>
      <c r="BH85" s="72">
        <v>0</v>
      </c>
      <c r="BI85" s="72">
        <v>0</v>
      </c>
      <c r="BJ85" s="72">
        <v>0</v>
      </c>
      <c r="BK85" s="72">
        <v>0</v>
      </c>
      <c r="BL85" s="72">
        <v>0</v>
      </c>
      <c r="BM85" s="72">
        <v>0</v>
      </c>
      <c r="BN85" s="72">
        <v>0</v>
      </c>
      <c r="BO85" s="72">
        <v>0</v>
      </c>
      <c r="BP85" s="72">
        <v>0</v>
      </c>
      <c r="BQ85" s="72">
        <v>8.7158782352919282</v>
      </c>
    </row>
    <row r="86" spans="1:69" x14ac:dyDescent="0.2">
      <c r="A86" s="13"/>
      <c r="B86" s="17" t="s">
        <v>400</v>
      </c>
      <c r="C86" s="67">
        <v>2443.3669066883999</v>
      </c>
      <c r="D86" s="67">
        <v>5385.2824008699008</v>
      </c>
      <c r="E86" s="67">
        <v>3271.0105475319997</v>
      </c>
      <c r="F86" s="67">
        <v>9695.0136973107983</v>
      </c>
      <c r="G86" s="67">
        <v>12301.908305803001</v>
      </c>
      <c r="H86" s="67">
        <v>13143.430277384998</v>
      </c>
      <c r="I86" s="67">
        <v>13480.795227584</v>
      </c>
      <c r="J86" s="67">
        <v>16874.951507547001</v>
      </c>
      <c r="K86" s="67">
        <v>14852.3505240462</v>
      </c>
      <c r="L86" s="67">
        <v>21851.923378956701</v>
      </c>
      <c r="M86" s="67">
        <v>31892.001643699099</v>
      </c>
      <c r="N86" s="67">
        <v>0</v>
      </c>
      <c r="O86" s="67">
        <v>0</v>
      </c>
      <c r="P86" s="67">
        <v>0</v>
      </c>
      <c r="Q86" s="67">
        <v>0</v>
      </c>
      <c r="R86" s="67">
        <v>0</v>
      </c>
      <c r="S86" s="67">
        <v>0</v>
      </c>
      <c r="T86" s="67">
        <v>0</v>
      </c>
      <c r="U86" s="67">
        <v>0</v>
      </c>
      <c r="V86" s="67">
        <v>0</v>
      </c>
      <c r="W86" s="67">
        <v>145192.03441742208</v>
      </c>
      <c r="Y86" s="42" t="s">
        <v>400</v>
      </c>
      <c r="Z86" s="69">
        <v>1.6828518978278136E-2</v>
      </c>
      <c r="AA86" s="69">
        <v>3.7090756545138007E-2</v>
      </c>
      <c r="AB86" s="69">
        <v>2.252885676997925E-2</v>
      </c>
      <c r="AC86" s="69">
        <v>6.6773729951589283E-2</v>
      </c>
      <c r="AD86" s="69">
        <v>8.4728534558827381E-2</v>
      </c>
      <c r="AE86" s="69">
        <v>9.05244583845288E-2</v>
      </c>
      <c r="AF86" s="69">
        <v>9.284803592480273E-2</v>
      </c>
      <c r="AG86" s="69">
        <v>0.11622505032908416</v>
      </c>
      <c r="AH86" s="69">
        <v>0.10229452726963109</v>
      </c>
      <c r="AI86" s="69">
        <v>0.15050359661008109</v>
      </c>
      <c r="AJ86" s="69">
        <v>0.21965393467806021</v>
      </c>
      <c r="AK86" s="69">
        <v>0</v>
      </c>
      <c r="AL86" s="69">
        <v>0</v>
      </c>
      <c r="AM86" s="69">
        <v>0</v>
      </c>
      <c r="AN86" s="69">
        <v>0</v>
      </c>
      <c r="AO86" s="69">
        <v>0</v>
      </c>
      <c r="AP86" s="69">
        <v>0</v>
      </c>
      <c r="AQ86" s="69">
        <v>0</v>
      </c>
      <c r="AR86" s="69">
        <v>0</v>
      </c>
      <c r="AS86" s="69">
        <v>0</v>
      </c>
      <c r="AT86" s="69"/>
      <c r="AV86" s="18" t="s">
        <v>400</v>
      </c>
      <c r="AW86" s="72">
        <v>19.089486938394209</v>
      </c>
      <c r="AX86" s="72">
        <v>15.494256928532579</v>
      </c>
      <c r="AY86" s="72">
        <v>16.195822066666725</v>
      </c>
      <c r="AZ86" s="72">
        <v>9.4514562957474269</v>
      </c>
      <c r="BA86" s="72">
        <v>8.7405555456834314</v>
      </c>
      <c r="BB86" s="72">
        <v>8.5204453401493119</v>
      </c>
      <c r="BC86" s="72">
        <v>7.8276242852068547</v>
      </c>
      <c r="BD86" s="72">
        <v>7.8262308989179656</v>
      </c>
      <c r="BE86" s="72">
        <v>8.8414983605997186</v>
      </c>
      <c r="BF86" s="72">
        <v>7.0491820727741628</v>
      </c>
      <c r="BG86" s="72">
        <v>5.8424151558186352</v>
      </c>
      <c r="BH86" s="72">
        <v>0</v>
      </c>
      <c r="BI86" s="72">
        <v>0</v>
      </c>
      <c r="BJ86" s="72">
        <v>0</v>
      </c>
      <c r="BK86" s="72">
        <v>0</v>
      </c>
      <c r="BL86" s="72">
        <v>0</v>
      </c>
      <c r="BM86" s="72">
        <v>0</v>
      </c>
      <c r="BN86" s="72">
        <v>0</v>
      </c>
      <c r="BO86" s="72">
        <v>0</v>
      </c>
      <c r="BP86" s="72">
        <v>0</v>
      </c>
      <c r="BQ86" s="72">
        <v>2.6559961991948051</v>
      </c>
    </row>
    <row r="87" spans="1:69" x14ac:dyDescent="0.2">
      <c r="A87" s="13"/>
      <c r="B87" s="17" t="s">
        <v>151</v>
      </c>
      <c r="C87" s="67">
        <v>1632.0986758339002</v>
      </c>
      <c r="D87" s="67">
        <v>647.47687472500002</v>
      </c>
      <c r="E87" s="67">
        <v>440.32797423869999</v>
      </c>
      <c r="F87" s="67">
        <v>668.84445144599999</v>
      </c>
      <c r="G87" s="67">
        <v>420.26890203800002</v>
      </c>
      <c r="H87" s="67">
        <v>521.04865659450002</v>
      </c>
      <c r="I87" s="67">
        <v>720.49163744639998</v>
      </c>
      <c r="J87" s="67">
        <v>387.36820579199997</v>
      </c>
      <c r="K87" s="67">
        <v>166.81671527570001</v>
      </c>
      <c r="L87" s="67">
        <v>1.4882063311</v>
      </c>
      <c r="M87" s="67">
        <v>21.562022456000001</v>
      </c>
      <c r="N87" s="67">
        <v>0</v>
      </c>
      <c r="O87" s="67">
        <v>0</v>
      </c>
      <c r="P87" s="67">
        <v>0</v>
      </c>
      <c r="Q87" s="67">
        <v>0</v>
      </c>
      <c r="R87" s="67">
        <v>0</v>
      </c>
      <c r="S87" s="67">
        <v>0</v>
      </c>
      <c r="T87" s="67">
        <v>0</v>
      </c>
      <c r="U87" s="67">
        <v>0</v>
      </c>
      <c r="V87" s="67">
        <v>0</v>
      </c>
      <c r="W87" s="67">
        <v>5627.7923221772999</v>
      </c>
      <c r="Y87" s="42" t="s">
        <v>151</v>
      </c>
      <c r="Z87" s="69">
        <v>0.2900069125511846</v>
      </c>
      <c r="AA87" s="69">
        <v>0.11504988771058665</v>
      </c>
      <c r="AB87" s="69">
        <v>7.8241688575378054E-2</v>
      </c>
      <c r="AC87" s="69">
        <v>0.11884668323852347</v>
      </c>
      <c r="AD87" s="69">
        <v>7.4677400653513262E-2</v>
      </c>
      <c r="AE87" s="69">
        <v>9.2584911945171933E-2</v>
      </c>
      <c r="AF87" s="69">
        <v>0.12802384953104554</v>
      </c>
      <c r="AG87" s="69">
        <v>6.883129007186492E-2</v>
      </c>
      <c r="AH87" s="69">
        <v>2.9641590472045239E-2</v>
      </c>
      <c r="AI87" s="69">
        <v>2.6443874363228767E-4</v>
      </c>
      <c r="AJ87" s="69">
        <v>3.8313465070541216E-3</v>
      </c>
      <c r="AK87" s="69">
        <v>0</v>
      </c>
      <c r="AL87" s="69">
        <v>0</v>
      </c>
      <c r="AM87" s="69">
        <v>0</v>
      </c>
      <c r="AN87" s="69">
        <v>0</v>
      </c>
      <c r="AO87" s="69">
        <v>0</v>
      </c>
      <c r="AP87" s="69">
        <v>0</v>
      </c>
      <c r="AQ87" s="69">
        <v>0</v>
      </c>
      <c r="AR87" s="69">
        <v>0</v>
      </c>
      <c r="AS87" s="69">
        <v>0</v>
      </c>
      <c r="AT87" s="69"/>
      <c r="AV87" s="18" t="s">
        <v>151</v>
      </c>
      <c r="AW87" s="72">
        <v>13.577945935472554</v>
      </c>
      <c r="AX87" s="72">
        <v>29.914582665574756</v>
      </c>
      <c r="AY87" s="72">
        <v>34.434212664498482</v>
      </c>
      <c r="AZ87" s="72">
        <v>24.095015328451623</v>
      </c>
      <c r="BA87" s="72">
        <v>31.234214375165376</v>
      </c>
      <c r="BB87" s="72">
        <v>44.527131137709013</v>
      </c>
      <c r="BC87" s="72">
        <v>38.204817098589523</v>
      </c>
      <c r="BD87" s="72">
        <v>54.677981893210031</v>
      </c>
      <c r="BE87" s="72">
        <v>115.51210018409787</v>
      </c>
      <c r="BF87" s="72">
        <v>116.25923298323187</v>
      </c>
      <c r="BG87" s="72">
        <v>56.414976022810215</v>
      </c>
      <c r="BH87" s="72">
        <v>0</v>
      </c>
      <c r="BI87" s="72">
        <v>0</v>
      </c>
      <c r="BJ87" s="72">
        <v>0</v>
      </c>
      <c r="BK87" s="72">
        <v>0</v>
      </c>
      <c r="BL87" s="72">
        <v>0</v>
      </c>
      <c r="BM87" s="72">
        <v>0</v>
      </c>
      <c r="BN87" s="72">
        <v>0</v>
      </c>
      <c r="BO87" s="72">
        <v>0</v>
      </c>
      <c r="BP87" s="72">
        <v>0</v>
      </c>
      <c r="BQ87" s="72">
        <v>10.728653873656617</v>
      </c>
    </row>
    <row r="88" spans="1:69" x14ac:dyDescent="0.2">
      <c r="A88" s="13"/>
      <c r="B88" s="17" t="s">
        <v>373</v>
      </c>
      <c r="C88" s="67">
        <v>0</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232.49563098519999</v>
      </c>
      <c r="Y88" s="42" t="s">
        <v>373</v>
      </c>
      <c r="Z88" s="69">
        <v>0</v>
      </c>
      <c r="AA88" s="69">
        <v>0</v>
      </c>
      <c r="AB88" s="69">
        <v>0</v>
      </c>
      <c r="AC88" s="69">
        <v>0</v>
      </c>
      <c r="AD88" s="69">
        <v>0</v>
      </c>
      <c r="AE88" s="69">
        <v>0</v>
      </c>
      <c r="AF88" s="69">
        <v>0</v>
      </c>
      <c r="AG88" s="69">
        <v>0</v>
      </c>
      <c r="AH88" s="69">
        <v>0</v>
      </c>
      <c r="AI88" s="69">
        <v>0</v>
      </c>
      <c r="AJ88" s="69">
        <v>0</v>
      </c>
      <c r="AK88" s="69">
        <v>0</v>
      </c>
      <c r="AL88" s="69">
        <v>0</v>
      </c>
      <c r="AM88" s="69">
        <v>0</v>
      </c>
      <c r="AN88" s="69">
        <v>0</v>
      </c>
      <c r="AO88" s="69">
        <v>0</v>
      </c>
      <c r="AP88" s="69">
        <v>0</v>
      </c>
      <c r="AQ88" s="69">
        <v>0</v>
      </c>
      <c r="AR88" s="69">
        <v>0</v>
      </c>
      <c r="AS88" s="69">
        <v>0</v>
      </c>
      <c r="AT88" s="69"/>
      <c r="AV88" s="18" t="s">
        <v>373</v>
      </c>
      <c r="AW88" s="72">
        <v>0</v>
      </c>
      <c r="AX88" s="72">
        <v>0</v>
      </c>
      <c r="AY88" s="72">
        <v>0</v>
      </c>
      <c r="AZ88" s="72">
        <v>0</v>
      </c>
      <c r="BA88" s="72">
        <v>0</v>
      </c>
      <c r="BB88" s="72">
        <v>0</v>
      </c>
      <c r="BC88" s="72">
        <v>0</v>
      </c>
      <c r="BD88" s="72">
        <v>0</v>
      </c>
      <c r="BE88" s="72">
        <v>0</v>
      </c>
      <c r="BF88" s="72">
        <v>0</v>
      </c>
      <c r="BG88" s="72">
        <v>0</v>
      </c>
      <c r="BH88" s="72">
        <v>0</v>
      </c>
      <c r="BI88" s="72">
        <v>0</v>
      </c>
      <c r="BJ88" s="72">
        <v>0</v>
      </c>
      <c r="BK88" s="72">
        <v>0</v>
      </c>
      <c r="BL88" s="72">
        <v>0</v>
      </c>
      <c r="BM88" s="72">
        <v>0</v>
      </c>
      <c r="BN88" s="72">
        <v>0</v>
      </c>
      <c r="BO88" s="72">
        <v>0</v>
      </c>
      <c r="BP88" s="72">
        <v>0</v>
      </c>
      <c r="BQ88" s="72">
        <v>40.430468804297149</v>
      </c>
    </row>
    <row r="89" spans="1:69" x14ac:dyDescent="0.2">
      <c r="A89" s="13"/>
      <c r="B89" s="17" t="s">
        <v>374</v>
      </c>
      <c r="C89" s="67">
        <v>0</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Y89" s="42" t="s">
        <v>374</v>
      </c>
      <c r="Z89" s="69">
        <v>0</v>
      </c>
      <c r="AA89" s="69">
        <v>0</v>
      </c>
      <c r="AB89" s="69">
        <v>0</v>
      </c>
      <c r="AC89" s="69">
        <v>0</v>
      </c>
      <c r="AD89" s="69">
        <v>0</v>
      </c>
      <c r="AE89" s="69">
        <v>0</v>
      </c>
      <c r="AF89" s="69">
        <v>0</v>
      </c>
      <c r="AG89" s="69">
        <v>0</v>
      </c>
      <c r="AH89" s="69">
        <v>0</v>
      </c>
      <c r="AI89" s="69">
        <v>0</v>
      </c>
      <c r="AJ89" s="69">
        <v>0</v>
      </c>
      <c r="AK89" s="69">
        <v>0</v>
      </c>
      <c r="AL89" s="69">
        <v>0</v>
      </c>
      <c r="AM89" s="69">
        <v>0</v>
      </c>
      <c r="AN89" s="69">
        <v>0</v>
      </c>
      <c r="AO89" s="69">
        <v>0</v>
      </c>
      <c r="AP89" s="69">
        <v>0</v>
      </c>
      <c r="AQ89" s="69">
        <v>0</v>
      </c>
      <c r="AR89" s="69">
        <v>0</v>
      </c>
      <c r="AS89" s="69">
        <v>0</v>
      </c>
      <c r="AT89" s="69"/>
      <c r="AV89" s="18" t="s">
        <v>374</v>
      </c>
      <c r="AW89" s="72">
        <v>0</v>
      </c>
      <c r="AX89" s="72">
        <v>0</v>
      </c>
      <c r="AY89" s="72">
        <v>0</v>
      </c>
      <c r="AZ89" s="72">
        <v>0</v>
      </c>
      <c r="BA89" s="72">
        <v>0</v>
      </c>
      <c r="BB89" s="72">
        <v>0</v>
      </c>
      <c r="BC89" s="72">
        <v>0</v>
      </c>
      <c r="BD89" s="72">
        <v>0</v>
      </c>
      <c r="BE89" s="72">
        <v>0</v>
      </c>
      <c r="BF89" s="72">
        <v>0</v>
      </c>
      <c r="BG89" s="72">
        <v>0</v>
      </c>
      <c r="BH89" s="72">
        <v>0</v>
      </c>
      <c r="BI89" s="72">
        <v>0</v>
      </c>
      <c r="BJ89" s="72">
        <v>0</v>
      </c>
      <c r="BK89" s="72">
        <v>0</v>
      </c>
      <c r="BL89" s="72">
        <v>0</v>
      </c>
      <c r="BM89" s="72">
        <v>0</v>
      </c>
      <c r="BN89" s="72">
        <v>0</v>
      </c>
      <c r="BO89" s="72">
        <v>0</v>
      </c>
      <c r="BP89" s="72">
        <v>0</v>
      </c>
      <c r="BQ89" s="72">
        <v>0</v>
      </c>
    </row>
    <row r="90" spans="1:69" x14ac:dyDescent="0.2">
      <c r="A90" s="13"/>
      <c r="B90" s="17" t="s">
        <v>374</v>
      </c>
      <c r="C90" s="67">
        <v>0</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Y90" s="42" t="s">
        <v>374</v>
      </c>
      <c r="Z90" s="69">
        <v>0</v>
      </c>
      <c r="AA90" s="69">
        <v>0</v>
      </c>
      <c r="AB90" s="69">
        <v>0</v>
      </c>
      <c r="AC90" s="69">
        <v>0</v>
      </c>
      <c r="AD90" s="69">
        <v>0</v>
      </c>
      <c r="AE90" s="69">
        <v>0</v>
      </c>
      <c r="AF90" s="69">
        <v>0</v>
      </c>
      <c r="AG90" s="69">
        <v>0</v>
      </c>
      <c r="AH90" s="69">
        <v>0</v>
      </c>
      <c r="AI90" s="69">
        <v>0</v>
      </c>
      <c r="AJ90" s="69">
        <v>0</v>
      </c>
      <c r="AK90" s="69">
        <v>0</v>
      </c>
      <c r="AL90" s="69">
        <v>0</v>
      </c>
      <c r="AM90" s="69">
        <v>0</v>
      </c>
      <c r="AN90" s="69">
        <v>0</v>
      </c>
      <c r="AO90" s="69">
        <v>0</v>
      </c>
      <c r="AP90" s="69">
        <v>0</v>
      </c>
      <c r="AQ90" s="69">
        <v>0</v>
      </c>
      <c r="AR90" s="69">
        <v>0</v>
      </c>
      <c r="AS90" s="69">
        <v>0</v>
      </c>
      <c r="AT90" s="69"/>
      <c r="AV90" s="18" t="s">
        <v>374</v>
      </c>
      <c r="AW90" s="72">
        <v>0</v>
      </c>
      <c r="AX90" s="72">
        <v>0</v>
      </c>
      <c r="AY90" s="72">
        <v>0</v>
      </c>
      <c r="AZ90" s="72">
        <v>0</v>
      </c>
      <c r="BA90" s="72">
        <v>0</v>
      </c>
      <c r="BB90" s="72">
        <v>0</v>
      </c>
      <c r="BC90" s="72">
        <v>0</v>
      </c>
      <c r="BD90" s="72">
        <v>0</v>
      </c>
      <c r="BE90" s="72">
        <v>0</v>
      </c>
      <c r="BF90" s="72">
        <v>0</v>
      </c>
      <c r="BG90" s="72">
        <v>0</v>
      </c>
      <c r="BH90" s="72">
        <v>0</v>
      </c>
      <c r="BI90" s="72">
        <v>0</v>
      </c>
      <c r="BJ90" s="72">
        <v>0</v>
      </c>
      <c r="BK90" s="72">
        <v>0</v>
      </c>
      <c r="BL90" s="72">
        <v>0</v>
      </c>
      <c r="BM90" s="72">
        <v>0</v>
      </c>
      <c r="BN90" s="72">
        <v>0</v>
      </c>
      <c r="BO90" s="72">
        <v>0</v>
      </c>
      <c r="BP90" s="72">
        <v>0</v>
      </c>
      <c r="BQ90" s="72">
        <v>0</v>
      </c>
    </row>
    <row r="91" spans="1:69" x14ac:dyDescent="0.2">
      <c r="A91" s="13"/>
      <c r="B91" s="17" t="s">
        <v>374</v>
      </c>
      <c r="C91" s="67">
        <v>0</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Y91" s="42" t="s">
        <v>374</v>
      </c>
      <c r="Z91" s="69">
        <v>0</v>
      </c>
      <c r="AA91" s="69">
        <v>0</v>
      </c>
      <c r="AB91" s="69">
        <v>0</v>
      </c>
      <c r="AC91" s="69">
        <v>0</v>
      </c>
      <c r="AD91" s="69">
        <v>0</v>
      </c>
      <c r="AE91" s="69">
        <v>0</v>
      </c>
      <c r="AF91" s="69">
        <v>0</v>
      </c>
      <c r="AG91" s="69">
        <v>0</v>
      </c>
      <c r="AH91" s="69">
        <v>0</v>
      </c>
      <c r="AI91" s="69">
        <v>0</v>
      </c>
      <c r="AJ91" s="69">
        <v>0</v>
      </c>
      <c r="AK91" s="69">
        <v>0</v>
      </c>
      <c r="AL91" s="69">
        <v>0</v>
      </c>
      <c r="AM91" s="69">
        <v>0</v>
      </c>
      <c r="AN91" s="69">
        <v>0</v>
      </c>
      <c r="AO91" s="69">
        <v>0</v>
      </c>
      <c r="AP91" s="69">
        <v>0</v>
      </c>
      <c r="AQ91" s="69">
        <v>0</v>
      </c>
      <c r="AR91" s="69">
        <v>0</v>
      </c>
      <c r="AS91" s="69">
        <v>0</v>
      </c>
      <c r="AT91" s="69"/>
      <c r="AV91" s="18" t="s">
        <v>374</v>
      </c>
      <c r="AW91" s="72">
        <v>0</v>
      </c>
      <c r="AX91" s="72">
        <v>0</v>
      </c>
      <c r="AY91" s="72">
        <v>0</v>
      </c>
      <c r="AZ91" s="72">
        <v>0</v>
      </c>
      <c r="BA91" s="72">
        <v>0</v>
      </c>
      <c r="BB91" s="72">
        <v>0</v>
      </c>
      <c r="BC91" s="72">
        <v>0</v>
      </c>
      <c r="BD91" s="72">
        <v>0</v>
      </c>
      <c r="BE91" s="72">
        <v>0</v>
      </c>
      <c r="BF91" s="72">
        <v>0</v>
      </c>
      <c r="BG91" s="72">
        <v>0</v>
      </c>
      <c r="BH91" s="72">
        <v>0</v>
      </c>
      <c r="BI91" s="72">
        <v>0</v>
      </c>
      <c r="BJ91" s="72">
        <v>0</v>
      </c>
      <c r="BK91" s="72">
        <v>0</v>
      </c>
      <c r="BL91" s="72">
        <v>0</v>
      </c>
      <c r="BM91" s="72">
        <v>0</v>
      </c>
      <c r="BN91" s="72">
        <v>0</v>
      </c>
      <c r="BO91" s="72">
        <v>0</v>
      </c>
      <c r="BP91" s="72">
        <v>0</v>
      </c>
      <c r="BQ91" s="72">
        <v>0</v>
      </c>
    </row>
    <row r="92" spans="1:69" x14ac:dyDescent="0.2">
      <c r="A92" s="13"/>
      <c r="B92" s="17" t="s">
        <v>374</v>
      </c>
      <c r="C92" s="67">
        <v>0</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Y92" s="42" t="s">
        <v>374</v>
      </c>
      <c r="Z92" s="69">
        <v>0</v>
      </c>
      <c r="AA92" s="69">
        <v>0</v>
      </c>
      <c r="AB92" s="69">
        <v>0</v>
      </c>
      <c r="AC92" s="69">
        <v>0</v>
      </c>
      <c r="AD92" s="69">
        <v>0</v>
      </c>
      <c r="AE92" s="69">
        <v>0</v>
      </c>
      <c r="AF92" s="69">
        <v>0</v>
      </c>
      <c r="AG92" s="69">
        <v>0</v>
      </c>
      <c r="AH92" s="69">
        <v>0</v>
      </c>
      <c r="AI92" s="69">
        <v>0</v>
      </c>
      <c r="AJ92" s="69">
        <v>0</v>
      </c>
      <c r="AK92" s="69">
        <v>0</v>
      </c>
      <c r="AL92" s="69">
        <v>0</v>
      </c>
      <c r="AM92" s="69">
        <v>0</v>
      </c>
      <c r="AN92" s="69">
        <v>0</v>
      </c>
      <c r="AO92" s="69">
        <v>0</v>
      </c>
      <c r="AP92" s="69">
        <v>0</v>
      </c>
      <c r="AQ92" s="69">
        <v>0</v>
      </c>
      <c r="AR92" s="69">
        <v>0</v>
      </c>
      <c r="AS92" s="69">
        <v>0</v>
      </c>
      <c r="AT92" s="69"/>
      <c r="AV92" s="18" t="s">
        <v>374</v>
      </c>
      <c r="AW92" s="72">
        <v>0</v>
      </c>
      <c r="AX92" s="72">
        <v>0</v>
      </c>
      <c r="AY92" s="72">
        <v>0</v>
      </c>
      <c r="AZ92" s="72">
        <v>0</v>
      </c>
      <c r="BA92" s="72">
        <v>0</v>
      </c>
      <c r="BB92" s="72">
        <v>0</v>
      </c>
      <c r="BC92" s="72">
        <v>0</v>
      </c>
      <c r="BD92" s="72">
        <v>0</v>
      </c>
      <c r="BE92" s="72">
        <v>0</v>
      </c>
      <c r="BF92" s="72">
        <v>0</v>
      </c>
      <c r="BG92" s="72">
        <v>0</v>
      </c>
      <c r="BH92" s="72">
        <v>0</v>
      </c>
      <c r="BI92" s="72">
        <v>0</v>
      </c>
      <c r="BJ92" s="72">
        <v>0</v>
      </c>
      <c r="BK92" s="72">
        <v>0</v>
      </c>
      <c r="BL92" s="72">
        <v>0</v>
      </c>
      <c r="BM92" s="72">
        <v>0</v>
      </c>
      <c r="BN92" s="72">
        <v>0</v>
      </c>
      <c r="BO92" s="72">
        <v>0</v>
      </c>
      <c r="BP92" s="72">
        <v>0</v>
      </c>
      <c r="BQ92" s="72">
        <v>0</v>
      </c>
    </row>
    <row r="93" spans="1:69" s="20" customFormat="1" x14ac:dyDescent="0.2">
      <c r="A93" s="19"/>
      <c r="B93" s="17" t="s">
        <v>374</v>
      </c>
      <c r="C93" s="67">
        <v>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Y93" s="42" t="s">
        <v>374</v>
      </c>
      <c r="Z93" s="69">
        <v>0</v>
      </c>
      <c r="AA93" s="69">
        <v>0</v>
      </c>
      <c r="AB93" s="69">
        <v>0</v>
      </c>
      <c r="AC93" s="69">
        <v>0</v>
      </c>
      <c r="AD93" s="69">
        <v>0</v>
      </c>
      <c r="AE93" s="69">
        <v>0</v>
      </c>
      <c r="AF93" s="69">
        <v>0</v>
      </c>
      <c r="AG93" s="69">
        <v>0</v>
      </c>
      <c r="AH93" s="69">
        <v>0</v>
      </c>
      <c r="AI93" s="69">
        <v>0</v>
      </c>
      <c r="AJ93" s="69">
        <v>0</v>
      </c>
      <c r="AK93" s="69">
        <v>0</v>
      </c>
      <c r="AL93" s="69">
        <v>0</v>
      </c>
      <c r="AM93" s="69">
        <v>0</v>
      </c>
      <c r="AN93" s="69">
        <v>0</v>
      </c>
      <c r="AO93" s="69">
        <v>0</v>
      </c>
      <c r="AP93" s="69">
        <v>0</v>
      </c>
      <c r="AQ93" s="69">
        <v>0</v>
      </c>
      <c r="AR93" s="69">
        <v>0</v>
      </c>
      <c r="AS93" s="69">
        <v>0</v>
      </c>
      <c r="AT93" s="69"/>
      <c r="AV93" s="18" t="s">
        <v>374</v>
      </c>
      <c r="AW93" s="72">
        <v>0</v>
      </c>
      <c r="AX93" s="72">
        <v>0</v>
      </c>
      <c r="AY93" s="72">
        <v>0</v>
      </c>
      <c r="AZ93" s="72">
        <v>0</v>
      </c>
      <c r="BA93" s="72">
        <v>0</v>
      </c>
      <c r="BB93" s="72">
        <v>0</v>
      </c>
      <c r="BC93" s="72">
        <v>0</v>
      </c>
      <c r="BD93" s="72">
        <v>0</v>
      </c>
      <c r="BE93" s="72">
        <v>0</v>
      </c>
      <c r="BF93" s="72">
        <v>0</v>
      </c>
      <c r="BG93" s="72">
        <v>0</v>
      </c>
      <c r="BH93" s="72">
        <v>0</v>
      </c>
      <c r="BI93" s="72">
        <v>0</v>
      </c>
      <c r="BJ93" s="72">
        <v>0</v>
      </c>
      <c r="BK93" s="72">
        <v>0</v>
      </c>
      <c r="BL93" s="72">
        <v>0</v>
      </c>
      <c r="BM93" s="72">
        <v>0</v>
      </c>
      <c r="BN93" s="72">
        <v>0</v>
      </c>
      <c r="BO93" s="72">
        <v>0</v>
      </c>
      <c r="BP93" s="72">
        <v>0</v>
      </c>
      <c r="BQ93" s="72">
        <v>0</v>
      </c>
    </row>
    <row r="94" spans="1:69" x14ac:dyDescent="0.2">
      <c r="A94" s="13"/>
      <c r="B94" s="21" t="s">
        <v>374</v>
      </c>
      <c r="C94" s="67">
        <v>0</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Y94" s="43" t="s">
        <v>374</v>
      </c>
      <c r="Z94" s="69">
        <v>0</v>
      </c>
      <c r="AA94" s="69">
        <v>0</v>
      </c>
      <c r="AB94" s="69">
        <v>0</v>
      </c>
      <c r="AC94" s="69">
        <v>0</v>
      </c>
      <c r="AD94" s="69">
        <v>0</v>
      </c>
      <c r="AE94" s="69">
        <v>0</v>
      </c>
      <c r="AF94" s="69">
        <v>0</v>
      </c>
      <c r="AG94" s="69">
        <v>0</v>
      </c>
      <c r="AH94" s="69">
        <v>0</v>
      </c>
      <c r="AI94" s="69">
        <v>0</v>
      </c>
      <c r="AJ94" s="69">
        <v>0</v>
      </c>
      <c r="AK94" s="69">
        <v>0</v>
      </c>
      <c r="AL94" s="69">
        <v>0</v>
      </c>
      <c r="AM94" s="69">
        <v>0</v>
      </c>
      <c r="AN94" s="69">
        <v>0</v>
      </c>
      <c r="AO94" s="69">
        <v>0</v>
      </c>
      <c r="AP94" s="69">
        <v>0</v>
      </c>
      <c r="AQ94" s="69">
        <v>0</v>
      </c>
      <c r="AR94" s="69">
        <v>0</v>
      </c>
      <c r="AS94" s="69">
        <v>0</v>
      </c>
      <c r="AT94" s="69"/>
      <c r="AV94" s="22" t="s">
        <v>374</v>
      </c>
      <c r="AW94" s="72">
        <v>0</v>
      </c>
      <c r="AX94" s="72">
        <v>0</v>
      </c>
      <c r="AY94" s="72">
        <v>0</v>
      </c>
      <c r="AZ94" s="72">
        <v>0</v>
      </c>
      <c r="BA94" s="72">
        <v>0</v>
      </c>
      <c r="BB94" s="72">
        <v>0</v>
      </c>
      <c r="BC94" s="72">
        <v>0</v>
      </c>
      <c r="BD94" s="72">
        <v>0</v>
      </c>
      <c r="BE94" s="72">
        <v>0</v>
      </c>
      <c r="BF94" s="72">
        <v>0</v>
      </c>
      <c r="BG94" s="72">
        <v>0</v>
      </c>
      <c r="BH94" s="72">
        <v>0</v>
      </c>
      <c r="BI94" s="72">
        <v>0</v>
      </c>
      <c r="BJ94" s="72">
        <v>0</v>
      </c>
      <c r="BK94" s="72">
        <v>0</v>
      </c>
      <c r="BL94" s="72">
        <v>0</v>
      </c>
      <c r="BM94" s="72">
        <v>0</v>
      </c>
      <c r="BN94" s="72">
        <v>0</v>
      </c>
      <c r="BO94" s="72">
        <v>0</v>
      </c>
      <c r="BP94" s="72">
        <v>0</v>
      </c>
      <c r="BQ94" s="72">
        <v>0</v>
      </c>
    </row>
    <row r="95" spans="1:69" x14ac:dyDescent="0.2">
      <c r="A95" s="13"/>
      <c r="B95" s="23" t="s">
        <v>194</v>
      </c>
      <c r="C95" s="67">
        <v>5096.2226660541</v>
      </c>
      <c r="D95" s="67">
        <v>11524.513231701203</v>
      </c>
      <c r="E95" s="67">
        <v>11715.658427250903</v>
      </c>
      <c r="F95" s="67">
        <v>42452.776376937785</v>
      </c>
      <c r="G95" s="67">
        <v>44512.780143720222</v>
      </c>
      <c r="H95" s="67">
        <v>39248.170918809185</v>
      </c>
      <c r="I95" s="67">
        <v>34179.113554052987</v>
      </c>
      <c r="J95" s="67">
        <v>33296.90784708321</v>
      </c>
      <c r="K95" s="67">
        <v>25026.488367455098</v>
      </c>
      <c r="L95" s="67">
        <v>28903.639898519905</v>
      </c>
      <c r="M95" s="67">
        <v>36874.880177977102</v>
      </c>
      <c r="N95" s="67">
        <v>0</v>
      </c>
      <c r="O95" s="67">
        <v>0</v>
      </c>
      <c r="P95" s="67">
        <v>0</v>
      </c>
      <c r="Q95" s="67">
        <v>0</v>
      </c>
      <c r="R95" s="67">
        <v>0</v>
      </c>
      <c r="S95" s="67">
        <v>0</v>
      </c>
      <c r="T95" s="67">
        <v>0</v>
      </c>
      <c r="U95" s="67">
        <v>0</v>
      </c>
      <c r="V95" s="67">
        <v>0</v>
      </c>
      <c r="W95" s="67"/>
      <c r="Y95" s="44" t="s">
        <v>194</v>
      </c>
      <c r="Z95" s="70"/>
      <c r="AA95" s="70"/>
      <c r="AB95" s="70"/>
      <c r="AC95" s="70"/>
      <c r="AD95" s="70"/>
      <c r="AE95" s="70"/>
      <c r="AF95" s="70"/>
      <c r="AG95" s="70"/>
      <c r="AH95" s="70"/>
      <c r="AI95" s="70"/>
      <c r="AJ95" s="70"/>
      <c r="AK95" s="70"/>
      <c r="AL95" s="70"/>
      <c r="AM95" s="70"/>
      <c r="AN95" s="69"/>
      <c r="AO95" s="69"/>
      <c r="AP95" s="69"/>
      <c r="AQ95" s="69"/>
      <c r="AR95" s="69"/>
      <c r="AS95" s="69"/>
      <c r="AT95" s="70"/>
      <c r="AV95" s="24" t="s">
        <v>194</v>
      </c>
      <c r="AW95" s="72"/>
      <c r="AX95" s="72"/>
      <c r="AY95" s="72"/>
      <c r="AZ95" s="72"/>
      <c r="BA95" s="72"/>
      <c r="BB95" s="72"/>
      <c r="BC95" s="72"/>
      <c r="BD95" s="72"/>
      <c r="BE95" s="72"/>
      <c r="BF95" s="72"/>
      <c r="BG95" s="72"/>
      <c r="BH95" s="72"/>
      <c r="BI95" s="72"/>
      <c r="BJ95" s="72"/>
      <c r="BK95" s="72"/>
      <c r="BL95" s="72"/>
      <c r="BM95" s="72"/>
      <c r="BN95" s="72"/>
      <c r="BO95" s="72"/>
      <c r="BP95" s="72"/>
      <c r="BQ95" s="72"/>
    </row>
    <row r="96" spans="1:69" x14ac:dyDescent="0.2">
      <c r="M96" s="26"/>
      <c r="N96" s="26"/>
      <c r="O96" s="26"/>
      <c r="P96" s="26"/>
      <c r="Q96" s="26"/>
      <c r="R96" s="26"/>
      <c r="S96" s="26"/>
      <c r="T96" s="26"/>
      <c r="U96" s="26"/>
      <c r="V96" s="26"/>
    </row>
    <row r="98" spans="1:69" x14ac:dyDescent="0.2">
      <c r="A98" s="8" t="s">
        <v>142</v>
      </c>
      <c r="B98" s="14" t="s">
        <v>187</v>
      </c>
      <c r="C98" s="28" t="s">
        <v>8</v>
      </c>
      <c r="D98" s="28" t="s">
        <v>7</v>
      </c>
      <c r="E98" s="28" t="s">
        <v>6</v>
      </c>
      <c r="F98" s="28" t="s">
        <v>5</v>
      </c>
      <c r="G98" s="28" t="s">
        <v>4</v>
      </c>
      <c r="H98" s="28" t="s">
        <v>3</v>
      </c>
      <c r="I98" s="28" t="s">
        <v>2</v>
      </c>
      <c r="J98" s="28" t="s">
        <v>1</v>
      </c>
      <c r="K98" s="28" t="s">
        <v>0</v>
      </c>
      <c r="L98" s="28" t="s">
        <v>10</v>
      </c>
      <c r="M98" s="28" t="s">
        <v>38</v>
      </c>
      <c r="N98" s="28" t="s">
        <v>37</v>
      </c>
      <c r="O98" s="28" t="s">
        <v>36</v>
      </c>
      <c r="P98" s="28" t="s">
        <v>35</v>
      </c>
      <c r="Q98" s="28" t="s">
        <v>34</v>
      </c>
      <c r="R98" s="28" t="s">
        <v>33</v>
      </c>
      <c r="S98" s="28" t="s">
        <v>32</v>
      </c>
      <c r="T98" s="28" t="s">
        <v>31</v>
      </c>
      <c r="U98" s="28" t="s">
        <v>30</v>
      </c>
      <c r="V98" s="28" t="s">
        <v>29</v>
      </c>
      <c r="W98" s="28" t="s">
        <v>194</v>
      </c>
      <c r="Y98" s="41" t="s">
        <v>187</v>
      </c>
      <c r="Z98" s="68" t="s">
        <v>8</v>
      </c>
      <c r="AA98" s="68" t="s">
        <v>7</v>
      </c>
      <c r="AB98" s="68" t="s">
        <v>6</v>
      </c>
      <c r="AC98" s="68" t="s">
        <v>5</v>
      </c>
      <c r="AD98" s="68" t="s">
        <v>4</v>
      </c>
      <c r="AE98" s="68" t="s">
        <v>3</v>
      </c>
      <c r="AF98" s="68" t="s">
        <v>2</v>
      </c>
      <c r="AG98" s="68" t="s">
        <v>1</v>
      </c>
      <c r="AH98" s="68" t="s">
        <v>0</v>
      </c>
      <c r="AI98" s="68" t="s">
        <v>10</v>
      </c>
      <c r="AJ98" s="68" t="s">
        <v>38</v>
      </c>
      <c r="AK98" s="68" t="s">
        <v>37</v>
      </c>
      <c r="AL98" s="68" t="s">
        <v>36</v>
      </c>
      <c r="AM98" s="68" t="s">
        <v>35</v>
      </c>
      <c r="AN98" s="68" t="s">
        <v>34</v>
      </c>
      <c r="AO98" s="68" t="s">
        <v>33</v>
      </c>
      <c r="AP98" s="68" t="s">
        <v>32</v>
      </c>
      <c r="AQ98" s="68" t="s">
        <v>31</v>
      </c>
      <c r="AR98" s="68" t="s">
        <v>30</v>
      </c>
      <c r="AS98" s="68" t="s">
        <v>29</v>
      </c>
      <c r="AT98" s="68" t="s">
        <v>194</v>
      </c>
      <c r="AV98" s="16" t="s">
        <v>187</v>
      </c>
      <c r="AW98" s="71" t="s">
        <v>8</v>
      </c>
      <c r="AX98" s="71" t="s">
        <v>7</v>
      </c>
      <c r="AY98" s="71" t="s">
        <v>6</v>
      </c>
      <c r="AZ98" s="71" t="s">
        <v>5</v>
      </c>
      <c r="BA98" s="71" t="s">
        <v>4</v>
      </c>
      <c r="BB98" s="71" t="s">
        <v>3</v>
      </c>
      <c r="BC98" s="71" t="s">
        <v>2</v>
      </c>
      <c r="BD98" s="71" t="s">
        <v>1</v>
      </c>
      <c r="BE98" s="71" t="s">
        <v>0</v>
      </c>
      <c r="BF98" s="71" t="s">
        <v>10</v>
      </c>
      <c r="BG98" s="71" t="s">
        <v>38</v>
      </c>
      <c r="BH98" s="71" t="s">
        <v>37</v>
      </c>
      <c r="BI98" s="71" t="s">
        <v>36</v>
      </c>
      <c r="BJ98" s="71" t="s">
        <v>35</v>
      </c>
      <c r="BK98" s="71" t="s">
        <v>34</v>
      </c>
      <c r="BL98" s="71" t="s">
        <v>33</v>
      </c>
      <c r="BM98" s="71" t="s">
        <v>32</v>
      </c>
      <c r="BN98" s="71" t="s">
        <v>31</v>
      </c>
      <c r="BO98" s="71" t="s">
        <v>30</v>
      </c>
      <c r="BP98" s="71" t="s">
        <v>29</v>
      </c>
      <c r="BQ98" s="71" t="s">
        <v>194</v>
      </c>
    </row>
    <row r="99" spans="1:69" x14ac:dyDescent="0.2">
      <c r="A99" s="13"/>
      <c r="B99" s="64" t="s">
        <v>177</v>
      </c>
      <c r="C99" s="67">
        <v>348.38369304999998</v>
      </c>
      <c r="D99" s="67">
        <v>423.5877650708</v>
      </c>
      <c r="E99" s="67">
        <v>87.360999016099996</v>
      </c>
      <c r="F99" s="67">
        <v>527.46875782969994</v>
      </c>
      <c r="G99" s="67">
        <v>31.991118419799999</v>
      </c>
      <c r="H99" s="67">
        <v>282.221687293</v>
      </c>
      <c r="I99" s="67">
        <v>178.28672533</v>
      </c>
      <c r="J99" s="67">
        <v>328.24759321339997</v>
      </c>
      <c r="K99" s="67">
        <v>478.4490283774</v>
      </c>
      <c r="L99" s="67">
        <v>0</v>
      </c>
      <c r="M99" s="67">
        <v>294.31843857120003</v>
      </c>
      <c r="N99" s="67">
        <v>0</v>
      </c>
      <c r="O99" s="67">
        <v>0</v>
      </c>
      <c r="P99" s="67">
        <v>0</v>
      </c>
      <c r="Q99" s="67">
        <v>0</v>
      </c>
      <c r="R99" s="67">
        <v>0</v>
      </c>
      <c r="S99" s="67">
        <v>0</v>
      </c>
      <c r="T99" s="67">
        <v>0</v>
      </c>
      <c r="U99" s="67">
        <v>0</v>
      </c>
      <c r="V99" s="67">
        <v>0</v>
      </c>
      <c r="W99" s="67">
        <v>2980.3158061713993</v>
      </c>
      <c r="Y99" s="42" t="s">
        <v>177</v>
      </c>
      <c r="Z99" s="69">
        <v>0.11689489158450755</v>
      </c>
      <c r="AA99" s="69">
        <v>0.14212848322773994</v>
      </c>
      <c r="AB99" s="69">
        <v>2.9312665065628223E-2</v>
      </c>
      <c r="AC99" s="69">
        <v>0.17698418293036591</v>
      </c>
      <c r="AD99" s="69">
        <v>1.0734137084920783E-2</v>
      </c>
      <c r="AE99" s="69">
        <v>9.4695228844070126E-2</v>
      </c>
      <c r="AF99" s="69">
        <v>5.9821420589327517E-2</v>
      </c>
      <c r="AG99" s="69">
        <v>0.11013852710967446</v>
      </c>
      <c r="AH99" s="69">
        <v>0.16053635235120589</v>
      </c>
      <c r="AI99" s="69">
        <v>0</v>
      </c>
      <c r="AJ99" s="69">
        <v>9.8754111212559753E-2</v>
      </c>
      <c r="AK99" s="69">
        <v>0</v>
      </c>
      <c r="AL99" s="69">
        <v>0</v>
      </c>
      <c r="AM99" s="69">
        <v>0</v>
      </c>
      <c r="AN99" s="69">
        <v>0</v>
      </c>
      <c r="AO99" s="69">
        <v>0</v>
      </c>
      <c r="AP99" s="69">
        <v>0</v>
      </c>
      <c r="AQ99" s="69">
        <v>0</v>
      </c>
      <c r="AR99" s="69">
        <v>0</v>
      </c>
      <c r="AS99" s="69">
        <v>0</v>
      </c>
      <c r="AT99" s="69"/>
      <c r="AV99" s="18" t="s">
        <v>177</v>
      </c>
      <c r="AW99" s="72">
        <v>68.97483535589592</v>
      </c>
      <c r="AX99" s="72">
        <v>51.908954475726546</v>
      </c>
      <c r="AY99" s="72">
        <v>63.447421078203746</v>
      </c>
      <c r="AZ99" s="72">
        <v>54.388140100283501</v>
      </c>
      <c r="BA99" s="72">
        <v>129.18983197359577</v>
      </c>
      <c r="BB99" s="72">
        <v>58.76216495319089</v>
      </c>
      <c r="BC99" s="72">
        <v>92.915395671291705</v>
      </c>
      <c r="BD99" s="72">
        <v>51.074378055776542</v>
      </c>
      <c r="BE99" s="72">
        <v>56.225433382653641</v>
      </c>
      <c r="BF99" s="72">
        <v>0</v>
      </c>
      <c r="BG99" s="72">
        <v>66.648001643535338</v>
      </c>
      <c r="BH99" s="72">
        <v>0</v>
      </c>
      <c r="BI99" s="72">
        <v>0</v>
      </c>
      <c r="BJ99" s="72">
        <v>0</v>
      </c>
      <c r="BK99" s="72">
        <v>0</v>
      </c>
      <c r="BL99" s="72">
        <v>0</v>
      </c>
      <c r="BM99" s="72">
        <v>0</v>
      </c>
      <c r="BN99" s="72">
        <v>0</v>
      </c>
      <c r="BO99" s="72">
        <v>0</v>
      </c>
      <c r="BP99" s="72">
        <v>0</v>
      </c>
      <c r="BQ99" s="72">
        <v>20.875181862433241</v>
      </c>
    </row>
    <row r="100" spans="1:69" x14ac:dyDescent="0.2">
      <c r="A100" s="13"/>
      <c r="B100" s="64" t="s">
        <v>371</v>
      </c>
      <c r="C100" s="67">
        <v>2288.6126618040003</v>
      </c>
      <c r="D100" s="67">
        <v>1661.5800650066001</v>
      </c>
      <c r="E100" s="67">
        <v>2889.7126377307</v>
      </c>
      <c r="F100" s="67">
        <v>11845.666518680504</v>
      </c>
      <c r="G100" s="67">
        <v>8830.0053166060989</v>
      </c>
      <c r="H100" s="67">
        <v>4998.8872562969009</v>
      </c>
      <c r="I100" s="67">
        <v>4639.2329320460012</v>
      </c>
      <c r="J100" s="67">
        <v>3047.0263977172999</v>
      </c>
      <c r="K100" s="67">
        <v>2373.3358187352997</v>
      </c>
      <c r="L100" s="67">
        <v>1534.6466831150001</v>
      </c>
      <c r="M100" s="67">
        <v>1469.2328842282002</v>
      </c>
      <c r="N100" s="67">
        <v>0</v>
      </c>
      <c r="O100" s="67">
        <v>0</v>
      </c>
      <c r="P100" s="67">
        <v>0</v>
      </c>
      <c r="Q100" s="67">
        <v>0</v>
      </c>
      <c r="R100" s="67">
        <v>0</v>
      </c>
      <c r="S100" s="67">
        <v>0</v>
      </c>
      <c r="T100" s="67">
        <v>0</v>
      </c>
      <c r="U100" s="67">
        <v>0</v>
      </c>
      <c r="V100" s="67">
        <v>0</v>
      </c>
      <c r="W100" s="67">
        <v>45577.939171966587</v>
      </c>
      <c r="Y100" s="42" t="s">
        <v>371</v>
      </c>
      <c r="Z100" s="69">
        <v>5.0213166794773528E-2</v>
      </c>
      <c r="AA100" s="69">
        <v>3.6455796273223789E-2</v>
      </c>
      <c r="AB100" s="69">
        <v>6.3401564226670037E-2</v>
      </c>
      <c r="AC100" s="69">
        <v>0.25989912518831837</v>
      </c>
      <c r="AD100" s="69">
        <v>0.19373419415235715</v>
      </c>
      <c r="AE100" s="69">
        <v>0.10967778155646719</v>
      </c>
      <c r="AF100" s="69">
        <v>0.10178680774797806</v>
      </c>
      <c r="AG100" s="69">
        <v>6.6853097201714215E-2</v>
      </c>
      <c r="AH100" s="69">
        <v>5.2072030062189745E-2</v>
      </c>
      <c r="AI100" s="69">
        <v>3.3670822134470445E-2</v>
      </c>
      <c r="AJ100" s="69">
        <v>3.2235614661837858E-2</v>
      </c>
      <c r="AK100" s="69">
        <v>0</v>
      </c>
      <c r="AL100" s="69">
        <v>0</v>
      </c>
      <c r="AM100" s="69">
        <v>0</v>
      </c>
      <c r="AN100" s="69">
        <v>0</v>
      </c>
      <c r="AO100" s="69">
        <v>0</v>
      </c>
      <c r="AP100" s="69">
        <v>0</v>
      </c>
      <c r="AQ100" s="69">
        <v>0</v>
      </c>
      <c r="AR100" s="69">
        <v>0</v>
      </c>
      <c r="AS100" s="69">
        <v>0</v>
      </c>
      <c r="AT100" s="69"/>
      <c r="AV100" s="18" t="s">
        <v>371</v>
      </c>
      <c r="AW100" s="72">
        <v>26.487327184831152</v>
      </c>
      <c r="AX100" s="72">
        <v>26.910855989752253</v>
      </c>
      <c r="AY100" s="72">
        <v>20.07266288039235</v>
      </c>
      <c r="AZ100" s="72">
        <v>14.840141385397983</v>
      </c>
      <c r="BA100" s="72">
        <v>15.353080937299961</v>
      </c>
      <c r="BB100" s="72">
        <v>15.806728766063744</v>
      </c>
      <c r="BC100" s="72">
        <v>15.79458768906964</v>
      </c>
      <c r="BD100" s="72">
        <v>21.511417923685087</v>
      </c>
      <c r="BE100" s="72">
        <v>23.141102799652955</v>
      </c>
      <c r="BF100" s="72">
        <v>27.526672718109676</v>
      </c>
      <c r="BG100" s="72">
        <v>31.678832187657402</v>
      </c>
      <c r="BH100" s="72">
        <v>0</v>
      </c>
      <c r="BI100" s="72">
        <v>0</v>
      </c>
      <c r="BJ100" s="72">
        <v>0</v>
      </c>
      <c r="BK100" s="72">
        <v>0</v>
      </c>
      <c r="BL100" s="72">
        <v>0</v>
      </c>
      <c r="BM100" s="72">
        <v>0</v>
      </c>
      <c r="BN100" s="72">
        <v>0</v>
      </c>
      <c r="BO100" s="72">
        <v>0</v>
      </c>
      <c r="BP100" s="72">
        <v>0</v>
      </c>
      <c r="BQ100" s="72">
        <v>6.2519091427360189</v>
      </c>
    </row>
    <row r="101" spans="1:69" x14ac:dyDescent="0.2">
      <c r="A101" s="13"/>
      <c r="B101" s="64" t="s">
        <v>165</v>
      </c>
      <c r="C101" s="67">
        <v>0</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Y101" s="42" t="s">
        <v>165</v>
      </c>
      <c r="Z101" s="69">
        <v>0</v>
      </c>
      <c r="AA101" s="69">
        <v>0</v>
      </c>
      <c r="AB101" s="69">
        <v>0</v>
      </c>
      <c r="AC101" s="69">
        <v>0</v>
      </c>
      <c r="AD101" s="69">
        <v>0</v>
      </c>
      <c r="AE101" s="69">
        <v>0</v>
      </c>
      <c r="AF101" s="69">
        <v>0</v>
      </c>
      <c r="AG101" s="69">
        <v>0</v>
      </c>
      <c r="AH101" s="69">
        <v>0</v>
      </c>
      <c r="AI101" s="69">
        <v>0</v>
      </c>
      <c r="AJ101" s="69">
        <v>0</v>
      </c>
      <c r="AK101" s="69">
        <v>0</v>
      </c>
      <c r="AL101" s="69">
        <v>0</v>
      </c>
      <c r="AM101" s="69">
        <v>0</v>
      </c>
      <c r="AN101" s="69">
        <v>0</v>
      </c>
      <c r="AO101" s="69">
        <v>0</v>
      </c>
      <c r="AP101" s="69">
        <v>0</v>
      </c>
      <c r="AQ101" s="69">
        <v>0</v>
      </c>
      <c r="AR101" s="69">
        <v>0</v>
      </c>
      <c r="AS101" s="69">
        <v>0</v>
      </c>
      <c r="AT101" s="69"/>
      <c r="AV101" s="18" t="s">
        <v>165</v>
      </c>
      <c r="AW101" s="72">
        <v>0</v>
      </c>
      <c r="AX101" s="72">
        <v>0</v>
      </c>
      <c r="AY101" s="72">
        <v>0</v>
      </c>
      <c r="AZ101" s="72">
        <v>0</v>
      </c>
      <c r="BA101" s="72">
        <v>0</v>
      </c>
      <c r="BB101" s="72">
        <v>0</v>
      </c>
      <c r="BC101" s="72">
        <v>0</v>
      </c>
      <c r="BD101" s="72">
        <v>0</v>
      </c>
      <c r="BE101" s="72">
        <v>0</v>
      </c>
      <c r="BF101" s="72">
        <v>0</v>
      </c>
      <c r="BG101" s="72">
        <v>0</v>
      </c>
      <c r="BH101" s="72">
        <v>0</v>
      </c>
      <c r="BI101" s="72">
        <v>0</v>
      </c>
      <c r="BJ101" s="72">
        <v>0</v>
      </c>
      <c r="BK101" s="72">
        <v>0</v>
      </c>
      <c r="BL101" s="72">
        <v>0</v>
      </c>
      <c r="BM101" s="72">
        <v>0</v>
      </c>
      <c r="BN101" s="72">
        <v>0</v>
      </c>
      <c r="BO101" s="72">
        <v>0</v>
      </c>
      <c r="BP101" s="72">
        <v>0</v>
      </c>
      <c r="BQ101" s="72">
        <v>0</v>
      </c>
    </row>
    <row r="102" spans="1:69" x14ac:dyDescent="0.2">
      <c r="A102" s="13"/>
      <c r="B102" s="64" t="s">
        <v>422</v>
      </c>
      <c r="C102" s="67">
        <v>0</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Y102" s="42" t="s">
        <v>422</v>
      </c>
      <c r="Z102" s="69">
        <v>0</v>
      </c>
      <c r="AA102" s="69">
        <v>0</v>
      </c>
      <c r="AB102" s="69">
        <v>0</v>
      </c>
      <c r="AC102" s="69">
        <v>0</v>
      </c>
      <c r="AD102" s="69">
        <v>0</v>
      </c>
      <c r="AE102" s="69">
        <v>0</v>
      </c>
      <c r="AF102" s="69">
        <v>0</v>
      </c>
      <c r="AG102" s="69">
        <v>0</v>
      </c>
      <c r="AH102" s="69">
        <v>0</v>
      </c>
      <c r="AI102" s="69">
        <v>0</v>
      </c>
      <c r="AJ102" s="69">
        <v>0</v>
      </c>
      <c r="AK102" s="69">
        <v>0</v>
      </c>
      <c r="AL102" s="69">
        <v>0</v>
      </c>
      <c r="AM102" s="69">
        <v>0</v>
      </c>
      <c r="AN102" s="69">
        <v>0</v>
      </c>
      <c r="AO102" s="69">
        <v>0</v>
      </c>
      <c r="AP102" s="69">
        <v>0</v>
      </c>
      <c r="AQ102" s="69">
        <v>0</v>
      </c>
      <c r="AR102" s="69">
        <v>0</v>
      </c>
      <c r="AS102" s="69">
        <v>0</v>
      </c>
      <c r="AT102" s="69"/>
      <c r="AV102" s="18" t="s">
        <v>422</v>
      </c>
      <c r="AW102" s="72">
        <v>0</v>
      </c>
      <c r="AX102" s="72">
        <v>0</v>
      </c>
      <c r="AY102" s="72">
        <v>0</v>
      </c>
      <c r="AZ102" s="72">
        <v>0</v>
      </c>
      <c r="BA102" s="72">
        <v>0</v>
      </c>
      <c r="BB102" s="72">
        <v>0</v>
      </c>
      <c r="BC102" s="72">
        <v>0</v>
      </c>
      <c r="BD102" s="72">
        <v>0</v>
      </c>
      <c r="BE102" s="72">
        <v>0</v>
      </c>
      <c r="BF102" s="72">
        <v>0</v>
      </c>
      <c r="BG102" s="72">
        <v>0</v>
      </c>
      <c r="BH102" s="72">
        <v>0</v>
      </c>
      <c r="BI102" s="72">
        <v>0</v>
      </c>
      <c r="BJ102" s="72">
        <v>0</v>
      </c>
      <c r="BK102" s="72">
        <v>0</v>
      </c>
      <c r="BL102" s="72">
        <v>0</v>
      </c>
      <c r="BM102" s="72">
        <v>0</v>
      </c>
      <c r="BN102" s="72">
        <v>0</v>
      </c>
      <c r="BO102" s="72">
        <v>0</v>
      </c>
      <c r="BP102" s="72">
        <v>0</v>
      </c>
      <c r="BQ102" s="72">
        <v>0</v>
      </c>
    </row>
    <row r="103" spans="1:69" x14ac:dyDescent="0.2">
      <c r="A103" s="13"/>
      <c r="B103" s="64" t="s">
        <v>423</v>
      </c>
      <c r="C103" s="67">
        <v>526.61570094889998</v>
      </c>
      <c r="D103" s="67">
        <v>483.56635115720002</v>
      </c>
      <c r="E103" s="67">
        <v>224.59642558210001</v>
      </c>
      <c r="F103" s="67">
        <v>1164.7969451106003</v>
      </c>
      <c r="G103" s="67">
        <v>295.49029901829999</v>
      </c>
      <c r="H103" s="67">
        <v>807.89411967799992</v>
      </c>
      <c r="I103" s="67">
        <v>67.393701340899995</v>
      </c>
      <c r="J103" s="67">
        <v>174.5761776551</v>
      </c>
      <c r="K103" s="67">
        <v>25.810064582999999</v>
      </c>
      <c r="L103" s="67">
        <v>0</v>
      </c>
      <c r="M103" s="67">
        <v>232.84310619999999</v>
      </c>
      <c r="N103" s="67">
        <v>0</v>
      </c>
      <c r="O103" s="67">
        <v>0</v>
      </c>
      <c r="P103" s="67">
        <v>0</v>
      </c>
      <c r="Q103" s="67">
        <v>0</v>
      </c>
      <c r="R103" s="67">
        <v>0</v>
      </c>
      <c r="S103" s="67">
        <v>0</v>
      </c>
      <c r="T103" s="67">
        <v>0</v>
      </c>
      <c r="U103" s="67">
        <v>0</v>
      </c>
      <c r="V103" s="67">
        <v>0</v>
      </c>
      <c r="W103" s="67">
        <v>4003.5828912741003</v>
      </c>
      <c r="Y103" s="42" t="s">
        <v>423</v>
      </c>
      <c r="Z103" s="69">
        <v>0.13153610534620647</v>
      </c>
      <c r="AA103" s="69">
        <v>0.12078339934240997</v>
      </c>
      <c r="AB103" s="69">
        <v>5.6098857368886507E-2</v>
      </c>
      <c r="AC103" s="69">
        <v>0.29093863590268149</v>
      </c>
      <c r="AD103" s="69">
        <v>7.3806464620060144E-2</v>
      </c>
      <c r="AE103" s="69">
        <v>0.20179277952226829</v>
      </c>
      <c r="AF103" s="69">
        <v>1.68333473219166E-2</v>
      </c>
      <c r="AG103" s="69">
        <v>4.3604986432425996E-2</v>
      </c>
      <c r="AH103" s="69">
        <v>6.4467416521470358E-3</v>
      </c>
      <c r="AI103" s="69">
        <v>0</v>
      </c>
      <c r="AJ103" s="69">
        <v>5.8158682490997454E-2</v>
      </c>
      <c r="AK103" s="69">
        <v>0</v>
      </c>
      <c r="AL103" s="69">
        <v>0</v>
      </c>
      <c r="AM103" s="69">
        <v>0</v>
      </c>
      <c r="AN103" s="69">
        <v>0</v>
      </c>
      <c r="AO103" s="69">
        <v>0</v>
      </c>
      <c r="AP103" s="69">
        <v>0</v>
      </c>
      <c r="AQ103" s="69">
        <v>0</v>
      </c>
      <c r="AR103" s="69">
        <v>0</v>
      </c>
      <c r="AS103" s="69">
        <v>0</v>
      </c>
      <c r="AT103" s="69"/>
      <c r="AV103" s="18" t="s">
        <v>423</v>
      </c>
      <c r="AW103" s="72">
        <v>42.114006661827965</v>
      </c>
      <c r="AX103" s="72">
        <v>63.326446696002002</v>
      </c>
      <c r="AY103" s="72">
        <v>82.663352509857376</v>
      </c>
      <c r="AZ103" s="72">
        <v>40.384533441268921</v>
      </c>
      <c r="BA103" s="72">
        <v>40.44458393086979</v>
      </c>
      <c r="BB103" s="72">
        <v>56.383929916012171</v>
      </c>
      <c r="BC103" s="72">
        <v>63.452487805170854</v>
      </c>
      <c r="BD103" s="72">
        <v>97.64877473252993</v>
      </c>
      <c r="BE103" s="72">
        <v>92.915396699530106</v>
      </c>
      <c r="BF103" s="72">
        <v>0</v>
      </c>
      <c r="BG103" s="72">
        <v>92.915395183078871</v>
      </c>
      <c r="BH103" s="72">
        <v>0</v>
      </c>
      <c r="BI103" s="72">
        <v>0</v>
      </c>
      <c r="BJ103" s="72">
        <v>0</v>
      </c>
      <c r="BK103" s="72">
        <v>0</v>
      </c>
      <c r="BL103" s="72">
        <v>0</v>
      </c>
      <c r="BM103" s="72">
        <v>0</v>
      </c>
      <c r="BN103" s="72">
        <v>0</v>
      </c>
      <c r="BO103" s="72">
        <v>0</v>
      </c>
      <c r="BP103" s="72">
        <v>0</v>
      </c>
      <c r="BQ103" s="72">
        <v>20.879218472609409</v>
      </c>
    </row>
    <row r="104" spans="1:69" x14ac:dyDescent="0.2">
      <c r="A104" s="13"/>
      <c r="B104" s="64" t="s">
        <v>173</v>
      </c>
      <c r="C104" s="67">
        <v>163.76326516340004</v>
      </c>
      <c r="D104" s="67">
        <v>299.22052381000003</v>
      </c>
      <c r="E104" s="67">
        <v>1006.7052148729999</v>
      </c>
      <c r="F104" s="67">
        <v>1897.4490636190001</v>
      </c>
      <c r="G104" s="67">
        <v>469.76011635089998</v>
      </c>
      <c r="H104" s="67">
        <v>287.51096340130005</v>
      </c>
      <c r="I104" s="67">
        <v>74.642767756500007</v>
      </c>
      <c r="J104" s="67">
        <v>423.02545113069999</v>
      </c>
      <c r="K104" s="67">
        <v>233.61784276760002</v>
      </c>
      <c r="L104" s="67">
        <v>182.85668247000001</v>
      </c>
      <c r="M104" s="67">
        <v>62.240755067000002</v>
      </c>
      <c r="N104" s="67">
        <v>0</v>
      </c>
      <c r="O104" s="67">
        <v>0</v>
      </c>
      <c r="P104" s="67">
        <v>0</v>
      </c>
      <c r="Q104" s="67">
        <v>0</v>
      </c>
      <c r="R104" s="67">
        <v>0</v>
      </c>
      <c r="S104" s="67">
        <v>0</v>
      </c>
      <c r="T104" s="67">
        <v>0</v>
      </c>
      <c r="U104" s="67">
        <v>0</v>
      </c>
      <c r="V104" s="67">
        <v>0</v>
      </c>
      <c r="W104" s="67">
        <v>5100.7926464094007</v>
      </c>
      <c r="Y104" s="42" t="s">
        <v>173</v>
      </c>
      <c r="Z104" s="69">
        <v>3.2105454292222182E-2</v>
      </c>
      <c r="AA104" s="69">
        <v>5.866157371063304E-2</v>
      </c>
      <c r="AB104" s="69">
        <v>0.19736250513567721</v>
      </c>
      <c r="AC104" s="69">
        <v>0.37199102083764779</v>
      </c>
      <c r="AD104" s="69">
        <v>9.2095513171188803E-2</v>
      </c>
      <c r="AE104" s="69">
        <v>5.6365938263279049E-2</v>
      </c>
      <c r="AF104" s="69">
        <v>1.4633562454071382E-2</v>
      </c>
      <c r="AG104" s="69">
        <v>8.2933277326707286E-2</v>
      </c>
      <c r="AH104" s="69">
        <v>4.5800301828001294E-2</v>
      </c>
      <c r="AI104" s="69">
        <v>3.5848679831892057E-2</v>
      </c>
      <c r="AJ104" s="69">
        <v>1.2202173148679768E-2</v>
      </c>
      <c r="AK104" s="69">
        <v>0</v>
      </c>
      <c r="AL104" s="69">
        <v>0</v>
      </c>
      <c r="AM104" s="69">
        <v>0</v>
      </c>
      <c r="AN104" s="69">
        <v>0</v>
      </c>
      <c r="AO104" s="69">
        <v>0</v>
      </c>
      <c r="AP104" s="69">
        <v>0</v>
      </c>
      <c r="AQ104" s="69">
        <v>0</v>
      </c>
      <c r="AR104" s="69">
        <v>0</v>
      </c>
      <c r="AS104" s="69">
        <v>0</v>
      </c>
      <c r="AT104" s="69"/>
      <c r="AV104" s="18" t="s">
        <v>173</v>
      </c>
      <c r="AW104" s="72">
        <v>88.086890436608613</v>
      </c>
      <c r="AX104" s="72">
        <v>72.097823533313218</v>
      </c>
      <c r="AY104" s="72">
        <v>35.085097862295051</v>
      </c>
      <c r="AZ104" s="72">
        <v>27.881525497046621</v>
      </c>
      <c r="BA104" s="72">
        <v>50.123787135980571</v>
      </c>
      <c r="BB104" s="72">
        <v>51.374882958042633</v>
      </c>
      <c r="BC104" s="72">
        <v>92.327460873049674</v>
      </c>
      <c r="BD104" s="72">
        <v>49.957826963031827</v>
      </c>
      <c r="BE104" s="72">
        <v>92.347698324378172</v>
      </c>
      <c r="BF104" s="72">
        <v>84.45255871947991</v>
      </c>
      <c r="BG104" s="72">
        <v>92.915398593939912</v>
      </c>
      <c r="BH104" s="72">
        <v>0</v>
      </c>
      <c r="BI104" s="72">
        <v>0</v>
      </c>
      <c r="BJ104" s="72">
        <v>0</v>
      </c>
      <c r="BK104" s="72">
        <v>0</v>
      </c>
      <c r="BL104" s="72">
        <v>0</v>
      </c>
      <c r="BM104" s="72">
        <v>0</v>
      </c>
      <c r="BN104" s="72">
        <v>0</v>
      </c>
      <c r="BO104" s="72">
        <v>0</v>
      </c>
      <c r="BP104" s="72">
        <v>0</v>
      </c>
      <c r="BQ104" s="72">
        <v>16.075821495762778</v>
      </c>
    </row>
    <row r="105" spans="1:69" x14ac:dyDescent="0.2">
      <c r="A105" s="13"/>
      <c r="B105" s="64" t="s">
        <v>181</v>
      </c>
      <c r="C105" s="67">
        <v>685.88392640710015</v>
      </c>
      <c r="D105" s="67">
        <v>509.41367228590002</v>
      </c>
      <c r="E105" s="67">
        <v>1036.3116633489001</v>
      </c>
      <c r="F105" s="67">
        <v>1823.2447652648998</v>
      </c>
      <c r="G105" s="67">
        <v>1634.3096122651</v>
      </c>
      <c r="H105" s="67">
        <v>1052.3122733038999</v>
      </c>
      <c r="I105" s="67">
        <v>469.85102889000001</v>
      </c>
      <c r="J105" s="67">
        <v>867.32060121009999</v>
      </c>
      <c r="K105" s="67">
        <v>691.55426439300004</v>
      </c>
      <c r="L105" s="67">
        <v>201.2584288978</v>
      </c>
      <c r="M105" s="67">
        <v>379.61159262450002</v>
      </c>
      <c r="N105" s="67">
        <v>0</v>
      </c>
      <c r="O105" s="67">
        <v>0</v>
      </c>
      <c r="P105" s="67">
        <v>0</v>
      </c>
      <c r="Q105" s="67">
        <v>0</v>
      </c>
      <c r="R105" s="67">
        <v>0</v>
      </c>
      <c r="S105" s="67">
        <v>0</v>
      </c>
      <c r="T105" s="67">
        <v>0</v>
      </c>
      <c r="U105" s="67">
        <v>0</v>
      </c>
      <c r="V105" s="67">
        <v>0</v>
      </c>
      <c r="W105" s="67">
        <v>9351.0718288911994</v>
      </c>
      <c r="Y105" s="42" t="s">
        <v>181</v>
      </c>
      <c r="Z105" s="69">
        <v>7.3348161468291137E-2</v>
      </c>
      <c r="AA105" s="69">
        <v>5.4476500834055037E-2</v>
      </c>
      <c r="AB105" s="69">
        <v>0.11082276794699591</v>
      </c>
      <c r="AC105" s="69">
        <v>0.19497708911098061</v>
      </c>
      <c r="AD105" s="69">
        <v>0.17477243701793785</v>
      </c>
      <c r="AE105" s="69">
        <v>0.11253386697904101</v>
      </c>
      <c r="AF105" s="69">
        <v>5.0245687070688716E-2</v>
      </c>
      <c r="AG105" s="69">
        <v>9.275092920689737E-2</v>
      </c>
      <c r="AH105" s="69">
        <v>7.3954545216556297E-2</v>
      </c>
      <c r="AI105" s="69">
        <v>2.1522498445150341E-2</v>
      </c>
      <c r="AJ105" s="69">
        <v>4.059551670340579E-2</v>
      </c>
      <c r="AK105" s="69">
        <v>0</v>
      </c>
      <c r="AL105" s="69">
        <v>0</v>
      </c>
      <c r="AM105" s="69">
        <v>0</v>
      </c>
      <c r="AN105" s="69">
        <v>0</v>
      </c>
      <c r="AO105" s="69">
        <v>0</v>
      </c>
      <c r="AP105" s="69">
        <v>0</v>
      </c>
      <c r="AQ105" s="69">
        <v>0</v>
      </c>
      <c r="AR105" s="69">
        <v>0</v>
      </c>
      <c r="AS105" s="69">
        <v>0</v>
      </c>
      <c r="AT105" s="69"/>
      <c r="AV105" s="18" t="s">
        <v>181</v>
      </c>
      <c r="AW105" s="72">
        <v>48.646056933542262</v>
      </c>
      <c r="AX105" s="72">
        <v>53.942962671354145</v>
      </c>
      <c r="AY105" s="72">
        <v>34.031239852367335</v>
      </c>
      <c r="AZ105" s="72">
        <v>28.792749387383033</v>
      </c>
      <c r="BA105" s="72">
        <v>28.693336566993061</v>
      </c>
      <c r="BB105" s="72">
        <v>38.690406666907393</v>
      </c>
      <c r="BC105" s="72">
        <v>51.919890768812785</v>
      </c>
      <c r="BD105" s="72">
        <v>35.588766839180614</v>
      </c>
      <c r="BE105" s="72">
        <v>42.839138266855002</v>
      </c>
      <c r="BF105" s="72">
        <v>69.19643831707711</v>
      </c>
      <c r="BG105" s="72">
        <v>58.261587912307206</v>
      </c>
      <c r="BH105" s="72">
        <v>0</v>
      </c>
      <c r="BI105" s="72">
        <v>0</v>
      </c>
      <c r="BJ105" s="72">
        <v>0</v>
      </c>
      <c r="BK105" s="72">
        <v>0</v>
      </c>
      <c r="BL105" s="72">
        <v>0</v>
      </c>
      <c r="BM105" s="72">
        <v>0</v>
      </c>
      <c r="BN105" s="72">
        <v>0</v>
      </c>
      <c r="BO105" s="72">
        <v>0</v>
      </c>
      <c r="BP105" s="72">
        <v>0</v>
      </c>
      <c r="BQ105" s="72">
        <v>12.114566398225355</v>
      </c>
    </row>
    <row r="106" spans="1:69" x14ac:dyDescent="0.2">
      <c r="A106" s="13"/>
      <c r="B106" s="64" t="s">
        <v>169</v>
      </c>
      <c r="C106" s="67">
        <v>86.275139314300006</v>
      </c>
      <c r="D106" s="67">
        <v>432.61052455829997</v>
      </c>
      <c r="E106" s="67">
        <v>1704.6255688219999</v>
      </c>
      <c r="F106" s="67">
        <v>2631.074996453</v>
      </c>
      <c r="G106" s="67">
        <v>717.69572448999998</v>
      </c>
      <c r="H106" s="67">
        <v>684.98677556079997</v>
      </c>
      <c r="I106" s="67">
        <v>653.51235568639993</v>
      </c>
      <c r="J106" s="67">
        <v>304.78740911620002</v>
      </c>
      <c r="K106" s="67">
        <v>255.99620153500001</v>
      </c>
      <c r="L106" s="67">
        <v>248.19466553000001</v>
      </c>
      <c r="M106" s="67">
        <v>361.62826823360001</v>
      </c>
      <c r="N106" s="67">
        <v>0</v>
      </c>
      <c r="O106" s="67">
        <v>0</v>
      </c>
      <c r="P106" s="67">
        <v>0</v>
      </c>
      <c r="Q106" s="67">
        <v>0</v>
      </c>
      <c r="R106" s="67">
        <v>0</v>
      </c>
      <c r="S106" s="67">
        <v>0</v>
      </c>
      <c r="T106" s="67">
        <v>0</v>
      </c>
      <c r="U106" s="67">
        <v>0</v>
      </c>
      <c r="V106" s="67">
        <v>0</v>
      </c>
      <c r="W106" s="67">
        <v>8081.387629299601</v>
      </c>
      <c r="Y106" s="42" t="s">
        <v>169</v>
      </c>
      <c r="Z106" s="69">
        <v>1.0675782832332387E-2</v>
      </c>
      <c r="AA106" s="69">
        <v>5.3531713166417375E-2</v>
      </c>
      <c r="AB106" s="69">
        <v>0.21093228626254334</v>
      </c>
      <c r="AC106" s="69">
        <v>0.32557218105884006</v>
      </c>
      <c r="AD106" s="69">
        <v>8.8808476639327019E-2</v>
      </c>
      <c r="AE106" s="69">
        <v>8.4761034488351414E-2</v>
      </c>
      <c r="AF106" s="69">
        <v>8.0866354351949166E-2</v>
      </c>
      <c r="AG106" s="69">
        <v>3.7714737010160641E-2</v>
      </c>
      <c r="AH106" s="69">
        <v>3.167725807469858E-2</v>
      </c>
      <c r="AI106" s="69">
        <v>3.0711887229632938E-2</v>
      </c>
      <c r="AJ106" s="69">
        <v>4.4748288885746924E-2</v>
      </c>
      <c r="AK106" s="69">
        <v>0</v>
      </c>
      <c r="AL106" s="69">
        <v>0</v>
      </c>
      <c r="AM106" s="69">
        <v>0</v>
      </c>
      <c r="AN106" s="69">
        <v>0</v>
      </c>
      <c r="AO106" s="69">
        <v>0</v>
      </c>
      <c r="AP106" s="69">
        <v>0</v>
      </c>
      <c r="AQ106" s="69">
        <v>0</v>
      </c>
      <c r="AR106" s="69">
        <v>0</v>
      </c>
      <c r="AS106" s="69">
        <v>0</v>
      </c>
      <c r="AT106" s="69"/>
      <c r="AV106" s="18" t="s">
        <v>169</v>
      </c>
      <c r="AW106" s="72">
        <v>69.721251423008212</v>
      </c>
      <c r="AX106" s="72">
        <v>30.630890216968741</v>
      </c>
      <c r="AY106" s="72">
        <v>25.364134025330532</v>
      </c>
      <c r="AZ106" s="72">
        <v>22.326668687447157</v>
      </c>
      <c r="BA106" s="72">
        <v>40.447788897791852</v>
      </c>
      <c r="BB106" s="72">
        <v>42.809525527176092</v>
      </c>
      <c r="BC106" s="72">
        <v>39.954079067515735</v>
      </c>
      <c r="BD106" s="72">
        <v>66.058953456283078</v>
      </c>
      <c r="BE106" s="72">
        <v>85.173265715886345</v>
      </c>
      <c r="BF106" s="72">
        <v>63.432008828296652</v>
      </c>
      <c r="BG106" s="72">
        <v>63.220347438248247</v>
      </c>
      <c r="BH106" s="72">
        <v>0</v>
      </c>
      <c r="BI106" s="72">
        <v>0</v>
      </c>
      <c r="BJ106" s="72">
        <v>0</v>
      </c>
      <c r="BK106" s="72">
        <v>0</v>
      </c>
      <c r="BL106" s="72">
        <v>0</v>
      </c>
      <c r="BM106" s="72">
        <v>0</v>
      </c>
      <c r="BN106" s="72">
        <v>0</v>
      </c>
      <c r="BO106" s="72">
        <v>0</v>
      </c>
      <c r="BP106" s="72">
        <v>0</v>
      </c>
      <c r="BQ106" s="72">
        <v>12.103625000445335</v>
      </c>
    </row>
    <row r="107" spans="1:69" x14ac:dyDescent="0.2">
      <c r="A107" s="13"/>
      <c r="B107" s="64" t="s">
        <v>372</v>
      </c>
      <c r="C107" s="67">
        <v>0</v>
      </c>
      <c r="D107" s="67">
        <v>0</v>
      </c>
      <c r="E107" s="67">
        <v>264.35169073999998</v>
      </c>
      <c r="F107" s="67">
        <v>0</v>
      </c>
      <c r="G107" s="67">
        <v>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264.35169073999998</v>
      </c>
      <c r="Y107" s="42" t="s">
        <v>372</v>
      </c>
      <c r="Z107" s="69">
        <v>0</v>
      </c>
      <c r="AA107" s="69">
        <v>0</v>
      </c>
      <c r="AB107" s="69">
        <v>1</v>
      </c>
      <c r="AC107" s="69">
        <v>0</v>
      </c>
      <c r="AD107" s="69">
        <v>0</v>
      </c>
      <c r="AE107" s="69">
        <v>0</v>
      </c>
      <c r="AF107" s="69">
        <v>0</v>
      </c>
      <c r="AG107" s="69">
        <v>0</v>
      </c>
      <c r="AH107" s="69">
        <v>0</v>
      </c>
      <c r="AI107" s="69">
        <v>0</v>
      </c>
      <c r="AJ107" s="69">
        <v>0</v>
      </c>
      <c r="AK107" s="69">
        <v>0</v>
      </c>
      <c r="AL107" s="69">
        <v>0</v>
      </c>
      <c r="AM107" s="69">
        <v>0</v>
      </c>
      <c r="AN107" s="69">
        <v>0</v>
      </c>
      <c r="AO107" s="69">
        <v>0</v>
      </c>
      <c r="AP107" s="69">
        <v>0</v>
      </c>
      <c r="AQ107" s="69">
        <v>0</v>
      </c>
      <c r="AR107" s="69">
        <v>0</v>
      </c>
      <c r="AS107" s="69">
        <v>0</v>
      </c>
      <c r="AT107" s="69"/>
      <c r="AV107" s="18" t="s">
        <v>372</v>
      </c>
      <c r="AW107" s="72">
        <v>0</v>
      </c>
      <c r="AX107" s="72">
        <v>0</v>
      </c>
      <c r="AY107" s="72">
        <v>82.542966813911079</v>
      </c>
      <c r="AZ107" s="72">
        <v>0</v>
      </c>
      <c r="BA107" s="72">
        <v>0</v>
      </c>
      <c r="BB107" s="72">
        <v>0</v>
      </c>
      <c r="BC107" s="72">
        <v>0</v>
      </c>
      <c r="BD107" s="72">
        <v>0</v>
      </c>
      <c r="BE107" s="72">
        <v>0</v>
      </c>
      <c r="BF107" s="72">
        <v>0</v>
      </c>
      <c r="BG107" s="72">
        <v>0</v>
      </c>
      <c r="BH107" s="72">
        <v>0</v>
      </c>
      <c r="BI107" s="72">
        <v>0</v>
      </c>
      <c r="BJ107" s="72">
        <v>0</v>
      </c>
      <c r="BK107" s="72">
        <v>0</v>
      </c>
      <c r="BL107" s="72">
        <v>0</v>
      </c>
      <c r="BM107" s="72">
        <v>0</v>
      </c>
      <c r="BN107" s="72">
        <v>0</v>
      </c>
      <c r="BO107" s="72">
        <v>0</v>
      </c>
      <c r="BP107" s="72">
        <v>0</v>
      </c>
      <c r="BQ107" s="72">
        <v>82.542966813911079</v>
      </c>
    </row>
    <row r="108" spans="1:69" x14ac:dyDescent="0.2">
      <c r="A108" s="13"/>
      <c r="B108" s="64" t="s">
        <v>399</v>
      </c>
      <c r="C108" s="67">
        <v>425.96161125379996</v>
      </c>
      <c r="D108" s="67">
        <v>323.85941265669993</v>
      </c>
      <c r="E108" s="67">
        <v>314.37684619200007</v>
      </c>
      <c r="F108" s="67">
        <v>610.34429132389994</v>
      </c>
      <c r="G108" s="67">
        <v>463.91615282399994</v>
      </c>
      <c r="H108" s="67">
        <v>526.74355437999998</v>
      </c>
      <c r="I108" s="67">
        <v>20.6273915065</v>
      </c>
      <c r="J108" s="67">
        <v>273.98521385660001</v>
      </c>
      <c r="K108" s="67">
        <v>212.9414794784</v>
      </c>
      <c r="L108" s="67">
        <v>509.80380153209995</v>
      </c>
      <c r="M108" s="67">
        <v>673.02077593299998</v>
      </c>
      <c r="N108" s="67">
        <v>0</v>
      </c>
      <c r="O108" s="67">
        <v>0</v>
      </c>
      <c r="P108" s="67">
        <v>0</v>
      </c>
      <c r="Q108" s="67">
        <v>0</v>
      </c>
      <c r="R108" s="67">
        <v>0</v>
      </c>
      <c r="S108" s="67">
        <v>0</v>
      </c>
      <c r="T108" s="67">
        <v>0</v>
      </c>
      <c r="U108" s="67">
        <v>0</v>
      </c>
      <c r="V108" s="67">
        <v>0</v>
      </c>
      <c r="W108" s="67">
        <v>4355.5805309370016</v>
      </c>
      <c r="Y108" s="42" t="s">
        <v>399</v>
      </c>
      <c r="Z108" s="69">
        <v>9.779674792562365E-2</v>
      </c>
      <c r="AA108" s="69">
        <v>7.4355051033123509E-2</v>
      </c>
      <c r="AB108" s="69">
        <v>7.2177943665380745E-2</v>
      </c>
      <c r="AC108" s="69">
        <v>0.14012926336425666</v>
      </c>
      <c r="AD108" s="69">
        <v>0.10651075086980408</v>
      </c>
      <c r="AE108" s="69">
        <v>0.1209353266777238</v>
      </c>
      <c r="AF108" s="69">
        <v>4.7358535469581818E-3</v>
      </c>
      <c r="AG108" s="69">
        <v>6.290440778457114E-2</v>
      </c>
      <c r="AH108" s="69">
        <v>4.8889345051919081E-2</v>
      </c>
      <c r="AI108" s="69">
        <v>0.11704612000881259</v>
      </c>
      <c r="AJ108" s="69">
        <v>0.15451919007182613</v>
      </c>
      <c r="AK108" s="69">
        <v>0</v>
      </c>
      <c r="AL108" s="69">
        <v>0</v>
      </c>
      <c r="AM108" s="69">
        <v>0</v>
      </c>
      <c r="AN108" s="69">
        <v>0</v>
      </c>
      <c r="AO108" s="69">
        <v>0</v>
      </c>
      <c r="AP108" s="69">
        <v>0</v>
      </c>
      <c r="AQ108" s="69">
        <v>0</v>
      </c>
      <c r="AR108" s="69">
        <v>0</v>
      </c>
      <c r="AS108" s="69">
        <v>0</v>
      </c>
      <c r="AT108" s="69"/>
      <c r="AV108" s="18" t="s">
        <v>399</v>
      </c>
      <c r="AW108" s="72">
        <v>55.377423101982558</v>
      </c>
      <c r="AX108" s="72">
        <v>34.126535198039278</v>
      </c>
      <c r="AY108" s="72">
        <v>30.965406180534515</v>
      </c>
      <c r="AZ108" s="72">
        <v>27.296292445133449</v>
      </c>
      <c r="BA108" s="72">
        <v>52.639076704542191</v>
      </c>
      <c r="BB108" s="72">
        <v>56.378800599309528</v>
      </c>
      <c r="BC108" s="72">
        <v>83.120251168719619</v>
      </c>
      <c r="BD108" s="72">
        <v>64.12111232508542</v>
      </c>
      <c r="BE108" s="72">
        <v>74.073377073731265</v>
      </c>
      <c r="BF108" s="72">
        <v>49.244739565863455</v>
      </c>
      <c r="BG108" s="72">
        <v>48.666879246420407</v>
      </c>
      <c r="BH108" s="72">
        <v>0</v>
      </c>
      <c r="BI108" s="72">
        <v>0</v>
      </c>
      <c r="BJ108" s="72">
        <v>0</v>
      </c>
      <c r="BK108" s="72">
        <v>0</v>
      </c>
      <c r="BL108" s="72">
        <v>0</v>
      </c>
      <c r="BM108" s="72">
        <v>0</v>
      </c>
      <c r="BN108" s="72">
        <v>0</v>
      </c>
      <c r="BO108" s="72">
        <v>0</v>
      </c>
      <c r="BP108" s="72">
        <v>0</v>
      </c>
      <c r="BQ108" s="72">
        <v>15.89427753173373</v>
      </c>
    </row>
    <row r="109" spans="1:69" x14ac:dyDescent="0.2">
      <c r="A109" s="13"/>
      <c r="B109" s="64" t="s">
        <v>400</v>
      </c>
      <c r="C109" s="67">
        <v>1891.7509342999997</v>
      </c>
      <c r="D109" s="67">
        <v>3195.4063111461001</v>
      </c>
      <c r="E109" s="67">
        <v>1928.7751384150001</v>
      </c>
      <c r="F109" s="67">
        <v>7059.6354265389982</v>
      </c>
      <c r="G109" s="67">
        <v>3097.6764724375998</v>
      </c>
      <c r="H109" s="67">
        <v>2430.249237304</v>
      </c>
      <c r="I109" s="67">
        <v>1746.6239549532002</v>
      </c>
      <c r="J109" s="67">
        <v>2288.6687043326997</v>
      </c>
      <c r="K109" s="67">
        <v>2486.7942094670002</v>
      </c>
      <c r="L109" s="67">
        <v>4834.7575526036999</v>
      </c>
      <c r="M109" s="67">
        <v>8124.5693895759996</v>
      </c>
      <c r="N109" s="67">
        <v>0</v>
      </c>
      <c r="O109" s="67">
        <v>0</v>
      </c>
      <c r="P109" s="67">
        <v>0</v>
      </c>
      <c r="Q109" s="67">
        <v>0</v>
      </c>
      <c r="R109" s="67">
        <v>0</v>
      </c>
      <c r="S109" s="67">
        <v>0</v>
      </c>
      <c r="T109" s="67">
        <v>0</v>
      </c>
      <c r="U109" s="67">
        <v>0</v>
      </c>
      <c r="V109" s="67">
        <v>0</v>
      </c>
      <c r="W109" s="67">
        <v>39084.907331074304</v>
      </c>
      <c r="Y109" s="42" t="s">
        <v>400</v>
      </c>
      <c r="Z109" s="69">
        <v>4.8401059730694834E-2</v>
      </c>
      <c r="AA109" s="69">
        <v>8.1755504345422988E-2</v>
      </c>
      <c r="AB109" s="69">
        <v>4.9348335972170386E-2</v>
      </c>
      <c r="AC109" s="69">
        <v>0.18062305653533589</v>
      </c>
      <c r="AD109" s="69">
        <v>7.9255054801544947E-2</v>
      </c>
      <c r="AE109" s="69">
        <v>6.2178713044353053E-2</v>
      </c>
      <c r="AF109" s="69">
        <v>4.4687939008225652E-2</v>
      </c>
      <c r="AG109" s="69">
        <v>5.8556329299854895E-2</v>
      </c>
      <c r="AH109" s="69">
        <v>6.3625434452287521E-2</v>
      </c>
      <c r="AI109" s="69">
        <v>0.12369883627074241</v>
      </c>
      <c r="AJ109" s="69">
        <v>0.20786973653936727</v>
      </c>
      <c r="AK109" s="69">
        <v>0</v>
      </c>
      <c r="AL109" s="69">
        <v>0</v>
      </c>
      <c r="AM109" s="69">
        <v>0</v>
      </c>
      <c r="AN109" s="69">
        <v>0</v>
      </c>
      <c r="AO109" s="69">
        <v>0</v>
      </c>
      <c r="AP109" s="69">
        <v>0</v>
      </c>
      <c r="AQ109" s="69">
        <v>0</v>
      </c>
      <c r="AR109" s="69">
        <v>0</v>
      </c>
      <c r="AS109" s="69">
        <v>0</v>
      </c>
      <c r="AT109" s="69"/>
      <c r="AV109" s="18" t="s">
        <v>400</v>
      </c>
      <c r="AW109" s="72">
        <v>24.732479262168688</v>
      </c>
      <c r="AX109" s="72">
        <v>19.61496192626786</v>
      </c>
      <c r="AY109" s="72">
        <v>23.304371434292861</v>
      </c>
      <c r="AZ109" s="72">
        <v>13.178876322322772</v>
      </c>
      <c r="BA109" s="72">
        <v>16.551715058621767</v>
      </c>
      <c r="BB109" s="72">
        <v>22.394940718438669</v>
      </c>
      <c r="BC109" s="72">
        <v>28.535567786455275</v>
      </c>
      <c r="BD109" s="72">
        <v>25.791854638058879</v>
      </c>
      <c r="BE109" s="72">
        <v>21.560930075662849</v>
      </c>
      <c r="BF109" s="72">
        <v>16.766979513095077</v>
      </c>
      <c r="BG109" s="72">
        <v>12.766758203440727</v>
      </c>
      <c r="BH109" s="72">
        <v>0</v>
      </c>
      <c r="BI109" s="72">
        <v>0</v>
      </c>
      <c r="BJ109" s="72">
        <v>0</v>
      </c>
      <c r="BK109" s="72">
        <v>0</v>
      </c>
      <c r="BL109" s="72">
        <v>0</v>
      </c>
      <c r="BM109" s="72">
        <v>0</v>
      </c>
      <c r="BN109" s="72">
        <v>0</v>
      </c>
      <c r="BO109" s="72">
        <v>0</v>
      </c>
      <c r="BP109" s="72">
        <v>0</v>
      </c>
      <c r="BQ109" s="72">
        <v>5.6379830035156253</v>
      </c>
    </row>
    <row r="110" spans="1:69" x14ac:dyDescent="0.2">
      <c r="A110" s="13"/>
      <c r="B110" s="64" t="s">
        <v>151</v>
      </c>
      <c r="C110" s="67">
        <v>1310.8665283088001</v>
      </c>
      <c r="D110" s="67">
        <v>225.33153304000001</v>
      </c>
      <c r="E110" s="67">
        <v>248.67519112739998</v>
      </c>
      <c r="F110" s="67">
        <v>12.385054335</v>
      </c>
      <c r="G110" s="67">
        <v>213.34674987699998</v>
      </c>
      <c r="H110" s="67">
        <v>354.97368002920001</v>
      </c>
      <c r="I110" s="67">
        <v>60.547532804700005</v>
      </c>
      <c r="J110" s="67">
        <v>97.931395865300004</v>
      </c>
      <c r="K110" s="67">
        <v>84.277600002300005</v>
      </c>
      <c r="L110" s="67">
        <v>0</v>
      </c>
      <c r="M110" s="67">
        <v>0</v>
      </c>
      <c r="N110" s="67">
        <v>0</v>
      </c>
      <c r="O110" s="67">
        <v>0</v>
      </c>
      <c r="P110" s="67">
        <v>0</v>
      </c>
      <c r="Q110" s="67">
        <v>0</v>
      </c>
      <c r="R110" s="67">
        <v>0</v>
      </c>
      <c r="S110" s="67">
        <v>0</v>
      </c>
      <c r="T110" s="67">
        <v>0</v>
      </c>
      <c r="U110" s="67">
        <v>0</v>
      </c>
      <c r="V110" s="67">
        <v>0</v>
      </c>
      <c r="W110" s="67">
        <v>2608.3352653897009</v>
      </c>
      <c r="Y110" s="42" t="s">
        <v>151</v>
      </c>
      <c r="Z110" s="69">
        <v>0.5025682647866776</v>
      </c>
      <c r="AA110" s="69">
        <v>8.6389022159056736E-2</v>
      </c>
      <c r="AB110" s="69">
        <v>9.5338660802964839E-2</v>
      </c>
      <c r="AC110" s="69">
        <v>4.7482601256589605E-3</v>
      </c>
      <c r="AD110" s="69">
        <v>8.179422051602124E-2</v>
      </c>
      <c r="AE110" s="69">
        <v>0.13609204489138585</v>
      </c>
      <c r="AF110" s="69">
        <v>2.3213094423907902E-2</v>
      </c>
      <c r="AG110" s="69">
        <v>3.7545555268436115E-2</v>
      </c>
      <c r="AH110" s="69">
        <v>3.2310877025890465E-2</v>
      </c>
      <c r="AI110" s="69">
        <v>0</v>
      </c>
      <c r="AJ110" s="69">
        <v>0</v>
      </c>
      <c r="AK110" s="69">
        <v>0</v>
      </c>
      <c r="AL110" s="69">
        <v>0</v>
      </c>
      <c r="AM110" s="69">
        <v>0</v>
      </c>
      <c r="AN110" s="69">
        <v>0</v>
      </c>
      <c r="AO110" s="69">
        <v>0</v>
      </c>
      <c r="AP110" s="69">
        <v>0</v>
      </c>
      <c r="AQ110" s="69">
        <v>0</v>
      </c>
      <c r="AR110" s="69">
        <v>0</v>
      </c>
      <c r="AS110" s="69">
        <v>0</v>
      </c>
      <c r="AT110" s="69"/>
      <c r="AV110" s="18" t="s">
        <v>151</v>
      </c>
      <c r="AW110" s="72">
        <v>29.233218096651083</v>
      </c>
      <c r="AX110" s="72">
        <v>92.915396034731472</v>
      </c>
      <c r="AY110" s="72">
        <v>87.176052156467676</v>
      </c>
      <c r="AZ110" s="72">
        <v>67.218107565330115</v>
      </c>
      <c r="BA110" s="72">
        <v>51.831336225370393</v>
      </c>
      <c r="BB110" s="72">
        <v>47.178082984155736</v>
      </c>
      <c r="BC110" s="72">
        <v>92.890403945867931</v>
      </c>
      <c r="BD110" s="72">
        <v>47.83713101680587</v>
      </c>
      <c r="BE110" s="72">
        <v>72.555552993756578</v>
      </c>
      <c r="BF110" s="72">
        <v>0</v>
      </c>
      <c r="BG110" s="72">
        <v>0</v>
      </c>
      <c r="BH110" s="72">
        <v>0</v>
      </c>
      <c r="BI110" s="72">
        <v>0</v>
      </c>
      <c r="BJ110" s="72">
        <v>0</v>
      </c>
      <c r="BK110" s="72">
        <v>0</v>
      </c>
      <c r="BL110" s="72">
        <v>0</v>
      </c>
      <c r="BM110" s="72">
        <v>0</v>
      </c>
      <c r="BN110" s="72">
        <v>0</v>
      </c>
      <c r="BO110" s="72">
        <v>0</v>
      </c>
      <c r="BP110" s="72">
        <v>0</v>
      </c>
      <c r="BQ110" s="72">
        <v>20.543206689091519</v>
      </c>
    </row>
    <row r="111" spans="1:69" x14ac:dyDescent="0.2">
      <c r="A111" s="13"/>
      <c r="B111" s="64" t="s">
        <v>373</v>
      </c>
      <c r="C111" s="67">
        <v>0</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171.28302659680003</v>
      </c>
      <c r="Y111" s="42" t="s">
        <v>373</v>
      </c>
      <c r="Z111" s="69">
        <v>0</v>
      </c>
      <c r="AA111" s="69">
        <v>0</v>
      </c>
      <c r="AB111" s="69">
        <v>0</v>
      </c>
      <c r="AC111" s="69">
        <v>0</v>
      </c>
      <c r="AD111" s="69">
        <v>0</v>
      </c>
      <c r="AE111" s="69">
        <v>0</v>
      </c>
      <c r="AF111" s="69">
        <v>0</v>
      </c>
      <c r="AG111" s="69">
        <v>0</v>
      </c>
      <c r="AH111" s="69">
        <v>0</v>
      </c>
      <c r="AI111" s="69">
        <v>0</v>
      </c>
      <c r="AJ111" s="69">
        <v>0</v>
      </c>
      <c r="AK111" s="69">
        <v>0</v>
      </c>
      <c r="AL111" s="69">
        <v>0</v>
      </c>
      <c r="AM111" s="69">
        <v>0</v>
      </c>
      <c r="AN111" s="69">
        <v>0</v>
      </c>
      <c r="AO111" s="69">
        <v>0</v>
      </c>
      <c r="AP111" s="69">
        <v>0</v>
      </c>
      <c r="AQ111" s="69">
        <v>0</v>
      </c>
      <c r="AR111" s="69">
        <v>0</v>
      </c>
      <c r="AS111" s="69">
        <v>0</v>
      </c>
      <c r="AT111" s="69"/>
      <c r="AV111" s="18" t="s">
        <v>373</v>
      </c>
      <c r="AW111" s="72">
        <v>0</v>
      </c>
      <c r="AX111" s="72">
        <v>0</v>
      </c>
      <c r="AY111" s="72">
        <v>0</v>
      </c>
      <c r="AZ111" s="72">
        <v>0</v>
      </c>
      <c r="BA111" s="72">
        <v>0</v>
      </c>
      <c r="BB111" s="72">
        <v>0</v>
      </c>
      <c r="BC111" s="72">
        <v>0</v>
      </c>
      <c r="BD111" s="72">
        <v>0</v>
      </c>
      <c r="BE111" s="72">
        <v>0</v>
      </c>
      <c r="BF111" s="72">
        <v>0</v>
      </c>
      <c r="BG111" s="72">
        <v>0</v>
      </c>
      <c r="BH111" s="72">
        <v>0</v>
      </c>
      <c r="BI111" s="72">
        <v>0</v>
      </c>
      <c r="BJ111" s="72">
        <v>0</v>
      </c>
      <c r="BK111" s="72">
        <v>0</v>
      </c>
      <c r="BL111" s="72">
        <v>0</v>
      </c>
      <c r="BM111" s="72">
        <v>0</v>
      </c>
      <c r="BN111" s="72">
        <v>0</v>
      </c>
      <c r="BO111" s="72">
        <v>0</v>
      </c>
      <c r="BP111" s="72">
        <v>0</v>
      </c>
      <c r="BQ111" s="72">
        <v>54.057390401909196</v>
      </c>
    </row>
    <row r="112" spans="1:69" x14ac:dyDescent="0.2">
      <c r="A112" s="13"/>
      <c r="B112" s="64" t="s">
        <v>374</v>
      </c>
      <c r="C112" s="67">
        <v>0</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Y112" s="42" t="s">
        <v>374</v>
      </c>
      <c r="Z112" s="69">
        <v>0</v>
      </c>
      <c r="AA112" s="69">
        <v>0</v>
      </c>
      <c r="AB112" s="69">
        <v>0</v>
      </c>
      <c r="AC112" s="69">
        <v>0</v>
      </c>
      <c r="AD112" s="69">
        <v>0</v>
      </c>
      <c r="AE112" s="69">
        <v>0</v>
      </c>
      <c r="AF112" s="69">
        <v>0</v>
      </c>
      <c r="AG112" s="69">
        <v>0</v>
      </c>
      <c r="AH112" s="69">
        <v>0</v>
      </c>
      <c r="AI112" s="69">
        <v>0</v>
      </c>
      <c r="AJ112" s="69">
        <v>0</v>
      </c>
      <c r="AK112" s="69">
        <v>0</v>
      </c>
      <c r="AL112" s="69">
        <v>0</v>
      </c>
      <c r="AM112" s="69">
        <v>0</v>
      </c>
      <c r="AN112" s="69">
        <v>0</v>
      </c>
      <c r="AO112" s="69">
        <v>0</v>
      </c>
      <c r="AP112" s="69">
        <v>0</v>
      </c>
      <c r="AQ112" s="69">
        <v>0</v>
      </c>
      <c r="AR112" s="69">
        <v>0</v>
      </c>
      <c r="AS112" s="69">
        <v>0</v>
      </c>
      <c r="AT112" s="69"/>
      <c r="AV112" s="18" t="s">
        <v>374</v>
      </c>
      <c r="AW112" s="72">
        <v>0</v>
      </c>
      <c r="AX112" s="72">
        <v>0</v>
      </c>
      <c r="AY112" s="72">
        <v>0</v>
      </c>
      <c r="AZ112" s="72">
        <v>0</v>
      </c>
      <c r="BA112" s="72">
        <v>0</v>
      </c>
      <c r="BB112" s="72">
        <v>0</v>
      </c>
      <c r="BC112" s="72">
        <v>0</v>
      </c>
      <c r="BD112" s="72">
        <v>0</v>
      </c>
      <c r="BE112" s="72">
        <v>0</v>
      </c>
      <c r="BF112" s="72">
        <v>0</v>
      </c>
      <c r="BG112" s="72">
        <v>0</v>
      </c>
      <c r="BH112" s="72">
        <v>0</v>
      </c>
      <c r="BI112" s="72">
        <v>0</v>
      </c>
      <c r="BJ112" s="72">
        <v>0</v>
      </c>
      <c r="BK112" s="72">
        <v>0</v>
      </c>
      <c r="BL112" s="72">
        <v>0</v>
      </c>
      <c r="BM112" s="72">
        <v>0</v>
      </c>
      <c r="BN112" s="72">
        <v>0</v>
      </c>
      <c r="BO112" s="72">
        <v>0</v>
      </c>
      <c r="BP112" s="72">
        <v>0</v>
      </c>
      <c r="BQ112" s="72">
        <v>0</v>
      </c>
    </row>
    <row r="113" spans="1:69" x14ac:dyDescent="0.2">
      <c r="A113" s="13"/>
      <c r="B113" s="64" t="s">
        <v>374</v>
      </c>
      <c r="C113" s="67">
        <v>0</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Y113" s="42" t="s">
        <v>374</v>
      </c>
      <c r="Z113" s="69">
        <v>0</v>
      </c>
      <c r="AA113" s="69">
        <v>0</v>
      </c>
      <c r="AB113" s="69">
        <v>0</v>
      </c>
      <c r="AC113" s="69">
        <v>0</v>
      </c>
      <c r="AD113" s="69">
        <v>0</v>
      </c>
      <c r="AE113" s="69">
        <v>0</v>
      </c>
      <c r="AF113" s="69">
        <v>0</v>
      </c>
      <c r="AG113" s="69">
        <v>0</v>
      </c>
      <c r="AH113" s="69">
        <v>0</v>
      </c>
      <c r="AI113" s="69">
        <v>0</v>
      </c>
      <c r="AJ113" s="69">
        <v>0</v>
      </c>
      <c r="AK113" s="69">
        <v>0</v>
      </c>
      <c r="AL113" s="69">
        <v>0</v>
      </c>
      <c r="AM113" s="69">
        <v>0</v>
      </c>
      <c r="AN113" s="69">
        <v>0</v>
      </c>
      <c r="AO113" s="69">
        <v>0</v>
      </c>
      <c r="AP113" s="69">
        <v>0</v>
      </c>
      <c r="AQ113" s="69">
        <v>0</v>
      </c>
      <c r="AR113" s="69">
        <v>0</v>
      </c>
      <c r="AS113" s="69">
        <v>0</v>
      </c>
      <c r="AT113" s="69"/>
      <c r="AV113" s="18" t="s">
        <v>374</v>
      </c>
      <c r="AW113" s="72">
        <v>0</v>
      </c>
      <c r="AX113" s="72">
        <v>0</v>
      </c>
      <c r="AY113" s="72">
        <v>0</v>
      </c>
      <c r="AZ113" s="72">
        <v>0</v>
      </c>
      <c r="BA113" s="72">
        <v>0</v>
      </c>
      <c r="BB113" s="72">
        <v>0</v>
      </c>
      <c r="BC113" s="72">
        <v>0</v>
      </c>
      <c r="BD113" s="72">
        <v>0</v>
      </c>
      <c r="BE113" s="72">
        <v>0</v>
      </c>
      <c r="BF113" s="72">
        <v>0</v>
      </c>
      <c r="BG113" s="72">
        <v>0</v>
      </c>
      <c r="BH113" s="72">
        <v>0</v>
      </c>
      <c r="BI113" s="72">
        <v>0</v>
      </c>
      <c r="BJ113" s="72">
        <v>0</v>
      </c>
      <c r="BK113" s="72">
        <v>0</v>
      </c>
      <c r="BL113" s="72">
        <v>0</v>
      </c>
      <c r="BM113" s="72">
        <v>0</v>
      </c>
      <c r="BN113" s="72">
        <v>0</v>
      </c>
      <c r="BO113" s="72">
        <v>0</v>
      </c>
      <c r="BP113" s="72">
        <v>0</v>
      </c>
      <c r="BQ113" s="72">
        <v>0</v>
      </c>
    </row>
    <row r="114" spans="1:69" x14ac:dyDescent="0.2">
      <c r="A114" s="13"/>
      <c r="B114" s="64" t="s">
        <v>374</v>
      </c>
      <c r="C114" s="67">
        <v>0</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Y114" s="42" t="s">
        <v>374</v>
      </c>
      <c r="Z114" s="69">
        <v>0</v>
      </c>
      <c r="AA114" s="69">
        <v>0</v>
      </c>
      <c r="AB114" s="69">
        <v>0</v>
      </c>
      <c r="AC114" s="69">
        <v>0</v>
      </c>
      <c r="AD114" s="69">
        <v>0</v>
      </c>
      <c r="AE114" s="69">
        <v>0</v>
      </c>
      <c r="AF114" s="69">
        <v>0</v>
      </c>
      <c r="AG114" s="69">
        <v>0</v>
      </c>
      <c r="AH114" s="69">
        <v>0</v>
      </c>
      <c r="AI114" s="69">
        <v>0</v>
      </c>
      <c r="AJ114" s="69">
        <v>0</v>
      </c>
      <c r="AK114" s="69">
        <v>0</v>
      </c>
      <c r="AL114" s="69">
        <v>0</v>
      </c>
      <c r="AM114" s="69">
        <v>0</v>
      </c>
      <c r="AN114" s="69">
        <v>0</v>
      </c>
      <c r="AO114" s="69">
        <v>0</v>
      </c>
      <c r="AP114" s="69">
        <v>0</v>
      </c>
      <c r="AQ114" s="69">
        <v>0</v>
      </c>
      <c r="AR114" s="69">
        <v>0</v>
      </c>
      <c r="AS114" s="69">
        <v>0</v>
      </c>
      <c r="AT114" s="69"/>
      <c r="AV114" s="18" t="s">
        <v>374</v>
      </c>
      <c r="AW114" s="72">
        <v>0</v>
      </c>
      <c r="AX114" s="72">
        <v>0</v>
      </c>
      <c r="AY114" s="72">
        <v>0</v>
      </c>
      <c r="AZ114" s="72">
        <v>0</v>
      </c>
      <c r="BA114" s="72">
        <v>0</v>
      </c>
      <c r="BB114" s="72">
        <v>0</v>
      </c>
      <c r="BC114" s="72">
        <v>0</v>
      </c>
      <c r="BD114" s="72">
        <v>0</v>
      </c>
      <c r="BE114" s="72">
        <v>0</v>
      </c>
      <c r="BF114" s="72">
        <v>0</v>
      </c>
      <c r="BG114" s="72">
        <v>0</v>
      </c>
      <c r="BH114" s="72">
        <v>0</v>
      </c>
      <c r="BI114" s="72">
        <v>0</v>
      </c>
      <c r="BJ114" s="72">
        <v>0</v>
      </c>
      <c r="BK114" s="72">
        <v>0</v>
      </c>
      <c r="BL114" s="72">
        <v>0</v>
      </c>
      <c r="BM114" s="72">
        <v>0</v>
      </c>
      <c r="BN114" s="72">
        <v>0</v>
      </c>
      <c r="BO114" s="72">
        <v>0</v>
      </c>
      <c r="BP114" s="72">
        <v>0</v>
      </c>
      <c r="BQ114" s="72">
        <v>0</v>
      </c>
    </row>
    <row r="115" spans="1:69" x14ac:dyDescent="0.2">
      <c r="A115" s="13"/>
      <c r="B115" s="64" t="s">
        <v>374</v>
      </c>
      <c r="C115" s="67">
        <v>0</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Y115" s="42" t="s">
        <v>374</v>
      </c>
      <c r="Z115" s="69">
        <v>0</v>
      </c>
      <c r="AA115" s="69">
        <v>0</v>
      </c>
      <c r="AB115" s="69">
        <v>0</v>
      </c>
      <c r="AC115" s="69">
        <v>0</v>
      </c>
      <c r="AD115" s="69">
        <v>0</v>
      </c>
      <c r="AE115" s="69">
        <v>0</v>
      </c>
      <c r="AF115" s="69">
        <v>0</v>
      </c>
      <c r="AG115" s="69">
        <v>0</v>
      </c>
      <c r="AH115" s="69">
        <v>0</v>
      </c>
      <c r="AI115" s="69">
        <v>0</v>
      </c>
      <c r="AJ115" s="69">
        <v>0</v>
      </c>
      <c r="AK115" s="69">
        <v>0</v>
      </c>
      <c r="AL115" s="69">
        <v>0</v>
      </c>
      <c r="AM115" s="69">
        <v>0</v>
      </c>
      <c r="AN115" s="69">
        <v>0</v>
      </c>
      <c r="AO115" s="69">
        <v>0</v>
      </c>
      <c r="AP115" s="69">
        <v>0</v>
      </c>
      <c r="AQ115" s="69">
        <v>0</v>
      </c>
      <c r="AR115" s="69">
        <v>0</v>
      </c>
      <c r="AS115" s="69">
        <v>0</v>
      </c>
      <c r="AT115" s="69"/>
      <c r="AV115" s="18" t="s">
        <v>374</v>
      </c>
      <c r="AW115" s="72">
        <v>0</v>
      </c>
      <c r="AX115" s="72">
        <v>0</v>
      </c>
      <c r="AY115" s="72">
        <v>0</v>
      </c>
      <c r="AZ115" s="72">
        <v>0</v>
      </c>
      <c r="BA115" s="72">
        <v>0</v>
      </c>
      <c r="BB115" s="72">
        <v>0</v>
      </c>
      <c r="BC115" s="72">
        <v>0</v>
      </c>
      <c r="BD115" s="72">
        <v>0</v>
      </c>
      <c r="BE115" s="72">
        <v>0</v>
      </c>
      <c r="BF115" s="72">
        <v>0</v>
      </c>
      <c r="BG115" s="72">
        <v>0</v>
      </c>
      <c r="BH115" s="72">
        <v>0</v>
      </c>
      <c r="BI115" s="72">
        <v>0</v>
      </c>
      <c r="BJ115" s="72">
        <v>0</v>
      </c>
      <c r="BK115" s="72">
        <v>0</v>
      </c>
      <c r="BL115" s="72">
        <v>0</v>
      </c>
      <c r="BM115" s="72">
        <v>0</v>
      </c>
      <c r="BN115" s="72">
        <v>0</v>
      </c>
      <c r="BO115" s="72">
        <v>0</v>
      </c>
      <c r="BP115" s="72">
        <v>0</v>
      </c>
      <c r="BQ115" s="72">
        <v>0</v>
      </c>
    </row>
    <row r="116" spans="1:69" s="20" customFormat="1" x14ac:dyDescent="0.2">
      <c r="A116" s="19"/>
      <c r="B116" s="64" t="s">
        <v>374</v>
      </c>
      <c r="C116" s="67">
        <v>0</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Y116" s="42" t="s">
        <v>374</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c r="AV116" s="18" t="s">
        <v>374</v>
      </c>
      <c r="AW116" s="72">
        <v>0</v>
      </c>
      <c r="AX116" s="72">
        <v>0</v>
      </c>
      <c r="AY116" s="72">
        <v>0</v>
      </c>
      <c r="AZ116" s="72">
        <v>0</v>
      </c>
      <c r="BA116" s="72">
        <v>0</v>
      </c>
      <c r="BB116" s="72">
        <v>0</v>
      </c>
      <c r="BC116" s="72">
        <v>0</v>
      </c>
      <c r="BD116" s="72">
        <v>0</v>
      </c>
      <c r="BE116" s="72">
        <v>0</v>
      </c>
      <c r="BF116" s="72">
        <v>0</v>
      </c>
      <c r="BG116" s="72">
        <v>0</v>
      </c>
      <c r="BH116" s="72">
        <v>0</v>
      </c>
      <c r="BI116" s="72">
        <v>0</v>
      </c>
      <c r="BJ116" s="72">
        <v>0</v>
      </c>
      <c r="BK116" s="72">
        <v>0</v>
      </c>
      <c r="BL116" s="72">
        <v>0</v>
      </c>
      <c r="BM116" s="72">
        <v>0</v>
      </c>
      <c r="BN116" s="72">
        <v>0</v>
      </c>
      <c r="BO116" s="72">
        <v>0</v>
      </c>
      <c r="BP116" s="72">
        <v>0</v>
      </c>
      <c r="BQ116" s="72">
        <v>0</v>
      </c>
    </row>
    <row r="117" spans="1:69" x14ac:dyDescent="0.2">
      <c r="A117" s="13"/>
      <c r="B117" s="65" t="s">
        <v>374</v>
      </c>
      <c r="C117" s="67">
        <v>0</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Y117" s="43" t="s">
        <v>374</v>
      </c>
      <c r="Z117" s="69">
        <v>0</v>
      </c>
      <c r="AA117" s="69">
        <v>0</v>
      </c>
      <c r="AB117" s="69">
        <v>0</v>
      </c>
      <c r="AC117" s="69">
        <v>0</v>
      </c>
      <c r="AD117" s="69">
        <v>0</v>
      </c>
      <c r="AE117" s="69">
        <v>0</v>
      </c>
      <c r="AF117" s="69">
        <v>0</v>
      </c>
      <c r="AG117" s="69">
        <v>0</v>
      </c>
      <c r="AH117" s="69">
        <v>0</v>
      </c>
      <c r="AI117" s="69">
        <v>0</v>
      </c>
      <c r="AJ117" s="69">
        <v>0</v>
      </c>
      <c r="AK117" s="69">
        <v>0</v>
      </c>
      <c r="AL117" s="69">
        <v>0</v>
      </c>
      <c r="AM117" s="69">
        <v>0</v>
      </c>
      <c r="AN117" s="69">
        <v>0</v>
      </c>
      <c r="AO117" s="69">
        <v>0</v>
      </c>
      <c r="AP117" s="69">
        <v>0</v>
      </c>
      <c r="AQ117" s="69">
        <v>0</v>
      </c>
      <c r="AR117" s="69">
        <v>0</v>
      </c>
      <c r="AS117" s="69">
        <v>0</v>
      </c>
      <c r="AT117" s="69"/>
      <c r="AV117" s="22" t="s">
        <v>374</v>
      </c>
      <c r="AW117" s="72">
        <v>0</v>
      </c>
      <c r="AX117" s="72">
        <v>0</v>
      </c>
      <c r="AY117" s="72">
        <v>0</v>
      </c>
      <c r="AZ117" s="72">
        <v>0</v>
      </c>
      <c r="BA117" s="72">
        <v>0</v>
      </c>
      <c r="BB117" s="72">
        <v>0</v>
      </c>
      <c r="BC117" s="72">
        <v>0</v>
      </c>
      <c r="BD117" s="72">
        <v>0</v>
      </c>
      <c r="BE117" s="72">
        <v>0</v>
      </c>
      <c r="BF117" s="72">
        <v>0</v>
      </c>
      <c r="BG117" s="72">
        <v>0</v>
      </c>
      <c r="BH117" s="72">
        <v>0</v>
      </c>
      <c r="BI117" s="72">
        <v>0</v>
      </c>
      <c r="BJ117" s="72">
        <v>0</v>
      </c>
      <c r="BK117" s="72">
        <v>0</v>
      </c>
      <c r="BL117" s="72">
        <v>0</v>
      </c>
      <c r="BM117" s="72">
        <v>0</v>
      </c>
      <c r="BN117" s="72">
        <v>0</v>
      </c>
      <c r="BO117" s="72">
        <v>0</v>
      </c>
      <c r="BP117" s="72">
        <v>0</v>
      </c>
      <c r="BQ117" s="72">
        <v>0</v>
      </c>
    </row>
    <row r="118" spans="1:69" x14ac:dyDescent="0.2">
      <c r="A118" s="13"/>
      <c r="B118" s="66" t="s">
        <v>194</v>
      </c>
      <c r="C118" s="67">
        <v>7728.1134605502994</v>
      </c>
      <c r="D118" s="67">
        <v>7554.5761587316001</v>
      </c>
      <c r="E118" s="67">
        <v>9705.4913758471976</v>
      </c>
      <c r="F118" s="67">
        <v>27572.065819155599</v>
      </c>
      <c r="G118" s="67">
        <v>15754.191562288797</v>
      </c>
      <c r="H118" s="67">
        <v>11425.779547247101</v>
      </c>
      <c r="I118" s="67">
        <v>7910.718390314204</v>
      </c>
      <c r="J118" s="67">
        <v>7805.5689440974011</v>
      </c>
      <c r="K118" s="67">
        <v>6842.7765093389999</v>
      </c>
      <c r="L118" s="67">
        <v>7511.5178141486012</v>
      </c>
      <c r="M118" s="67">
        <v>11597.4652104335</v>
      </c>
      <c r="N118" s="67">
        <v>0</v>
      </c>
      <c r="O118" s="67">
        <v>0</v>
      </c>
      <c r="P118" s="67">
        <v>0</v>
      </c>
      <c r="Q118" s="67">
        <v>0</v>
      </c>
      <c r="R118" s="67">
        <v>0</v>
      </c>
      <c r="S118" s="67">
        <v>0</v>
      </c>
      <c r="T118" s="67">
        <v>0</v>
      </c>
      <c r="U118" s="67">
        <v>0</v>
      </c>
      <c r="V118" s="67">
        <v>0</v>
      </c>
      <c r="W118" s="67"/>
      <c r="Y118" s="44" t="s">
        <v>194</v>
      </c>
      <c r="Z118" s="70"/>
      <c r="AA118" s="70"/>
      <c r="AB118" s="70"/>
      <c r="AC118" s="70"/>
      <c r="AD118" s="70"/>
      <c r="AE118" s="70"/>
      <c r="AF118" s="70"/>
      <c r="AG118" s="70"/>
      <c r="AH118" s="70"/>
      <c r="AI118" s="70"/>
      <c r="AJ118" s="70"/>
      <c r="AK118" s="70"/>
      <c r="AL118" s="70"/>
      <c r="AM118" s="70"/>
      <c r="AN118" s="69"/>
      <c r="AO118" s="69"/>
      <c r="AP118" s="69"/>
      <c r="AQ118" s="69"/>
      <c r="AR118" s="69"/>
      <c r="AS118" s="69"/>
      <c r="AT118" s="70"/>
      <c r="AV118" s="24" t="s">
        <v>194</v>
      </c>
      <c r="AW118" s="72"/>
      <c r="AX118" s="72"/>
      <c r="AY118" s="72"/>
      <c r="AZ118" s="72"/>
      <c r="BA118" s="72"/>
      <c r="BB118" s="72"/>
      <c r="BC118" s="72"/>
      <c r="BD118" s="72"/>
      <c r="BE118" s="72"/>
      <c r="BF118" s="72"/>
      <c r="BG118" s="72"/>
      <c r="BH118" s="72"/>
      <c r="BI118" s="72"/>
      <c r="BJ118" s="72"/>
      <c r="BK118" s="72"/>
      <c r="BL118" s="72"/>
      <c r="BM118" s="72"/>
      <c r="BN118" s="72"/>
      <c r="BO118" s="72"/>
      <c r="BP118" s="72"/>
      <c r="BQ118" s="72"/>
    </row>
    <row r="121" spans="1:69" x14ac:dyDescent="0.2">
      <c r="A121" s="8" t="s">
        <v>140</v>
      </c>
      <c r="B121" s="14" t="s">
        <v>187</v>
      </c>
      <c r="C121" s="28" t="s">
        <v>8</v>
      </c>
      <c r="D121" s="28" t="s">
        <v>7</v>
      </c>
      <c r="E121" s="28" t="s">
        <v>6</v>
      </c>
      <c r="F121" s="28" t="s">
        <v>5</v>
      </c>
      <c r="G121" s="28" t="s">
        <v>4</v>
      </c>
      <c r="H121" s="28" t="s">
        <v>3</v>
      </c>
      <c r="I121" s="28" t="s">
        <v>2</v>
      </c>
      <c r="J121" s="28" t="s">
        <v>1</v>
      </c>
      <c r="K121" s="28" t="s">
        <v>0</v>
      </c>
      <c r="L121" s="28" t="s">
        <v>10</v>
      </c>
      <c r="M121" s="28" t="s">
        <v>38</v>
      </c>
      <c r="N121" s="28" t="s">
        <v>37</v>
      </c>
      <c r="O121" s="28" t="s">
        <v>36</v>
      </c>
      <c r="P121" s="28" t="s">
        <v>35</v>
      </c>
      <c r="Q121" s="28" t="s">
        <v>34</v>
      </c>
      <c r="R121" s="28" t="s">
        <v>33</v>
      </c>
      <c r="S121" s="28" t="s">
        <v>32</v>
      </c>
      <c r="T121" s="28" t="s">
        <v>31</v>
      </c>
      <c r="U121" s="28" t="s">
        <v>30</v>
      </c>
      <c r="V121" s="28" t="s">
        <v>29</v>
      </c>
      <c r="W121" s="28" t="s">
        <v>194</v>
      </c>
      <c r="Y121" s="41" t="s">
        <v>187</v>
      </c>
      <c r="Z121" s="68" t="s">
        <v>8</v>
      </c>
      <c r="AA121" s="68" t="s">
        <v>7</v>
      </c>
      <c r="AB121" s="68" t="s">
        <v>6</v>
      </c>
      <c r="AC121" s="68" t="s">
        <v>5</v>
      </c>
      <c r="AD121" s="68" t="s">
        <v>4</v>
      </c>
      <c r="AE121" s="68" t="s">
        <v>3</v>
      </c>
      <c r="AF121" s="68" t="s">
        <v>2</v>
      </c>
      <c r="AG121" s="68" t="s">
        <v>1</v>
      </c>
      <c r="AH121" s="68" t="s">
        <v>0</v>
      </c>
      <c r="AI121" s="68" t="s">
        <v>10</v>
      </c>
      <c r="AJ121" s="68" t="s">
        <v>38</v>
      </c>
      <c r="AK121" s="68" t="s">
        <v>37</v>
      </c>
      <c r="AL121" s="68" t="s">
        <v>36</v>
      </c>
      <c r="AM121" s="68" t="s">
        <v>35</v>
      </c>
      <c r="AN121" s="68" t="s">
        <v>34</v>
      </c>
      <c r="AO121" s="68" t="s">
        <v>33</v>
      </c>
      <c r="AP121" s="68" t="s">
        <v>32</v>
      </c>
      <c r="AQ121" s="68" t="s">
        <v>31</v>
      </c>
      <c r="AR121" s="68" t="s">
        <v>30</v>
      </c>
      <c r="AS121" s="68" t="s">
        <v>29</v>
      </c>
      <c r="AT121" s="68" t="s">
        <v>194</v>
      </c>
      <c r="AV121" s="16" t="s">
        <v>187</v>
      </c>
      <c r="AW121" s="71" t="s">
        <v>8</v>
      </c>
      <c r="AX121" s="71" t="s">
        <v>7</v>
      </c>
      <c r="AY121" s="71" t="s">
        <v>6</v>
      </c>
      <c r="AZ121" s="71" t="s">
        <v>5</v>
      </c>
      <c r="BA121" s="71" t="s">
        <v>4</v>
      </c>
      <c r="BB121" s="71" t="s">
        <v>3</v>
      </c>
      <c r="BC121" s="71" t="s">
        <v>2</v>
      </c>
      <c r="BD121" s="71" t="s">
        <v>1</v>
      </c>
      <c r="BE121" s="71" t="s">
        <v>0</v>
      </c>
      <c r="BF121" s="71" t="s">
        <v>10</v>
      </c>
      <c r="BG121" s="71" t="s">
        <v>38</v>
      </c>
      <c r="BH121" s="71" t="s">
        <v>37</v>
      </c>
      <c r="BI121" s="71" t="s">
        <v>36</v>
      </c>
      <c r="BJ121" s="71" t="s">
        <v>35</v>
      </c>
      <c r="BK121" s="71" t="s">
        <v>34</v>
      </c>
      <c r="BL121" s="71" t="s">
        <v>33</v>
      </c>
      <c r="BM121" s="71" t="s">
        <v>32</v>
      </c>
      <c r="BN121" s="71" t="s">
        <v>31</v>
      </c>
      <c r="BO121" s="71" t="s">
        <v>30</v>
      </c>
      <c r="BP121" s="71" t="s">
        <v>29</v>
      </c>
      <c r="BQ121" s="71" t="s">
        <v>194</v>
      </c>
    </row>
    <row r="122" spans="1:69" x14ac:dyDescent="0.2">
      <c r="A122" s="13"/>
      <c r="B122" s="64" t="s">
        <v>177</v>
      </c>
      <c r="C122" s="67">
        <v>0</v>
      </c>
      <c r="D122" s="67">
        <v>70.088561818000002</v>
      </c>
      <c r="E122" s="67">
        <v>0</v>
      </c>
      <c r="F122" s="67">
        <v>167.0004963252</v>
      </c>
      <c r="G122" s="67">
        <v>348.19791911430002</v>
      </c>
      <c r="H122" s="67">
        <v>132.61510869739999</v>
      </c>
      <c r="I122" s="67">
        <v>95.192494972099993</v>
      </c>
      <c r="J122" s="67">
        <v>108.78787201799999</v>
      </c>
      <c r="K122" s="67">
        <v>316.56189468399998</v>
      </c>
      <c r="L122" s="67">
        <v>0</v>
      </c>
      <c r="M122" s="67">
        <v>170.6194511555</v>
      </c>
      <c r="N122" s="67">
        <v>0</v>
      </c>
      <c r="O122" s="67">
        <v>0</v>
      </c>
      <c r="P122" s="67">
        <v>0</v>
      </c>
      <c r="Q122" s="67">
        <v>0</v>
      </c>
      <c r="R122" s="67">
        <v>0</v>
      </c>
      <c r="S122" s="67">
        <v>0</v>
      </c>
      <c r="T122" s="67">
        <v>0</v>
      </c>
      <c r="U122" s="67">
        <v>0</v>
      </c>
      <c r="V122" s="67">
        <v>0</v>
      </c>
      <c r="W122" s="67">
        <v>1409.0637987845</v>
      </c>
      <c r="Y122" s="42" t="s">
        <v>177</v>
      </c>
      <c r="Z122" s="69">
        <v>0</v>
      </c>
      <c r="AA122" s="69">
        <v>4.9741226677216789E-2</v>
      </c>
      <c r="AB122" s="69">
        <v>0</v>
      </c>
      <c r="AC122" s="69">
        <v>0.11851876151332506</v>
      </c>
      <c r="AD122" s="69">
        <v>0.24711295500932307</v>
      </c>
      <c r="AE122" s="69">
        <v>9.4115758854778395E-2</v>
      </c>
      <c r="AF122" s="69">
        <v>6.7557263946611823E-2</v>
      </c>
      <c r="AG122" s="69">
        <v>7.7205781677056509E-2</v>
      </c>
      <c r="AH122" s="69">
        <v>0.22466115086987232</v>
      </c>
      <c r="AI122" s="69">
        <v>0</v>
      </c>
      <c r="AJ122" s="69">
        <v>0.121087101451816</v>
      </c>
      <c r="AK122" s="69">
        <v>0</v>
      </c>
      <c r="AL122" s="69">
        <v>0</v>
      </c>
      <c r="AM122" s="69">
        <v>0</v>
      </c>
      <c r="AN122" s="69">
        <v>0</v>
      </c>
      <c r="AO122" s="69">
        <v>0</v>
      </c>
      <c r="AP122" s="69">
        <v>0</v>
      </c>
      <c r="AQ122" s="69">
        <v>0</v>
      </c>
      <c r="AR122" s="69">
        <v>0</v>
      </c>
      <c r="AS122" s="69">
        <v>0</v>
      </c>
      <c r="AT122" s="69"/>
      <c r="AV122" s="18" t="s">
        <v>177</v>
      </c>
      <c r="AW122" s="72">
        <v>0</v>
      </c>
      <c r="AX122" s="72">
        <v>63.396016961632434</v>
      </c>
      <c r="AY122" s="72">
        <v>0</v>
      </c>
      <c r="AZ122" s="72">
        <v>80.481772240207931</v>
      </c>
      <c r="BA122" s="72">
        <v>47.073101078937988</v>
      </c>
      <c r="BB122" s="72">
        <v>55.556811601341487</v>
      </c>
      <c r="BC122" s="72">
        <v>72.535952024300357</v>
      </c>
      <c r="BD122" s="72">
        <v>50.912805590741677</v>
      </c>
      <c r="BE122" s="72">
        <v>70.532624619347615</v>
      </c>
      <c r="BF122" s="72">
        <v>0</v>
      </c>
      <c r="BG122" s="72">
        <v>87.407102780811343</v>
      </c>
      <c r="BH122" s="72">
        <v>0</v>
      </c>
      <c r="BI122" s="72">
        <v>0</v>
      </c>
      <c r="BJ122" s="72">
        <v>0</v>
      </c>
      <c r="BK122" s="72">
        <v>0</v>
      </c>
      <c r="BL122" s="72">
        <v>0</v>
      </c>
      <c r="BM122" s="72">
        <v>0</v>
      </c>
      <c r="BN122" s="72">
        <v>0</v>
      </c>
      <c r="BO122" s="72">
        <v>0</v>
      </c>
      <c r="BP122" s="72">
        <v>0</v>
      </c>
      <c r="BQ122" s="72">
        <v>25.810022875342991</v>
      </c>
    </row>
    <row r="123" spans="1:69" x14ac:dyDescent="0.2">
      <c r="A123" s="13"/>
      <c r="B123" s="64" t="s">
        <v>371</v>
      </c>
      <c r="C123" s="67">
        <v>687.66576847779993</v>
      </c>
      <c r="D123" s="67">
        <v>3013.7305765787</v>
      </c>
      <c r="E123" s="67">
        <v>2258.719144791</v>
      </c>
      <c r="F123" s="67">
        <v>8215.7163568339984</v>
      </c>
      <c r="G123" s="67">
        <v>3063.8974147291001</v>
      </c>
      <c r="H123" s="67">
        <v>2561.8947184200001</v>
      </c>
      <c r="I123" s="67">
        <v>741.02515225500008</v>
      </c>
      <c r="J123" s="67">
        <v>943.84343500090017</v>
      </c>
      <c r="K123" s="67">
        <v>1396.2439649590001</v>
      </c>
      <c r="L123" s="67">
        <v>325.34757243019999</v>
      </c>
      <c r="M123" s="67">
        <v>285.80886922820002</v>
      </c>
      <c r="N123" s="67">
        <v>0</v>
      </c>
      <c r="O123" s="67">
        <v>0</v>
      </c>
      <c r="P123" s="67">
        <v>0</v>
      </c>
      <c r="Q123" s="67">
        <v>0</v>
      </c>
      <c r="R123" s="67">
        <v>0</v>
      </c>
      <c r="S123" s="67">
        <v>0</v>
      </c>
      <c r="T123" s="67">
        <v>0</v>
      </c>
      <c r="U123" s="67">
        <v>0</v>
      </c>
      <c r="V123" s="67">
        <v>0</v>
      </c>
      <c r="W123" s="67">
        <v>23493.892973703892</v>
      </c>
      <c r="Y123" s="42" t="s">
        <v>371</v>
      </c>
      <c r="Z123" s="69">
        <v>2.9269979617574937E-2</v>
      </c>
      <c r="AA123" s="69">
        <v>0.1282771901596679</v>
      </c>
      <c r="AB123" s="69">
        <v>9.6140692703381506E-2</v>
      </c>
      <c r="AC123" s="69">
        <v>0.3496958280192064</v>
      </c>
      <c r="AD123" s="69">
        <v>0.13041250414132904</v>
      </c>
      <c r="AE123" s="69">
        <v>0.10904513446483573</v>
      </c>
      <c r="AF123" s="69">
        <v>3.1541181918399407E-2</v>
      </c>
      <c r="AG123" s="69">
        <v>4.0173990579480366E-2</v>
      </c>
      <c r="AH123" s="69">
        <v>5.9430081107536323E-2</v>
      </c>
      <c r="AI123" s="69">
        <v>1.3848176323709022E-2</v>
      </c>
      <c r="AJ123" s="69">
        <v>1.2165240964879618E-2</v>
      </c>
      <c r="AK123" s="69">
        <v>0</v>
      </c>
      <c r="AL123" s="69">
        <v>0</v>
      </c>
      <c r="AM123" s="69">
        <v>0</v>
      </c>
      <c r="AN123" s="69">
        <v>0</v>
      </c>
      <c r="AO123" s="69">
        <v>0</v>
      </c>
      <c r="AP123" s="69">
        <v>0</v>
      </c>
      <c r="AQ123" s="69">
        <v>0</v>
      </c>
      <c r="AR123" s="69">
        <v>0</v>
      </c>
      <c r="AS123" s="69">
        <v>0</v>
      </c>
      <c r="AT123" s="69"/>
      <c r="AV123" s="18" t="s">
        <v>371</v>
      </c>
      <c r="AW123" s="72">
        <v>46.33352677972352</v>
      </c>
      <c r="AX123" s="72">
        <v>20.648091560486282</v>
      </c>
      <c r="AY123" s="72">
        <v>23.593413126409917</v>
      </c>
      <c r="AZ123" s="72">
        <v>17.148862489595452</v>
      </c>
      <c r="BA123" s="72">
        <v>20.049612742032949</v>
      </c>
      <c r="BB123" s="72">
        <v>21.465121927813154</v>
      </c>
      <c r="BC123" s="72">
        <v>44.572093698180275</v>
      </c>
      <c r="BD123" s="72">
        <v>43.193886876501246</v>
      </c>
      <c r="BE123" s="72">
        <v>32.278392249718621</v>
      </c>
      <c r="BF123" s="72">
        <v>55.555017204256167</v>
      </c>
      <c r="BG123" s="72">
        <v>53.854379074198484</v>
      </c>
      <c r="BH123" s="72">
        <v>0</v>
      </c>
      <c r="BI123" s="72">
        <v>0</v>
      </c>
      <c r="BJ123" s="72">
        <v>0</v>
      </c>
      <c r="BK123" s="72">
        <v>0</v>
      </c>
      <c r="BL123" s="72">
        <v>0</v>
      </c>
      <c r="BM123" s="72">
        <v>0</v>
      </c>
      <c r="BN123" s="72">
        <v>0</v>
      </c>
      <c r="BO123" s="72">
        <v>0</v>
      </c>
      <c r="BP123" s="72">
        <v>0</v>
      </c>
      <c r="BQ123" s="72">
        <v>8.4833118091562056</v>
      </c>
    </row>
    <row r="124" spans="1:69" x14ac:dyDescent="0.2">
      <c r="A124" s="13"/>
      <c r="B124" s="64" t="s">
        <v>165</v>
      </c>
      <c r="C124" s="67">
        <v>0</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Y124" s="42" t="s">
        <v>165</v>
      </c>
      <c r="Z124" s="69">
        <v>0</v>
      </c>
      <c r="AA124" s="69">
        <v>0</v>
      </c>
      <c r="AB124" s="69">
        <v>0</v>
      </c>
      <c r="AC124" s="69">
        <v>0</v>
      </c>
      <c r="AD124" s="69">
        <v>0</v>
      </c>
      <c r="AE124" s="69">
        <v>0</v>
      </c>
      <c r="AF124" s="69">
        <v>0</v>
      </c>
      <c r="AG124" s="69">
        <v>0</v>
      </c>
      <c r="AH124" s="69">
        <v>0</v>
      </c>
      <c r="AI124" s="69">
        <v>0</v>
      </c>
      <c r="AJ124" s="69">
        <v>0</v>
      </c>
      <c r="AK124" s="69">
        <v>0</v>
      </c>
      <c r="AL124" s="69">
        <v>0</v>
      </c>
      <c r="AM124" s="69">
        <v>0</v>
      </c>
      <c r="AN124" s="69">
        <v>0</v>
      </c>
      <c r="AO124" s="69">
        <v>0</v>
      </c>
      <c r="AP124" s="69">
        <v>0</v>
      </c>
      <c r="AQ124" s="69">
        <v>0</v>
      </c>
      <c r="AR124" s="69">
        <v>0</v>
      </c>
      <c r="AS124" s="69">
        <v>0</v>
      </c>
      <c r="AT124" s="69"/>
      <c r="AV124" s="18" t="s">
        <v>165</v>
      </c>
      <c r="AW124" s="72">
        <v>0</v>
      </c>
      <c r="AX124" s="72">
        <v>0</v>
      </c>
      <c r="AY124" s="72">
        <v>0</v>
      </c>
      <c r="AZ124" s="72">
        <v>0</v>
      </c>
      <c r="BA124" s="72">
        <v>0</v>
      </c>
      <c r="BB124" s="72">
        <v>0</v>
      </c>
      <c r="BC124" s="72">
        <v>0</v>
      </c>
      <c r="BD124" s="72">
        <v>0</v>
      </c>
      <c r="BE124" s="72">
        <v>0</v>
      </c>
      <c r="BF124" s="72">
        <v>0</v>
      </c>
      <c r="BG124" s="72">
        <v>0</v>
      </c>
      <c r="BH124" s="72">
        <v>0</v>
      </c>
      <c r="BI124" s="72">
        <v>0</v>
      </c>
      <c r="BJ124" s="72">
        <v>0</v>
      </c>
      <c r="BK124" s="72">
        <v>0</v>
      </c>
      <c r="BL124" s="72">
        <v>0</v>
      </c>
      <c r="BM124" s="72">
        <v>0</v>
      </c>
      <c r="BN124" s="72">
        <v>0</v>
      </c>
      <c r="BO124" s="72">
        <v>0</v>
      </c>
      <c r="BP124" s="72">
        <v>0</v>
      </c>
      <c r="BQ124" s="72">
        <v>0</v>
      </c>
    </row>
    <row r="125" spans="1:69" x14ac:dyDescent="0.2">
      <c r="A125" s="13"/>
      <c r="B125" s="64" t="s">
        <v>422</v>
      </c>
      <c r="C125" s="67">
        <v>0</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Y125" s="42" t="s">
        <v>422</v>
      </c>
      <c r="Z125" s="69">
        <v>0</v>
      </c>
      <c r="AA125" s="69">
        <v>0</v>
      </c>
      <c r="AB125" s="69">
        <v>0</v>
      </c>
      <c r="AC125" s="69">
        <v>0</v>
      </c>
      <c r="AD125" s="69">
        <v>0</v>
      </c>
      <c r="AE125" s="69">
        <v>0</v>
      </c>
      <c r="AF125" s="69">
        <v>0</v>
      </c>
      <c r="AG125" s="69">
        <v>0</v>
      </c>
      <c r="AH125" s="69">
        <v>0</v>
      </c>
      <c r="AI125" s="69">
        <v>0</v>
      </c>
      <c r="AJ125" s="69">
        <v>0</v>
      </c>
      <c r="AK125" s="69">
        <v>0</v>
      </c>
      <c r="AL125" s="69">
        <v>0</v>
      </c>
      <c r="AM125" s="69">
        <v>0</v>
      </c>
      <c r="AN125" s="69">
        <v>0</v>
      </c>
      <c r="AO125" s="69">
        <v>0</v>
      </c>
      <c r="AP125" s="69">
        <v>0</v>
      </c>
      <c r="AQ125" s="69">
        <v>0</v>
      </c>
      <c r="AR125" s="69">
        <v>0</v>
      </c>
      <c r="AS125" s="69">
        <v>0</v>
      </c>
      <c r="AT125" s="69"/>
      <c r="AV125" s="18" t="s">
        <v>422</v>
      </c>
      <c r="AW125" s="72">
        <v>0</v>
      </c>
      <c r="AX125" s="72">
        <v>0</v>
      </c>
      <c r="AY125" s="72">
        <v>0</v>
      </c>
      <c r="AZ125" s="72">
        <v>0</v>
      </c>
      <c r="BA125" s="72">
        <v>0</v>
      </c>
      <c r="BB125" s="72">
        <v>0</v>
      </c>
      <c r="BC125" s="72">
        <v>0</v>
      </c>
      <c r="BD125" s="72">
        <v>0</v>
      </c>
      <c r="BE125" s="72">
        <v>0</v>
      </c>
      <c r="BF125" s="72">
        <v>0</v>
      </c>
      <c r="BG125" s="72">
        <v>0</v>
      </c>
      <c r="BH125" s="72">
        <v>0</v>
      </c>
      <c r="BI125" s="72">
        <v>0</v>
      </c>
      <c r="BJ125" s="72">
        <v>0</v>
      </c>
      <c r="BK125" s="72">
        <v>0</v>
      </c>
      <c r="BL125" s="72">
        <v>0</v>
      </c>
      <c r="BM125" s="72">
        <v>0</v>
      </c>
      <c r="BN125" s="72">
        <v>0</v>
      </c>
      <c r="BO125" s="72">
        <v>0</v>
      </c>
      <c r="BP125" s="72">
        <v>0</v>
      </c>
      <c r="BQ125" s="72">
        <v>0</v>
      </c>
    </row>
    <row r="126" spans="1:69" x14ac:dyDescent="0.2">
      <c r="A126" s="13"/>
      <c r="B126" s="64" t="s">
        <v>423</v>
      </c>
      <c r="C126" s="67">
        <v>48.410988616000004</v>
      </c>
      <c r="D126" s="67">
        <v>356.42610603599996</v>
      </c>
      <c r="E126" s="67">
        <v>915.58843896140002</v>
      </c>
      <c r="F126" s="67">
        <v>1494.3594510762</v>
      </c>
      <c r="G126" s="67">
        <v>392.571788701</v>
      </c>
      <c r="H126" s="67">
        <v>244.21545866999998</v>
      </c>
      <c r="I126" s="67">
        <v>0</v>
      </c>
      <c r="J126" s="67">
        <v>50.047420235399997</v>
      </c>
      <c r="K126" s="67">
        <v>0</v>
      </c>
      <c r="L126" s="67">
        <v>111.03812925</v>
      </c>
      <c r="M126" s="67">
        <v>14.9507827464</v>
      </c>
      <c r="N126" s="67">
        <v>0</v>
      </c>
      <c r="O126" s="67">
        <v>0</v>
      </c>
      <c r="P126" s="67">
        <v>0</v>
      </c>
      <c r="Q126" s="67">
        <v>0</v>
      </c>
      <c r="R126" s="67">
        <v>0</v>
      </c>
      <c r="S126" s="67">
        <v>0</v>
      </c>
      <c r="T126" s="67">
        <v>0</v>
      </c>
      <c r="U126" s="67">
        <v>0</v>
      </c>
      <c r="V126" s="67">
        <v>0</v>
      </c>
      <c r="W126" s="67">
        <v>3627.6085642923999</v>
      </c>
      <c r="Y126" s="42" t="s">
        <v>423</v>
      </c>
      <c r="Z126" s="69">
        <v>1.3345152256096031E-2</v>
      </c>
      <c r="AA126" s="69">
        <v>9.8253739266249723E-2</v>
      </c>
      <c r="AB126" s="69">
        <v>0.25239449701762251</v>
      </c>
      <c r="AC126" s="69">
        <v>0.41194065583194728</v>
      </c>
      <c r="AD126" s="69">
        <v>0.10821779189882769</v>
      </c>
      <c r="AE126" s="69">
        <v>6.7321337002532011E-2</v>
      </c>
      <c r="AF126" s="69">
        <v>0</v>
      </c>
      <c r="AG126" s="69">
        <v>1.3796257051554907E-2</v>
      </c>
      <c r="AH126" s="69">
        <v>0</v>
      </c>
      <c r="AI126" s="69">
        <v>3.0609181581215904E-2</v>
      </c>
      <c r="AJ126" s="69">
        <v>4.1213880939539281E-3</v>
      </c>
      <c r="AK126" s="69">
        <v>0</v>
      </c>
      <c r="AL126" s="69">
        <v>0</v>
      </c>
      <c r="AM126" s="69">
        <v>0</v>
      </c>
      <c r="AN126" s="69">
        <v>0</v>
      </c>
      <c r="AO126" s="69">
        <v>0</v>
      </c>
      <c r="AP126" s="69">
        <v>0</v>
      </c>
      <c r="AQ126" s="69">
        <v>0</v>
      </c>
      <c r="AR126" s="69">
        <v>0</v>
      </c>
      <c r="AS126" s="69">
        <v>0</v>
      </c>
      <c r="AT126" s="69"/>
      <c r="AV126" s="18" t="s">
        <v>423</v>
      </c>
      <c r="AW126" s="72">
        <v>120.45683801039577</v>
      </c>
      <c r="AX126" s="72">
        <v>66.118013898958324</v>
      </c>
      <c r="AY126" s="72">
        <v>26.440292345717218</v>
      </c>
      <c r="AZ126" s="72">
        <v>33.220868267424123</v>
      </c>
      <c r="BA126" s="72">
        <v>77.134787104823175</v>
      </c>
      <c r="BB126" s="72">
        <v>56.957731045238724</v>
      </c>
      <c r="BC126" s="72">
        <v>0</v>
      </c>
      <c r="BD126" s="72">
        <v>65.268456802657965</v>
      </c>
      <c r="BE126" s="72">
        <v>0</v>
      </c>
      <c r="BF126" s="72">
        <v>112.38187863586838</v>
      </c>
      <c r="BG126" s="72">
        <v>79.725751151924925</v>
      </c>
      <c r="BH126" s="72">
        <v>0</v>
      </c>
      <c r="BI126" s="72">
        <v>0</v>
      </c>
      <c r="BJ126" s="72">
        <v>0</v>
      </c>
      <c r="BK126" s="72">
        <v>0</v>
      </c>
      <c r="BL126" s="72">
        <v>0</v>
      </c>
      <c r="BM126" s="72">
        <v>0</v>
      </c>
      <c r="BN126" s="72">
        <v>0</v>
      </c>
      <c r="BO126" s="72">
        <v>0</v>
      </c>
      <c r="BP126" s="72">
        <v>0</v>
      </c>
      <c r="BQ126" s="72">
        <v>19.332198903328202</v>
      </c>
    </row>
    <row r="127" spans="1:69" x14ac:dyDescent="0.2">
      <c r="A127" s="13"/>
      <c r="B127" s="64" t="s">
        <v>173</v>
      </c>
      <c r="C127" s="67">
        <v>0</v>
      </c>
      <c r="D127" s="67">
        <v>183.44745613000001</v>
      </c>
      <c r="E127" s="67">
        <v>548.90782867780001</v>
      </c>
      <c r="F127" s="67">
        <v>1432.2602676429999</v>
      </c>
      <c r="G127" s="67">
        <v>423.74207007220002</v>
      </c>
      <c r="H127" s="67">
        <v>533.71038661579996</v>
      </c>
      <c r="I127" s="67">
        <v>440.51049157910006</v>
      </c>
      <c r="J127" s="67">
        <v>811.47199506899995</v>
      </c>
      <c r="K127" s="67">
        <v>352.55242869530002</v>
      </c>
      <c r="L127" s="67">
        <v>238.72646183419997</v>
      </c>
      <c r="M127" s="67">
        <v>0</v>
      </c>
      <c r="N127" s="67">
        <v>0</v>
      </c>
      <c r="O127" s="67">
        <v>0</v>
      </c>
      <c r="P127" s="67">
        <v>0</v>
      </c>
      <c r="Q127" s="67">
        <v>0</v>
      </c>
      <c r="R127" s="67">
        <v>0</v>
      </c>
      <c r="S127" s="67">
        <v>0</v>
      </c>
      <c r="T127" s="67">
        <v>0</v>
      </c>
      <c r="U127" s="67">
        <v>0</v>
      </c>
      <c r="V127" s="67">
        <v>0</v>
      </c>
      <c r="W127" s="67">
        <v>4965.3293863164017</v>
      </c>
      <c r="Y127" s="42" t="s">
        <v>173</v>
      </c>
      <c r="Z127" s="69">
        <v>0</v>
      </c>
      <c r="AA127" s="69">
        <v>3.6945677085502081E-2</v>
      </c>
      <c r="AB127" s="69">
        <v>0.11054811996772985</v>
      </c>
      <c r="AC127" s="69">
        <v>0.28845221660219844</v>
      </c>
      <c r="AD127" s="69">
        <v>8.5340173250129325E-2</v>
      </c>
      <c r="AE127" s="69">
        <v>0.1074874082043005</v>
      </c>
      <c r="AF127" s="69">
        <v>8.8717274788067763E-2</v>
      </c>
      <c r="AG127" s="69">
        <v>0.16342762623266804</v>
      </c>
      <c r="AH127" s="69">
        <v>7.1002828063506565E-2</v>
      </c>
      <c r="AI127" s="69">
        <v>4.8078675805897038E-2</v>
      </c>
      <c r="AJ127" s="69">
        <v>0</v>
      </c>
      <c r="AK127" s="69">
        <v>0</v>
      </c>
      <c r="AL127" s="69">
        <v>0</v>
      </c>
      <c r="AM127" s="69">
        <v>0</v>
      </c>
      <c r="AN127" s="69">
        <v>0</v>
      </c>
      <c r="AO127" s="69">
        <v>0</v>
      </c>
      <c r="AP127" s="69">
        <v>0</v>
      </c>
      <c r="AQ127" s="69">
        <v>0</v>
      </c>
      <c r="AR127" s="69">
        <v>0</v>
      </c>
      <c r="AS127" s="69">
        <v>0</v>
      </c>
      <c r="AT127" s="69"/>
      <c r="AV127" s="18" t="s">
        <v>173</v>
      </c>
      <c r="AW127" s="72">
        <v>0</v>
      </c>
      <c r="AX127" s="72">
        <v>59.174753106507843</v>
      </c>
      <c r="AY127" s="72">
        <v>51.939177465592024</v>
      </c>
      <c r="AZ127" s="72">
        <v>39.926426684517494</v>
      </c>
      <c r="BA127" s="72">
        <v>42.629222043589323</v>
      </c>
      <c r="BB127" s="72">
        <v>51.498388039905848</v>
      </c>
      <c r="BC127" s="72">
        <v>63.887422057333936</v>
      </c>
      <c r="BD127" s="72">
        <v>41.68433574047409</v>
      </c>
      <c r="BE127" s="72">
        <v>56.895062709265027</v>
      </c>
      <c r="BF127" s="72">
        <v>89.040933653574498</v>
      </c>
      <c r="BG127" s="72">
        <v>0</v>
      </c>
      <c r="BH127" s="72">
        <v>0</v>
      </c>
      <c r="BI127" s="72">
        <v>0</v>
      </c>
      <c r="BJ127" s="72">
        <v>0</v>
      </c>
      <c r="BK127" s="72">
        <v>0</v>
      </c>
      <c r="BL127" s="72">
        <v>0</v>
      </c>
      <c r="BM127" s="72">
        <v>0</v>
      </c>
      <c r="BN127" s="72">
        <v>0</v>
      </c>
      <c r="BO127" s="72">
        <v>0</v>
      </c>
      <c r="BP127" s="72">
        <v>0</v>
      </c>
      <c r="BQ127" s="72">
        <v>18.095344647258653</v>
      </c>
    </row>
    <row r="128" spans="1:69" x14ac:dyDescent="0.2">
      <c r="A128" s="13"/>
      <c r="B128" s="64" t="s">
        <v>181</v>
      </c>
      <c r="C128" s="67">
        <v>0</v>
      </c>
      <c r="D128" s="67">
        <v>0</v>
      </c>
      <c r="E128" s="67">
        <v>511.76654321710004</v>
      </c>
      <c r="F128" s="67">
        <v>479.96792971099995</v>
      </c>
      <c r="G128" s="67">
        <v>113.55567641</v>
      </c>
      <c r="H128" s="67">
        <v>27.374634824000001</v>
      </c>
      <c r="I128" s="67">
        <v>0</v>
      </c>
      <c r="J128" s="67">
        <v>177.87229636999999</v>
      </c>
      <c r="K128" s="67">
        <v>0</v>
      </c>
      <c r="L128" s="67">
        <v>202.5132914568</v>
      </c>
      <c r="M128" s="67">
        <v>0</v>
      </c>
      <c r="N128" s="67">
        <v>0</v>
      </c>
      <c r="O128" s="67">
        <v>0</v>
      </c>
      <c r="P128" s="67">
        <v>0</v>
      </c>
      <c r="Q128" s="67">
        <v>0</v>
      </c>
      <c r="R128" s="67">
        <v>0</v>
      </c>
      <c r="S128" s="67">
        <v>0</v>
      </c>
      <c r="T128" s="67">
        <v>0</v>
      </c>
      <c r="U128" s="67">
        <v>0</v>
      </c>
      <c r="V128" s="67">
        <v>0</v>
      </c>
      <c r="W128" s="67">
        <v>1513.0503719889</v>
      </c>
      <c r="Y128" s="42" t="s">
        <v>181</v>
      </c>
      <c r="Z128" s="69">
        <v>0</v>
      </c>
      <c r="AA128" s="69">
        <v>0</v>
      </c>
      <c r="AB128" s="69">
        <v>0.3382349673820737</v>
      </c>
      <c r="AC128" s="69">
        <v>0.31721873811780871</v>
      </c>
      <c r="AD128" s="69">
        <v>7.505082349686179E-2</v>
      </c>
      <c r="AE128" s="69">
        <v>1.8092348629488209E-2</v>
      </c>
      <c r="AF128" s="69">
        <v>0</v>
      </c>
      <c r="AG128" s="69">
        <v>0.11755874071541149</v>
      </c>
      <c r="AH128" s="69">
        <v>0</v>
      </c>
      <c r="AI128" s="69">
        <v>0.1338443816583561</v>
      </c>
      <c r="AJ128" s="69">
        <v>0</v>
      </c>
      <c r="AK128" s="69">
        <v>0</v>
      </c>
      <c r="AL128" s="69">
        <v>0</v>
      </c>
      <c r="AM128" s="69">
        <v>0</v>
      </c>
      <c r="AN128" s="69">
        <v>0</v>
      </c>
      <c r="AO128" s="69">
        <v>0</v>
      </c>
      <c r="AP128" s="69">
        <v>0</v>
      </c>
      <c r="AQ128" s="69">
        <v>0</v>
      </c>
      <c r="AR128" s="69">
        <v>0</v>
      </c>
      <c r="AS128" s="69">
        <v>0</v>
      </c>
      <c r="AT128" s="69"/>
      <c r="AV128" s="18" t="s">
        <v>181</v>
      </c>
      <c r="AW128" s="72">
        <v>0</v>
      </c>
      <c r="AX128" s="72">
        <v>0</v>
      </c>
      <c r="AY128" s="72">
        <v>55.101656319487475</v>
      </c>
      <c r="AZ128" s="72">
        <v>56.005409897357211</v>
      </c>
      <c r="BA128" s="72">
        <v>93.499042432755445</v>
      </c>
      <c r="BB128" s="72">
        <v>72.439536269045007</v>
      </c>
      <c r="BC128" s="72">
        <v>0</v>
      </c>
      <c r="BD128" s="72">
        <v>67.763944629758655</v>
      </c>
      <c r="BE128" s="72">
        <v>0</v>
      </c>
      <c r="BF128" s="72">
        <v>93.336640244130237</v>
      </c>
      <c r="BG128" s="72">
        <v>0</v>
      </c>
      <c r="BH128" s="72">
        <v>0</v>
      </c>
      <c r="BI128" s="72">
        <v>0</v>
      </c>
      <c r="BJ128" s="72">
        <v>0</v>
      </c>
      <c r="BK128" s="72">
        <v>0</v>
      </c>
      <c r="BL128" s="72">
        <v>0</v>
      </c>
      <c r="BM128" s="72">
        <v>0</v>
      </c>
      <c r="BN128" s="72">
        <v>0</v>
      </c>
      <c r="BO128" s="72">
        <v>0</v>
      </c>
      <c r="BP128" s="72">
        <v>0</v>
      </c>
      <c r="BQ128" s="72">
        <v>30.552625940267639</v>
      </c>
    </row>
    <row r="129" spans="1:69" x14ac:dyDescent="0.2">
      <c r="A129" s="13"/>
      <c r="B129" s="64" t="s">
        <v>169</v>
      </c>
      <c r="C129" s="67">
        <v>37.812544578400001</v>
      </c>
      <c r="D129" s="67">
        <v>477.1052535078</v>
      </c>
      <c r="E129" s="67">
        <v>772.2113274379999</v>
      </c>
      <c r="F129" s="67">
        <v>1434.6605574348</v>
      </c>
      <c r="G129" s="67">
        <v>987.04675413600012</v>
      </c>
      <c r="H129" s="67">
        <v>666.52849829030004</v>
      </c>
      <c r="I129" s="67">
        <v>109.9355223315</v>
      </c>
      <c r="J129" s="67">
        <v>29.771825718999999</v>
      </c>
      <c r="K129" s="67">
        <v>257.47584361399998</v>
      </c>
      <c r="L129" s="67">
        <v>15.092881455499999</v>
      </c>
      <c r="M129" s="67">
        <v>220.53907181599999</v>
      </c>
      <c r="N129" s="67">
        <v>0</v>
      </c>
      <c r="O129" s="67">
        <v>0</v>
      </c>
      <c r="P129" s="67">
        <v>0</v>
      </c>
      <c r="Q129" s="67">
        <v>0</v>
      </c>
      <c r="R129" s="67">
        <v>0</v>
      </c>
      <c r="S129" s="67">
        <v>0</v>
      </c>
      <c r="T129" s="67">
        <v>0</v>
      </c>
      <c r="U129" s="67">
        <v>0</v>
      </c>
      <c r="V129" s="67">
        <v>0</v>
      </c>
      <c r="W129" s="67">
        <v>5008.1800803212982</v>
      </c>
      <c r="Y129" s="42" t="s">
        <v>169</v>
      </c>
      <c r="Z129" s="69">
        <v>7.5501567379690051E-3</v>
      </c>
      <c r="AA129" s="69">
        <v>9.5265195311665288E-2</v>
      </c>
      <c r="AB129" s="69">
        <v>0.1541900081573063</v>
      </c>
      <c r="AC129" s="69">
        <v>0.28646345267655787</v>
      </c>
      <c r="AD129" s="69">
        <v>0.19708691347070659</v>
      </c>
      <c r="AE129" s="69">
        <v>0.13308796560836508</v>
      </c>
      <c r="AF129" s="69">
        <v>2.1951191963617875E-2</v>
      </c>
      <c r="AG129" s="69">
        <v>5.9446396178888996E-3</v>
      </c>
      <c r="AH129" s="69">
        <v>5.1411059403734881E-2</v>
      </c>
      <c r="AI129" s="69">
        <v>3.0136459179662166E-3</v>
      </c>
      <c r="AJ129" s="69">
        <v>4.403577113422235E-2</v>
      </c>
      <c r="AK129" s="69">
        <v>0</v>
      </c>
      <c r="AL129" s="69">
        <v>0</v>
      </c>
      <c r="AM129" s="69">
        <v>0</v>
      </c>
      <c r="AN129" s="69">
        <v>0</v>
      </c>
      <c r="AO129" s="69">
        <v>0</v>
      </c>
      <c r="AP129" s="69">
        <v>0</v>
      </c>
      <c r="AQ129" s="69">
        <v>0</v>
      </c>
      <c r="AR129" s="69">
        <v>0</v>
      </c>
      <c r="AS129" s="69">
        <v>0</v>
      </c>
      <c r="AT129" s="69"/>
      <c r="AV129" s="18" t="s">
        <v>169</v>
      </c>
      <c r="AW129" s="72">
        <v>53.578019474493786</v>
      </c>
      <c r="AX129" s="72">
        <v>31.682175232728557</v>
      </c>
      <c r="AY129" s="72">
        <v>35.92885294533739</v>
      </c>
      <c r="AZ129" s="72">
        <v>24.922983805510601</v>
      </c>
      <c r="BA129" s="72">
        <v>30.270819227440882</v>
      </c>
      <c r="BB129" s="72">
        <v>47.323125797431395</v>
      </c>
      <c r="BC129" s="72">
        <v>87.292325664183821</v>
      </c>
      <c r="BD129" s="72">
        <v>93.88248431182592</v>
      </c>
      <c r="BE129" s="72">
        <v>63.984206144387052</v>
      </c>
      <c r="BF129" s="72">
        <v>60.786593419248348</v>
      </c>
      <c r="BG129" s="72">
        <v>71.563533389474998</v>
      </c>
      <c r="BH129" s="72">
        <v>0</v>
      </c>
      <c r="BI129" s="72">
        <v>0</v>
      </c>
      <c r="BJ129" s="72">
        <v>0</v>
      </c>
      <c r="BK129" s="72">
        <v>0</v>
      </c>
      <c r="BL129" s="72">
        <v>0</v>
      </c>
      <c r="BM129" s="72">
        <v>0</v>
      </c>
      <c r="BN129" s="72">
        <v>0</v>
      </c>
      <c r="BO129" s="72">
        <v>0</v>
      </c>
      <c r="BP129" s="72">
        <v>0</v>
      </c>
      <c r="BQ129" s="72">
        <v>13.818981298545999</v>
      </c>
    </row>
    <row r="130" spans="1:69" x14ac:dyDescent="0.2">
      <c r="A130" s="13"/>
      <c r="B130" s="64" t="s">
        <v>372</v>
      </c>
      <c r="C130" s="67">
        <v>0</v>
      </c>
      <c r="D130" s="67">
        <v>14.846853101400001</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14.846853101400001</v>
      </c>
      <c r="Y130" s="42" t="s">
        <v>372</v>
      </c>
      <c r="Z130" s="69">
        <v>0</v>
      </c>
      <c r="AA130" s="69">
        <v>1</v>
      </c>
      <c r="AB130" s="69">
        <v>0</v>
      </c>
      <c r="AC130" s="69">
        <v>0</v>
      </c>
      <c r="AD130" s="69">
        <v>0</v>
      </c>
      <c r="AE130" s="69">
        <v>0</v>
      </c>
      <c r="AF130" s="69">
        <v>0</v>
      </c>
      <c r="AG130" s="69">
        <v>0</v>
      </c>
      <c r="AH130" s="69">
        <v>0</v>
      </c>
      <c r="AI130" s="69">
        <v>0</v>
      </c>
      <c r="AJ130" s="69">
        <v>0</v>
      </c>
      <c r="AK130" s="69">
        <v>0</v>
      </c>
      <c r="AL130" s="69">
        <v>0</v>
      </c>
      <c r="AM130" s="69">
        <v>0</v>
      </c>
      <c r="AN130" s="69">
        <v>0</v>
      </c>
      <c r="AO130" s="69">
        <v>0</v>
      </c>
      <c r="AP130" s="69">
        <v>0</v>
      </c>
      <c r="AQ130" s="69">
        <v>0</v>
      </c>
      <c r="AR130" s="69">
        <v>0</v>
      </c>
      <c r="AS130" s="69">
        <v>0</v>
      </c>
      <c r="AT130" s="69"/>
      <c r="AV130" s="18" t="s">
        <v>372</v>
      </c>
      <c r="AW130" s="72">
        <v>0</v>
      </c>
      <c r="AX130" s="72">
        <v>108.89561961960489</v>
      </c>
      <c r="AY130" s="72">
        <v>0</v>
      </c>
      <c r="AZ130" s="72">
        <v>0</v>
      </c>
      <c r="BA130" s="72">
        <v>0</v>
      </c>
      <c r="BB130" s="72">
        <v>0</v>
      </c>
      <c r="BC130" s="72">
        <v>0</v>
      </c>
      <c r="BD130" s="72">
        <v>0</v>
      </c>
      <c r="BE130" s="72">
        <v>0</v>
      </c>
      <c r="BF130" s="72">
        <v>0</v>
      </c>
      <c r="BG130" s="72">
        <v>0</v>
      </c>
      <c r="BH130" s="72">
        <v>0</v>
      </c>
      <c r="BI130" s="72">
        <v>0</v>
      </c>
      <c r="BJ130" s="72">
        <v>0</v>
      </c>
      <c r="BK130" s="72">
        <v>0</v>
      </c>
      <c r="BL130" s="72">
        <v>0</v>
      </c>
      <c r="BM130" s="72">
        <v>0</v>
      </c>
      <c r="BN130" s="72">
        <v>0</v>
      </c>
      <c r="BO130" s="72">
        <v>0</v>
      </c>
      <c r="BP130" s="72">
        <v>0</v>
      </c>
      <c r="BQ130" s="72">
        <v>108.89561961960489</v>
      </c>
    </row>
    <row r="131" spans="1:69" x14ac:dyDescent="0.2">
      <c r="A131" s="13"/>
      <c r="B131" s="64" t="s">
        <v>399</v>
      </c>
      <c r="C131" s="67">
        <v>144.4922580946</v>
      </c>
      <c r="D131" s="67">
        <v>267.81794715429999</v>
      </c>
      <c r="E131" s="67">
        <v>466.41361414900001</v>
      </c>
      <c r="F131" s="67">
        <v>659.97187321960007</v>
      </c>
      <c r="G131" s="67">
        <v>16.6088727715</v>
      </c>
      <c r="H131" s="67">
        <v>170.00009579079997</v>
      </c>
      <c r="I131" s="67">
        <v>147.57109829839999</v>
      </c>
      <c r="J131" s="67">
        <v>0</v>
      </c>
      <c r="K131" s="67">
        <v>0</v>
      </c>
      <c r="L131" s="67">
        <v>71.365993674599991</v>
      </c>
      <c r="M131" s="67">
        <v>113.37844013029999</v>
      </c>
      <c r="N131" s="67">
        <v>0</v>
      </c>
      <c r="O131" s="67">
        <v>0</v>
      </c>
      <c r="P131" s="67">
        <v>0</v>
      </c>
      <c r="Q131" s="67">
        <v>0</v>
      </c>
      <c r="R131" s="67">
        <v>0</v>
      </c>
      <c r="S131" s="67">
        <v>0</v>
      </c>
      <c r="T131" s="67">
        <v>0</v>
      </c>
      <c r="U131" s="67">
        <v>0</v>
      </c>
      <c r="V131" s="67">
        <v>0</v>
      </c>
      <c r="W131" s="67">
        <v>2057.6201932831004</v>
      </c>
      <c r="Y131" s="42" t="s">
        <v>399</v>
      </c>
      <c r="Z131" s="69">
        <v>7.022299769718475E-2</v>
      </c>
      <c r="AA131" s="69">
        <v>0.1301590779622816</v>
      </c>
      <c r="AB131" s="69">
        <v>0.22667624261832264</v>
      </c>
      <c r="AC131" s="69">
        <v>0.32074523538115229</v>
      </c>
      <c r="AD131" s="69">
        <v>8.0718846100548778E-3</v>
      </c>
      <c r="AE131" s="69">
        <v>8.26197644957746E-2</v>
      </c>
      <c r="AF131" s="69">
        <v>7.1719308927921388E-2</v>
      </c>
      <c r="AG131" s="69">
        <v>0</v>
      </c>
      <c r="AH131" s="69">
        <v>0</v>
      </c>
      <c r="AI131" s="69">
        <v>3.4683754517751762E-2</v>
      </c>
      <c r="AJ131" s="69">
        <v>5.5101733789555921E-2</v>
      </c>
      <c r="AK131" s="69">
        <v>0</v>
      </c>
      <c r="AL131" s="69">
        <v>0</v>
      </c>
      <c r="AM131" s="69">
        <v>0</v>
      </c>
      <c r="AN131" s="69">
        <v>0</v>
      </c>
      <c r="AO131" s="69">
        <v>0</v>
      </c>
      <c r="AP131" s="69">
        <v>0</v>
      </c>
      <c r="AQ131" s="69">
        <v>0</v>
      </c>
      <c r="AR131" s="69">
        <v>0</v>
      </c>
      <c r="AS131" s="69">
        <v>0</v>
      </c>
      <c r="AT131" s="69"/>
      <c r="AV131" s="18" t="s">
        <v>399</v>
      </c>
      <c r="AW131" s="72">
        <v>137.85136100916313</v>
      </c>
      <c r="AX131" s="72">
        <v>58.965097417385067</v>
      </c>
      <c r="AY131" s="72">
        <v>52.043554892096196</v>
      </c>
      <c r="AZ131" s="72">
        <v>29.395859202517769</v>
      </c>
      <c r="BA131" s="72">
        <v>66.331311766291819</v>
      </c>
      <c r="BB131" s="72">
        <v>92.743675218974573</v>
      </c>
      <c r="BC131" s="72">
        <v>81.252011449971093</v>
      </c>
      <c r="BD131" s="72">
        <v>0</v>
      </c>
      <c r="BE131" s="72">
        <v>0</v>
      </c>
      <c r="BF131" s="72">
        <v>98.665319931099987</v>
      </c>
      <c r="BG131" s="72">
        <v>58.438128302224193</v>
      </c>
      <c r="BH131" s="72">
        <v>0</v>
      </c>
      <c r="BI131" s="72">
        <v>0</v>
      </c>
      <c r="BJ131" s="72">
        <v>0</v>
      </c>
      <c r="BK131" s="72">
        <v>0</v>
      </c>
      <c r="BL131" s="72">
        <v>0</v>
      </c>
      <c r="BM131" s="72">
        <v>0</v>
      </c>
      <c r="BN131" s="72">
        <v>0</v>
      </c>
      <c r="BO131" s="72">
        <v>0</v>
      </c>
      <c r="BP131" s="72">
        <v>0</v>
      </c>
      <c r="BQ131" s="72">
        <v>22.264714987873077</v>
      </c>
    </row>
    <row r="132" spans="1:69" x14ac:dyDescent="0.2">
      <c r="A132" s="13"/>
      <c r="B132" s="64" t="s">
        <v>400</v>
      </c>
      <c r="C132" s="67">
        <v>1331.8209298724</v>
      </c>
      <c r="D132" s="67">
        <v>6247.5701627059998</v>
      </c>
      <c r="E132" s="67">
        <v>3924.0547319909997</v>
      </c>
      <c r="F132" s="67">
        <v>9559.1156719130013</v>
      </c>
      <c r="G132" s="67">
        <v>7512.2529432567999</v>
      </c>
      <c r="H132" s="67">
        <v>5189.1970419848003</v>
      </c>
      <c r="I132" s="67">
        <v>4881.3152911604002</v>
      </c>
      <c r="J132" s="67">
        <v>4529.8631820729997</v>
      </c>
      <c r="K132" s="67">
        <v>4264.4073148400003</v>
      </c>
      <c r="L132" s="67">
        <v>8356.6844211368989</v>
      </c>
      <c r="M132" s="67">
        <v>18099.1216177594</v>
      </c>
      <c r="N132" s="67">
        <v>0</v>
      </c>
      <c r="O132" s="67">
        <v>0</v>
      </c>
      <c r="P132" s="67">
        <v>0</v>
      </c>
      <c r="Q132" s="67">
        <v>0</v>
      </c>
      <c r="R132" s="67">
        <v>0</v>
      </c>
      <c r="S132" s="67">
        <v>0</v>
      </c>
      <c r="T132" s="67">
        <v>0</v>
      </c>
      <c r="U132" s="67">
        <v>0</v>
      </c>
      <c r="V132" s="67">
        <v>0</v>
      </c>
      <c r="W132" s="67">
        <v>73895.403308693698</v>
      </c>
      <c r="Y132" s="42" t="s">
        <v>400</v>
      </c>
      <c r="Z132" s="69">
        <v>1.8023055159585456E-2</v>
      </c>
      <c r="AA132" s="69">
        <v>8.4546127133336604E-2</v>
      </c>
      <c r="AB132" s="69">
        <v>5.3102825836114489E-2</v>
      </c>
      <c r="AC132" s="69">
        <v>0.12936008525429327</v>
      </c>
      <c r="AD132" s="69">
        <v>0.10166062578851902</v>
      </c>
      <c r="AE132" s="69">
        <v>7.0223543138498545E-2</v>
      </c>
      <c r="AF132" s="69">
        <v>6.6057089786342907E-2</v>
      </c>
      <c r="AG132" s="69">
        <v>6.1301014396656896E-2</v>
      </c>
      <c r="AH132" s="69">
        <v>5.7708695316617861E-2</v>
      </c>
      <c r="AI132" s="69">
        <v>0.11308801423313629</v>
      </c>
      <c r="AJ132" s="69">
        <v>0.24492892395689869</v>
      </c>
      <c r="AK132" s="69">
        <v>0</v>
      </c>
      <c r="AL132" s="69">
        <v>0</v>
      </c>
      <c r="AM132" s="69">
        <v>0</v>
      </c>
      <c r="AN132" s="69">
        <v>0</v>
      </c>
      <c r="AO132" s="69">
        <v>0</v>
      </c>
      <c r="AP132" s="69">
        <v>0</v>
      </c>
      <c r="AQ132" s="69">
        <v>0</v>
      </c>
      <c r="AR132" s="69">
        <v>0</v>
      </c>
      <c r="AS132" s="69">
        <v>0</v>
      </c>
      <c r="AT132" s="69"/>
      <c r="AV132" s="18" t="s">
        <v>400</v>
      </c>
      <c r="AW132" s="72">
        <v>30.503575575990798</v>
      </c>
      <c r="AX132" s="72">
        <v>15.466117295769621</v>
      </c>
      <c r="AY132" s="72">
        <v>17.128240873269071</v>
      </c>
      <c r="AZ132" s="72">
        <v>10.173507669506161</v>
      </c>
      <c r="BA132" s="72">
        <v>12.005624134405679</v>
      </c>
      <c r="BB132" s="72">
        <v>15.682432141141666</v>
      </c>
      <c r="BC132" s="72">
        <v>16.851055029114583</v>
      </c>
      <c r="BD132" s="72">
        <v>16.365186162006996</v>
      </c>
      <c r="BE132" s="72">
        <v>17.48626660068356</v>
      </c>
      <c r="BF132" s="72">
        <v>14.08292575888076</v>
      </c>
      <c r="BG132" s="72">
        <v>8.8155223648338517</v>
      </c>
      <c r="BH132" s="72">
        <v>0</v>
      </c>
      <c r="BI132" s="72">
        <v>0</v>
      </c>
      <c r="BJ132" s="72">
        <v>0</v>
      </c>
      <c r="BK132" s="72">
        <v>0</v>
      </c>
      <c r="BL132" s="72">
        <v>0</v>
      </c>
      <c r="BM132" s="72">
        <v>0</v>
      </c>
      <c r="BN132" s="72">
        <v>0</v>
      </c>
      <c r="BO132" s="72">
        <v>0</v>
      </c>
      <c r="BP132" s="72">
        <v>0</v>
      </c>
      <c r="BQ132" s="72">
        <v>4.2114120991886743</v>
      </c>
    </row>
    <row r="133" spans="1:69" x14ac:dyDescent="0.2">
      <c r="A133" s="13"/>
      <c r="B133" s="64" t="s">
        <v>151</v>
      </c>
      <c r="C133" s="67">
        <v>466.84868694759996</v>
      </c>
      <c r="D133" s="67">
        <v>129.99747729800001</v>
      </c>
      <c r="E133" s="67">
        <v>0</v>
      </c>
      <c r="F133" s="67">
        <v>344.81104277290001</v>
      </c>
      <c r="G133" s="67">
        <v>89.328666886999997</v>
      </c>
      <c r="H133" s="67">
        <v>230.21440780529997</v>
      </c>
      <c r="I133" s="67">
        <v>52.211267031999995</v>
      </c>
      <c r="J133" s="67">
        <v>53.224212837000003</v>
      </c>
      <c r="K133" s="67">
        <v>0</v>
      </c>
      <c r="L133" s="67">
        <v>151.5918435307</v>
      </c>
      <c r="M133" s="67">
        <v>0</v>
      </c>
      <c r="N133" s="67">
        <v>0</v>
      </c>
      <c r="O133" s="67">
        <v>0</v>
      </c>
      <c r="P133" s="67">
        <v>0</v>
      </c>
      <c r="Q133" s="67">
        <v>0</v>
      </c>
      <c r="R133" s="67">
        <v>0</v>
      </c>
      <c r="S133" s="67">
        <v>0</v>
      </c>
      <c r="T133" s="67">
        <v>0</v>
      </c>
      <c r="U133" s="67">
        <v>0</v>
      </c>
      <c r="V133" s="67">
        <v>0</v>
      </c>
      <c r="W133" s="67">
        <v>1518.2276051105002</v>
      </c>
      <c r="Y133" s="42" t="s">
        <v>151</v>
      </c>
      <c r="Z133" s="69">
        <v>0.30749584935495994</v>
      </c>
      <c r="AA133" s="69">
        <v>8.5624498501025798E-2</v>
      </c>
      <c r="AB133" s="69">
        <v>0</v>
      </c>
      <c r="AC133" s="69">
        <v>0.2271141965883329</v>
      </c>
      <c r="AD133" s="69">
        <v>5.8837467179697636E-2</v>
      </c>
      <c r="AE133" s="69">
        <v>0.15163365955827449</v>
      </c>
      <c r="AF133" s="69">
        <v>3.4389617772889812E-2</v>
      </c>
      <c r="AG133" s="69">
        <v>3.505680746275603E-2</v>
      </c>
      <c r="AH133" s="69">
        <v>0</v>
      </c>
      <c r="AI133" s="69">
        <v>9.9847903582063233E-2</v>
      </c>
      <c r="AJ133" s="69">
        <v>0</v>
      </c>
      <c r="AK133" s="69">
        <v>0</v>
      </c>
      <c r="AL133" s="69">
        <v>0</v>
      </c>
      <c r="AM133" s="69">
        <v>0</v>
      </c>
      <c r="AN133" s="69">
        <v>0</v>
      </c>
      <c r="AO133" s="69">
        <v>0</v>
      </c>
      <c r="AP133" s="69">
        <v>0</v>
      </c>
      <c r="AQ133" s="69">
        <v>0</v>
      </c>
      <c r="AR133" s="69">
        <v>0</v>
      </c>
      <c r="AS133" s="69">
        <v>0</v>
      </c>
      <c r="AT133" s="69"/>
      <c r="AV133" s="18" t="s">
        <v>151</v>
      </c>
      <c r="AW133" s="72">
        <v>31.591845346475086</v>
      </c>
      <c r="AX133" s="72">
        <v>86.329390470533994</v>
      </c>
      <c r="AY133" s="72">
        <v>0</v>
      </c>
      <c r="AZ133" s="72">
        <v>41.466126860317523</v>
      </c>
      <c r="BA133" s="72">
        <v>105.94583864795612</v>
      </c>
      <c r="BB133" s="72">
        <v>92.241775937203798</v>
      </c>
      <c r="BC133" s="72">
        <v>66.255914979136932</v>
      </c>
      <c r="BD133" s="72">
        <v>59.153226027122194</v>
      </c>
      <c r="BE133" s="72">
        <v>0</v>
      </c>
      <c r="BF133" s="72">
        <v>93.033586160686497</v>
      </c>
      <c r="BG133" s="72">
        <v>0</v>
      </c>
      <c r="BH133" s="72">
        <v>0</v>
      </c>
      <c r="BI133" s="72">
        <v>0</v>
      </c>
      <c r="BJ133" s="72">
        <v>0</v>
      </c>
      <c r="BK133" s="72">
        <v>0</v>
      </c>
      <c r="BL133" s="72">
        <v>0</v>
      </c>
      <c r="BM133" s="72">
        <v>0</v>
      </c>
      <c r="BN133" s="72">
        <v>0</v>
      </c>
      <c r="BO133" s="72">
        <v>0</v>
      </c>
      <c r="BP133" s="72">
        <v>0</v>
      </c>
      <c r="BQ133" s="72">
        <v>23.832189715209083</v>
      </c>
    </row>
    <row r="134" spans="1:69" x14ac:dyDescent="0.2">
      <c r="A134" s="13"/>
      <c r="B134" s="64" t="s">
        <v>373</v>
      </c>
      <c r="C134" s="67">
        <v>0</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23.385999426000005</v>
      </c>
      <c r="Y134" s="42" t="s">
        <v>373</v>
      </c>
      <c r="Z134" s="69">
        <v>0</v>
      </c>
      <c r="AA134" s="69">
        <v>0</v>
      </c>
      <c r="AB134" s="69">
        <v>0</v>
      </c>
      <c r="AC134" s="69">
        <v>0</v>
      </c>
      <c r="AD134" s="69">
        <v>0</v>
      </c>
      <c r="AE134" s="69">
        <v>0</v>
      </c>
      <c r="AF134" s="69">
        <v>0</v>
      </c>
      <c r="AG134" s="69">
        <v>0</v>
      </c>
      <c r="AH134" s="69">
        <v>0</v>
      </c>
      <c r="AI134" s="69">
        <v>0</v>
      </c>
      <c r="AJ134" s="69">
        <v>0</v>
      </c>
      <c r="AK134" s="69">
        <v>0</v>
      </c>
      <c r="AL134" s="69">
        <v>0</v>
      </c>
      <c r="AM134" s="69">
        <v>0</v>
      </c>
      <c r="AN134" s="69">
        <v>0</v>
      </c>
      <c r="AO134" s="69">
        <v>0</v>
      </c>
      <c r="AP134" s="69">
        <v>0</v>
      </c>
      <c r="AQ134" s="69">
        <v>0</v>
      </c>
      <c r="AR134" s="69">
        <v>0</v>
      </c>
      <c r="AS134" s="69">
        <v>0</v>
      </c>
      <c r="AT134" s="69"/>
      <c r="AV134" s="18" t="s">
        <v>373</v>
      </c>
      <c r="AW134" s="72">
        <v>0</v>
      </c>
      <c r="AX134" s="72">
        <v>0</v>
      </c>
      <c r="AY134" s="72">
        <v>0</v>
      </c>
      <c r="AZ134" s="72">
        <v>0</v>
      </c>
      <c r="BA134" s="72">
        <v>0</v>
      </c>
      <c r="BB134" s="72">
        <v>0</v>
      </c>
      <c r="BC134" s="72">
        <v>0</v>
      </c>
      <c r="BD134" s="72">
        <v>0</v>
      </c>
      <c r="BE134" s="72">
        <v>0</v>
      </c>
      <c r="BF134" s="72">
        <v>0</v>
      </c>
      <c r="BG134" s="72">
        <v>0</v>
      </c>
      <c r="BH134" s="72">
        <v>0</v>
      </c>
      <c r="BI134" s="72">
        <v>0</v>
      </c>
      <c r="BJ134" s="72">
        <v>0</v>
      </c>
      <c r="BK134" s="72">
        <v>0</v>
      </c>
      <c r="BL134" s="72">
        <v>0</v>
      </c>
      <c r="BM134" s="72">
        <v>0</v>
      </c>
      <c r="BN134" s="72">
        <v>0</v>
      </c>
      <c r="BO134" s="72">
        <v>0</v>
      </c>
      <c r="BP134" s="72">
        <v>0</v>
      </c>
      <c r="BQ134" s="72">
        <v>44.00385013560723</v>
      </c>
    </row>
    <row r="135" spans="1:69" x14ac:dyDescent="0.2">
      <c r="A135" s="13"/>
      <c r="B135" s="64" t="s">
        <v>374</v>
      </c>
      <c r="C135" s="67">
        <v>0</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Y135" s="42" t="s">
        <v>374</v>
      </c>
      <c r="Z135" s="69">
        <v>0</v>
      </c>
      <c r="AA135" s="69">
        <v>0</v>
      </c>
      <c r="AB135" s="69">
        <v>0</v>
      </c>
      <c r="AC135" s="69">
        <v>0</v>
      </c>
      <c r="AD135" s="69">
        <v>0</v>
      </c>
      <c r="AE135" s="69">
        <v>0</v>
      </c>
      <c r="AF135" s="69">
        <v>0</v>
      </c>
      <c r="AG135" s="69">
        <v>0</v>
      </c>
      <c r="AH135" s="69">
        <v>0</v>
      </c>
      <c r="AI135" s="69">
        <v>0</v>
      </c>
      <c r="AJ135" s="69">
        <v>0</v>
      </c>
      <c r="AK135" s="69">
        <v>0</v>
      </c>
      <c r="AL135" s="69">
        <v>0</v>
      </c>
      <c r="AM135" s="69">
        <v>0</v>
      </c>
      <c r="AN135" s="69">
        <v>0</v>
      </c>
      <c r="AO135" s="69">
        <v>0</v>
      </c>
      <c r="AP135" s="69">
        <v>0</v>
      </c>
      <c r="AQ135" s="69">
        <v>0</v>
      </c>
      <c r="AR135" s="69">
        <v>0</v>
      </c>
      <c r="AS135" s="69">
        <v>0</v>
      </c>
      <c r="AT135" s="69"/>
      <c r="AV135" s="18" t="s">
        <v>374</v>
      </c>
      <c r="AW135" s="72">
        <v>0</v>
      </c>
      <c r="AX135" s="72">
        <v>0</v>
      </c>
      <c r="AY135" s="72">
        <v>0</v>
      </c>
      <c r="AZ135" s="72">
        <v>0</v>
      </c>
      <c r="BA135" s="72">
        <v>0</v>
      </c>
      <c r="BB135" s="72">
        <v>0</v>
      </c>
      <c r="BC135" s="72">
        <v>0</v>
      </c>
      <c r="BD135" s="72">
        <v>0</v>
      </c>
      <c r="BE135" s="72">
        <v>0</v>
      </c>
      <c r="BF135" s="72">
        <v>0</v>
      </c>
      <c r="BG135" s="72">
        <v>0</v>
      </c>
      <c r="BH135" s="72">
        <v>0</v>
      </c>
      <c r="BI135" s="72">
        <v>0</v>
      </c>
      <c r="BJ135" s="72">
        <v>0</v>
      </c>
      <c r="BK135" s="72">
        <v>0</v>
      </c>
      <c r="BL135" s="72">
        <v>0</v>
      </c>
      <c r="BM135" s="72">
        <v>0</v>
      </c>
      <c r="BN135" s="72">
        <v>0</v>
      </c>
      <c r="BO135" s="72">
        <v>0</v>
      </c>
      <c r="BP135" s="72">
        <v>0</v>
      </c>
      <c r="BQ135" s="72">
        <v>0</v>
      </c>
    </row>
    <row r="136" spans="1:69" x14ac:dyDescent="0.2">
      <c r="A136" s="13"/>
      <c r="B136" s="64" t="s">
        <v>374</v>
      </c>
      <c r="C136" s="67">
        <v>0</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Y136" s="42" t="s">
        <v>374</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0</v>
      </c>
      <c r="AT136" s="69"/>
      <c r="AV136" s="18" t="s">
        <v>374</v>
      </c>
      <c r="AW136" s="72">
        <v>0</v>
      </c>
      <c r="AX136" s="72">
        <v>0</v>
      </c>
      <c r="AY136" s="72">
        <v>0</v>
      </c>
      <c r="AZ136" s="72">
        <v>0</v>
      </c>
      <c r="BA136" s="72">
        <v>0</v>
      </c>
      <c r="BB136" s="72">
        <v>0</v>
      </c>
      <c r="BC136" s="72">
        <v>0</v>
      </c>
      <c r="BD136" s="72">
        <v>0</v>
      </c>
      <c r="BE136" s="72">
        <v>0</v>
      </c>
      <c r="BF136" s="72">
        <v>0</v>
      </c>
      <c r="BG136" s="72">
        <v>0</v>
      </c>
      <c r="BH136" s="72">
        <v>0</v>
      </c>
      <c r="BI136" s="72">
        <v>0</v>
      </c>
      <c r="BJ136" s="72">
        <v>0</v>
      </c>
      <c r="BK136" s="72">
        <v>0</v>
      </c>
      <c r="BL136" s="72">
        <v>0</v>
      </c>
      <c r="BM136" s="72">
        <v>0</v>
      </c>
      <c r="BN136" s="72">
        <v>0</v>
      </c>
      <c r="BO136" s="72">
        <v>0</v>
      </c>
      <c r="BP136" s="72">
        <v>0</v>
      </c>
      <c r="BQ136" s="72">
        <v>0</v>
      </c>
    </row>
    <row r="137" spans="1:69" x14ac:dyDescent="0.2">
      <c r="A137" s="13"/>
      <c r="B137" s="64" t="s">
        <v>374</v>
      </c>
      <c r="C137" s="67">
        <v>0</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Y137" s="42" t="s">
        <v>374</v>
      </c>
      <c r="Z137" s="69">
        <v>0</v>
      </c>
      <c r="AA137" s="69">
        <v>0</v>
      </c>
      <c r="AB137" s="69">
        <v>0</v>
      </c>
      <c r="AC137" s="69">
        <v>0</v>
      </c>
      <c r="AD137" s="69">
        <v>0</v>
      </c>
      <c r="AE137" s="69">
        <v>0</v>
      </c>
      <c r="AF137" s="69">
        <v>0</v>
      </c>
      <c r="AG137" s="69">
        <v>0</v>
      </c>
      <c r="AH137" s="69">
        <v>0</v>
      </c>
      <c r="AI137" s="69">
        <v>0</v>
      </c>
      <c r="AJ137" s="69">
        <v>0</v>
      </c>
      <c r="AK137" s="69">
        <v>0</v>
      </c>
      <c r="AL137" s="69">
        <v>0</v>
      </c>
      <c r="AM137" s="69">
        <v>0</v>
      </c>
      <c r="AN137" s="69">
        <v>0</v>
      </c>
      <c r="AO137" s="69">
        <v>0</v>
      </c>
      <c r="AP137" s="69">
        <v>0</v>
      </c>
      <c r="AQ137" s="69">
        <v>0</v>
      </c>
      <c r="AR137" s="69">
        <v>0</v>
      </c>
      <c r="AS137" s="69">
        <v>0</v>
      </c>
      <c r="AT137" s="69"/>
      <c r="AV137" s="18" t="s">
        <v>374</v>
      </c>
      <c r="AW137" s="72">
        <v>0</v>
      </c>
      <c r="AX137" s="72">
        <v>0</v>
      </c>
      <c r="AY137" s="72">
        <v>0</v>
      </c>
      <c r="AZ137" s="72">
        <v>0</v>
      </c>
      <c r="BA137" s="72">
        <v>0</v>
      </c>
      <c r="BB137" s="72">
        <v>0</v>
      </c>
      <c r="BC137" s="72">
        <v>0</v>
      </c>
      <c r="BD137" s="72">
        <v>0</v>
      </c>
      <c r="BE137" s="72">
        <v>0</v>
      </c>
      <c r="BF137" s="72">
        <v>0</v>
      </c>
      <c r="BG137" s="72">
        <v>0</v>
      </c>
      <c r="BH137" s="72">
        <v>0</v>
      </c>
      <c r="BI137" s="72">
        <v>0</v>
      </c>
      <c r="BJ137" s="72">
        <v>0</v>
      </c>
      <c r="BK137" s="72">
        <v>0</v>
      </c>
      <c r="BL137" s="72">
        <v>0</v>
      </c>
      <c r="BM137" s="72">
        <v>0</v>
      </c>
      <c r="BN137" s="72">
        <v>0</v>
      </c>
      <c r="BO137" s="72">
        <v>0</v>
      </c>
      <c r="BP137" s="72">
        <v>0</v>
      </c>
      <c r="BQ137" s="72">
        <v>0</v>
      </c>
    </row>
    <row r="138" spans="1:69" x14ac:dyDescent="0.2">
      <c r="A138" s="13"/>
      <c r="B138" s="64" t="s">
        <v>374</v>
      </c>
      <c r="C138" s="67">
        <v>0</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Y138" s="42" t="s">
        <v>374</v>
      </c>
      <c r="Z138" s="69">
        <v>0</v>
      </c>
      <c r="AA138" s="69">
        <v>0</v>
      </c>
      <c r="AB138" s="69">
        <v>0</v>
      </c>
      <c r="AC138" s="69">
        <v>0</v>
      </c>
      <c r="AD138" s="69">
        <v>0</v>
      </c>
      <c r="AE138" s="69">
        <v>0</v>
      </c>
      <c r="AF138" s="69">
        <v>0</v>
      </c>
      <c r="AG138" s="69">
        <v>0</v>
      </c>
      <c r="AH138" s="69">
        <v>0</v>
      </c>
      <c r="AI138" s="69">
        <v>0</v>
      </c>
      <c r="AJ138" s="69">
        <v>0</v>
      </c>
      <c r="AK138" s="69">
        <v>0</v>
      </c>
      <c r="AL138" s="69">
        <v>0</v>
      </c>
      <c r="AM138" s="69">
        <v>0</v>
      </c>
      <c r="AN138" s="69">
        <v>0</v>
      </c>
      <c r="AO138" s="69">
        <v>0</v>
      </c>
      <c r="AP138" s="69">
        <v>0</v>
      </c>
      <c r="AQ138" s="69">
        <v>0</v>
      </c>
      <c r="AR138" s="69">
        <v>0</v>
      </c>
      <c r="AS138" s="69">
        <v>0</v>
      </c>
      <c r="AT138" s="69"/>
      <c r="AV138" s="18" t="s">
        <v>374</v>
      </c>
      <c r="AW138" s="72">
        <v>0</v>
      </c>
      <c r="AX138" s="72">
        <v>0</v>
      </c>
      <c r="AY138" s="72">
        <v>0</v>
      </c>
      <c r="AZ138" s="72">
        <v>0</v>
      </c>
      <c r="BA138" s="72">
        <v>0</v>
      </c>
      <c r="BB138" s="72">
        <v>0</v>
      </c>
      <c r="BC138" s="72">
        <v>0</v>
      </c>
      <c r="BD138" s="72">
        <v>0</v>
      </c>
      <c r="BE138" s="72">
        <v>0</v>
      </c>
      <c r="BF138" s="72">
        <v>0</v>
      </c>
      <c r="BG138" s="72">
        <v>0</v>
      </c>
      <c r="BH138" s="72">
        <v>0</v>
      </c>
      <c r="BI138" s="72">
        <v>0</v>
      </c>
      <c r="BJ138" s="72">
        <v>0</v>
      </c>
      <c r="BK138" s="72">
        <v>0</v>
      </c>
      <c r="BL138" s="72">
        <v>0</v>
      </c>
      <c r="BM138" s="72">
        <v>0</v>
      </c>
      <c r="BN138" s="72">
        <v>0</v>
      </c>
      <c r="BO138" s="72">
        <v>0</v>
      </c>
      <c r="BP138" s="72">
        <v>0</v>
      </c>
      <c r="BQ138" s="72">
        <v>0</v>
      </c>
    </row>
    <row r="139" spans="1:69" s="20" customFormat="1" x14ac:dyDescent="0.2">
      <c r="A139" s="19"/>
      <c r="B139" s="64" t="s">
        <v>374</v>
      </c>
      <c r="C139" s="67">
        <v>0</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Y139" s="42" t="s">
        <v>374</v>
      </c>
      <c r="Z139" s="69">
        <v>0</v>
      </c>
      <c r="AA139" s="69">
        <v>0</v>
      </c>
      <c r="AB139" s="69">
        <v>0</v>
      </c>
      <c r="AC139" s="69">
        <v>0</v>
      </c>
      <c r="AD139" s="69">
        <v>0</v>
      </c>
      <c r="AE139" s="69">
        <v>0</v>
      </c>
      <c r="AF139" s="69">
        <v>0</v>
      </c>
      <c r="AG139" s="69">
        <v>0</v>
      </c>
      <c r="AH139" s="69">
        <v>0</v>
      </c>
      <c r="AI139" s="69">
        <v>0</v>
      </c>
      <c r="AJ139" s="69">
        <v>0</v>
      </c>
      <c r="AK139" s="69">
        <v>0</v>
      </c>
      <c r="AL139" s="69">
        <v>0</v>
      </c>
      <c r="AM139" s="69">
        <v>0</v>
      </c>
      <c r="AN139" s="69">
        <v>0</v>
      </c>
      <c r="AO139" s="69">
        <v>0</v>
      </c>
      <c r="AP139" s="69">
        <v>0</v>
      </c>
      <c r="AQ139" s="69">
        <v>0</v>
      </c>
      <c r="AR139" s="69">
        <v>0</v>
      </c>
      <c r="AS139" s="69">
        <v>0</v>
      </c>
      <c r="AT139" s="69"/>
      <c r="AV139" s="18" t="s">
        <v>374</v>
      </c>
      <c r="AW139" s="72">
        <v>0</v>
      </c>
      <c r="AX139" s="72">
        <v>0</v>
      </c>
      <c r="AY139" s="72">
        <v>0</v>
      </c>
      <c r="AZ139" s="72">
        <v>0</v>
      </c>
      <c r="BA139" s="72">
        <v>0</v>
      </c>
      <c r="BB139" s="72">
        <v>0</v>
      </c>
      <c r="BC139" s="72">
        <v>0</v>
      </c>
      <c r="BD139" s="72">
        <v>0</v>
      </c>
      <c r="BE139" s="72">
        <v>0</v>
      </c>
      <c r="BF139" s="72">
        <v>0</v>
      </c>
      <c r="BG139" s="72">
        <v>0</v>
      </c>
      <c r="BH139" s="72">
        <v>0</v>
      </c>
      <c r="BI139" s="72">
        <v>0</v>
      </c>
      <c r="BJ139" s="72">
        <v>0</v>
      </c>
      <c r="BK139" s="72">
        <v>0</v>
      </c>
      <c r="BL139" s="72">
        <v>0</v>
      </c>
      <c r="BM139" s="72">
        <v>0</v>
      </c>
      <c r="BN139" s="72">
        <v>0</v>
      </c>
      <c r="BO139" s="72">
        <v>0</v>
      </c>
      <c r="BP139" s="72">
        <v>0</v>
      </c>
      <c r="BQ139" s="72">
        <v>0</v>
      </c>
    </row>
    <row r="140" spans="1:69" x14ac:dyDescent="0.2">
      <c r="A140" s="13"/>
      <c r="B140" s="65" t="s">
        <v>374</v>
      </c>
      <c r="C140" s="67">
        <v>0</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Y140" s="43" t="s">
        <v>374</v>
      </c>
      <c r="Z140" s="69">
        <v>0</v>
      </c>
      <c r="AA140" s="69">
        <v>0</v>
      </c>
      <c r="AB140" s="69">
        <v>0</v>
      </c>
      <c r="AC140" s="69">
        <v>0</v>
      </c>
      <c r="AD140" s="69">
        <v>0</v>
      </c>
      <c r="AE140" s="69">
        <v>0</v>
      </c>
      <c r="AF140" s="69">
        <v>0</v>
      </c>
      <c r="AG140" s="69">
        <v>0</v>
      </c>
      <c r="AH140" s="69">
        <v>0</v>
      </c>
      <c r="AI140" s="69">
        <v>0</v>
      </c>
      <c r="AJ140" s="69">
        <v>0</v>
      </c>
      <c r="AK140" s="69">
        <v>0</v>
      </c>
      <c r="AL140" s="69">
        <v>0</v>
      </c>
      <c r="AM140" s="69">
        <v>0</v>
      </c>
      <c r="AN140" s="69">
        <v>0</v>
      </c>
      <c r="AO140" s="69">
        <v>0</v>
      </c>
      <c r="AP140" s="69">
        <v>0</v>
      </c>
      <c r="AQ140" s="69">
        <v>0</v>
      </c>
      <c r="AR140" s="69">
        <v>0</v>
      </c>
      <c r="AS140" s="69">
        <v>0</v>
      </c>
      <c r="AT140" s="69"/>
      <c r="AV140" s="22" t="s">
        <v>374</v>
      </c>
      <c r="AW140" s="72">
        <v>0</v>
      </c>
      <c r="AX140" s="72">
        <v>0</v>
      </c>
      <c r="AY140" s="72">
        <v>0</v>
      </c>
      <c r="AZ140" s="72">
        <v>0</v>
      </c>
      <c r="BA140" s="72">
        <v>0</v>
      </c>
      <c r="BB140" s="72">
        <v>0</v>
      </c>
      <c r="BC140" s="72">
        <v>0</v>
      </c>
      <c r="BD140" s="72">
        <v>0</v>
      </c>
      <c r="BE140" s="72">
        <v>0</v>
      </c>
      <c r="BF140" s="72">
        <v>0</v>
      </c>
      <c r="BG140" s="72">
        <v>0</v>
      </c>
      <c r="BH140" s="72">
        <v>0</v>
      </c>
      <c r="BI140" s="72">
        <v>0</v>
      </c>
      <c r="BJ140" s="72">
        <v>0</v>
      </c>
      <c r="BK140" s="72">
        <v>0</v>
      </c>
      <c r="BL140" s="72">
        <v>0</v>
      </c>
      <c r="BM140" s="72">
        <v>0</v>
      </c>
      <c r="BN140" s="72">
        <v>0</v>
      </c>
      <c r="BO140" s="72">
        <v>0</v>
      </c>
      <c r="BP140" s="72">
        <v>0</v>
      </c>
      <c r="BQ140" s="72">
        <v>0</v>
      </c>
    </row>
    <row r="141" spans="1:69" x14ac:dyDescent="0.2">
      <c r="A141" s="13"/>
      <c r="B141" s="66" t="s">
        <v>194</v>
      </c>
      <c r="C141" s="67">
        <v>2717.0511765868</v>
      </c>
      <c r="D141" s="67">
        <v>10761.030394330201</v>
      </c>
      <c r="E141" s="67">
        <v>9397.6616292253002</v>
      </c>
      <c r="F141" s="67">
        <v>23787.863646929694</v>
      </c>
      <c r="G141" s="67">
        <v>12947.202106077901</v>
      </c>
      <c r="H141" s="67">
        <v>9755.7503510984043</v>
      </c>
      <c r="I141" s="67">
        <v>6467.7613176285004</v>
      </c>
      <c r="J141" s="67">
        <v>6704.8822393223018</v>
      </c>
      <c r="K141" s="67">
        <v>6587.2414467923008</v>
      </c>
      <c r="L141" s="67">
        <v>9472.3605947689011</v>
      </c>
      <c r="M141" s="67">
        <v>18904.418232835804</v>
      </c>
      <c r="N141" s="67">
        <v>0</v>
      </c>
      <c r="O141" s="67">
        <v>0</v>
      </c>
      <c r="P141" s="67">
        <v>0</v>
      </c>
      <c r="Q141" s="67">
        <v>0</v>
      </c>
      <c r="R141" s="67">
        <v>0</v>
      </c>
      <c r="S141" s="67">
        <v>0</v>
      </c>
      <c r="T141" s="67">
        <v>0</v>
      </c>
      <c r="U141" s="67">
        <v>0</v>
      </c>
      <c r="V141" s="67">
        <v>0</v>
      </c>
      <c r="W141" s="67"/>
      <c r="Y141" s="44" t="s">
        <v>194</v>
      </c>
      <c r="Z141" s="70"/>
      <c r="AA141" s="70"/>
      <c r="AB141" s="70"/>
      <c r="AC141" s="70"/>
      <c r="AD141" s="70"/>
      <c r="AE141" s="70"/>
      <c r="AF141" s="70"/>
      <c r="AG141" s="70"/>
      <c r="AH141" s="70"/>
      <c r="AI141" s="70"/>
      <c r="AJ141" s="70"/>
      <c r="AK141" s="70"/>
      <c r="AL141" s="70"/>
      <c r="AM141" s="70"/>
      <c r="AN141" s="69"/>
      <c r="AO141" s="69"/>
      <c r="AP141" s="69"/>
      <c r="AQ141" s="69"/>
      <c r="AR141" s="69"/>
      <c r="AS141" s="69"/>
      <c r="AT141" s="70"/>
      <c r="AV141" s="24" t="s">
        <v>194</v>
      </c>
      <c r="AW141" s="72"/>
      <c r="AX141" s="72"/>
      <c r="AY141" s="72"/>
      <c r="AZ141" s="72"/>
      <c r="BA141" s="72"/>
      <c r="BB141" s="72"/>
      <c r="BC141" s="72"/>
      <c r="BD141" s="72"/>
      <c r="BE141" s="72"/>
      <c r="BF141" s="72"/>
      <c r="BG141" s="72"/>
      <c r="BH141" s="72"/>
      <c r="BI141" s="72"/>
      <c r="BJ141" s="72"/>
      <c r="BK141" s="72"/>
      <c r="BL141" s="72"/>
      <c r="BM141" s="72"/>
      <c r="BN141" s="72"/>
      <c r="BO141" s="72"/>
      <c r="BP141" s="72"/>
      <c r="BQ141" s="72"/>
    </row>
    <row r="144" spans="1:69" x14ac:dyDescent="0.2">
      <c r="A144" s="8" t="s">
        <v>138</v>
      </c>
      <c r="B144" s="14" t="s">
        <v>187</v>
      </c>
      <c r="C144" s="28" t="s">
        <v>8</v>
      </c>
      <c r="D144" s="28" t="s">
        <v>7</v>
      </c>
      <c r="E144" s="28" t="s">
        <v>6</v>
      </c>
      <c r="F144" s="28" t="s">
        <v>5</v>
      </c>
      <c r="G144" s="28" t="s">
        <v>4</v>
      </c>
      <c r="H144" s="28" t="s">
        <v>3</v>
      </c>
      <c r="I144" s="28" t="s">
        <v>2</v>
      </c>
      <c r="J144" s="28" t="s">
        <v>1</v>
      </c>
      <c r="K144" s="28" t="s">
        <v>0</v>
      </c>
      <c r="L144" s="28" t="s">
        <v>10</v>
      </c>
      <c r="M144" s="28" t="s">
        <v>38</v>
      </c>
      <c r="N144" s="28" t="s">
        <v>37</v>
      </c>
      <c r="O144" s="28" t="s">
        <v>36</v>
      </c>
      <c r="P144" s="28" t="s">
        <v>35</v>
      </c>
      <c r="Q144" s="28" t="s">
        <v>34</v>
      </c>
      <c r="R144" s="28" t="s">
        <v>33</v>
      </c>
      <c r="S144" s="28" t="s">
        <v>32</v>
      </c>
      <c r="T144" s="28" t="s">
        <v>31</v>
      </c>
      <c r="U144" s="28" t="s">
        <v>30</v>
      </c>
      <c r="V144" s="28" t="s">
        <v>29</v>
      </c>
      <c r="W144" s="28" t="s">
        <v>194</v>
      </c>
      <c r="Y144" s="41" t="s">
        <v>187</v>
      </c>
      <c r="Z144" s="68" t="s">
        <v>8</v>
      </c>
      <c r="AA144" s="68" t="s">
        <v>7</v>
      </c>
      <c r="AB144" s="68" t="s">
        <v>6</v>
      </c>
      <c r="AC144" s="68" t="s">
        <v>5</v>
      </c>
      <c r="AD144" s="68" t="s">
        <v>4</v>
      </c>
      <c r="AE144" s="68" t="s">
        <v>3</v>
      </c>
      <c r="AF144" s="68" t="s">
        <v>2</v>
      </c>
      <c r="AG144" s="68" t="s">
        <v>1</v>
      </c>
      <c r="AH144" s="68" t="s">
        <v>0</v>
      </c>
      <c r="AI144" s="68" t="s">
        <v>10</v>
      </c>
      <c r="AJ144" s="68" t="s">
        <v>38</v>
      </c>
      <c r="AK144" s="68" t="s">
        <v>37</v>
      </c>
      <c r="AL144" s="68" t="s">
        <v>36</v>
      </c>
      <c r="AM144" s="68" t="s">
        <v>35</v>
      </c>
      <c r="AN144" s="68" t="s">
        <v>34</v>
      </c>
      <c r="AO144" s="68" t="s">
        <v>33</v>
      </c>
      <c r="AP144" s="68" t="s">
        <v>32</v>
      </c>
      <c r="AQ144" s="68" t="s">
        <v>31</v>
      </c>
      <c r="AR144" s="68" t="s">
        <v>30</v>
      </c>
      <c r="AS144" s="68" t="s">
        <v>29</v>
      </c>
      <c r="AT144" s="68" t="s">
        <v>194</v>
      </c>
      <c r="AV144" s="16" t="s">
        <v>187</v>
      </c>
      <c r="AW144" s="71" t="s">
        <v>8</v>
      </c>
      <c r="AX144" s="71" t="s">
        <v>7</v>
      </c>
      <c r="AY144" s="71" t="s">
        <v>6</v>
      </c>
      <c r="AZ144" s="71" t="s">
        <v>5</v>
      </c>
      <c r="BA144" s="71" t="s">
        <v>4</v>
      </c>
      <c r="BB144" s="71" t="s">
        <v>3</v>
      </c>
      <c r="BC144" s="71" t="s">
        <v>2</v>
      </c>
      <c r="BD144" s="71" t="s">
        <v>1</v>
      </c>
      <c r="BE144" s="71" t="s">
        <v>0</v>
      </c>
      <c r="BF144" s="71" t="s">
        <v>10</v>
      </c>
      <c r="BG144" s="71" t="s">
        <v>38</v>
      </c>
      <c r="BH144" s="71" t="s">
        <v>37</v>
      </c>
      <c r="BI144" s="71" t="s">
        <v>36</v>
      </c>
      <c r="BJ144" s="71" t="s">
        <v>35</v>
      </c>
      <c r="BK144" s="71" t="s">
        <v>34</v>
      </c>
      <c r="BL144" s="71" t="s">
        <v>33</v>
      </c>
      <c r="BM144" s="71" t="s">
        <v>32</v>
      </c>
      <c r="BN144" s="71" t="s">
        <v>31</v>
      </c>
      <c r="BO144" s="71" t="s">
        <v>30</v>
      </c>
      <c r="BP144" s="71" t="s">
        <v>29</v>
      </c>
      <c r="BQ144" s="71" t="s">
        <v>194</v>
      </c>
    </row>
    <row r="145" spans="1:69" x14ac:dyDescent="0.2">
      <c r="A145" s="13"/>
      <c r="B145" s="64" t="s">
        <v>177</v>
      </c>
      <c r="C145" s="67">
        <v>360.59411265100005</v>
      </c>
      <c r="D145" s="67">
        <v>45.071887962000005</v>
      </c>
      <c r="E145" s="67">
        <v>13.577330598000001</v>
      </c>
      <c r="F145" s="67">
        <v>424.35774118500001</v>
      </c>
      <c r="G145" s="67">
        <v>433.54994276000002</v>
      </c>
      <c r="H145" s="67">
        <v>525.1602386628</v>
      </c>
      <c r="I145" s="67">
        <v>389.14929694909995</v>
      </c>
      <c r="J145" s="67">
        <v>366.73252616680003</v>
      </c>
      <c r="K145" s="67">
        <v>340.20897917529999</v>
      </c>
      <c r="L145" s="67">
        <v>309.0345662208</v>
      </c>
      <c r="M145" s="67">
        <v>472.65972786230003</v>
      </c>
      <c r="N145" s="67">
        <v>0</v>
      </c>
      <c r="O145" s="67">
        <v>0</v>
      </c>
      <c r="P145" s="67">
        <v>0</v>
      </c>
      <c r="Q145" s="67">
        <v>0</v>
      </c>
      <c r="R145" s="67">
        <v>0</v>
      </c>
      <c r="S145" s="67">
        <v>0</v>
      </c>
      <c r="T145" s="67">
        <v>0</v>
      </c>
      <c r="U145" s="67">
        <v>0</v>
      </c>
      <c r="V145" s="67">
        <v>0</v>
      </c>
      <c r="W145" s="67">
        <v>3680.0963501930987</v>
      </c>
      <c r="Y145" s="42" t="s">
        <v>177</v>
      </c>
      <c r="Z145" s="69">
        <v>9.7984965157795201E-2</v>
      </c>
      <c r="AA145" s="69">
        <v>1.2247474977016575E-2</v>
      </c>
      <c r="AB145" s="69">
        <v>3.68939541414115E-3</v>
      </c>
      <c r="AC145" s="69">
        <v>0.11531158448140454</v>
      </c>
      <c r="AD145" s="69">
        <v>0.11780939994607782</v>
      </c>
      <c r="AE145" s="69">
        <v>0.14270285033033014</v>
      </c>
      <c r="AF145" s="69">
        <v>0.10574432295194686</v>
      </c>
      <c r="AG145" s="69">
        <v>9.9652968636964406E-2</v>
      </c>
      <c r="AH145" s="69">
        <v>9.2445671743743574E-2</v>
      </c>
      <c r="AI145" s="69">
        <v>8.3974585666645549E-2</v>
      </c>
      <c r="AJ145" s="69">
        <v>0.12843678069393458</v>
      </c>
      <c r="AK145" s="69">
        <v>0</v>
      </c>
      <c r="AL145" s="69">
        <v>0</v>
      </c>
      <c r="AM145" s="69">
        <v>0</v>
      </c>
      <c r="AN145" s="69">
        <v>0</v>
      </c>
      <c r="AO145" s="69">
        <v>0</v>
      </c>
      <c r="AP145" s="69">
        <v>0</v>
      </c>
      <c r="AQ145" s="69">
        <v>0</v>
      </c>
      <c r="AR145" s="69">
        <v>0</v>
      </c>
      <c r="AS145" s="69">
        <v>0</v>
      </c>
      <c r="AT145" s="69"/>
      <c r="AV145" s="18" t="s">
        <v>177</v>
      </c>
      <c r="AW145" s="72">
        <v>53.0028732471933</v>
      </c>
      <c r="AX145" s="72">
        <v>75.968227852203398</v>
      </c>
      <c r="AY145" s="72">
        <v>84.581598430126533</v>
      </c>
      <c r="AZ145" s="72">
        <v>45.328166675685061</v>
      </c>
      <c r="BA145" s="72">
        <v>45.137213532598317</v>
      </c>
      <c r="BB145" s="72">
        <v>36.412261767488246</v>
      </c>
      <c r="BC145" s="72">
        <v>47.594546198759566</v>
      </c>
      <c r="BD145" s="72">
        <v>44.402952602856843</v>
      </c>
      <c r="BE145" s="72">
        <v>47.848460908505039</v>
      </c>
      <c r="BF145" s="72">
        <v>31.635251282238663</v>
      </c>
      <c r="BG145" s="72">
        <v>31.101398190472306</v>
      </c>
      <c r="BH145" s="72">
        <v>0</v>
      </c>
      <c r="BI145" s="72">
        <v>0</v>
      </c>
      <c r="BJ145" s="72">
        <v>0</v>
      </c>
      <c r="BK145" s="72">
        <v>0</v>
      </c>
      <c r="BL145" s="72">
        <v>0</v>
      </c>
      <c r="BM145" s="72">
        <v>0</v>
      </c>
      <c r="BN145" s="72">
        <v>0</v>
      </c>
      <c r="BO145" s="72">
        <v>0</v>
      </c>
      <c r="BP145" s="72">
        <v>0</v>
      </c>
      <c r="BQ145" s="72">
        <v>14.072006210226231</v>
      </c>
    </row>
    <row r="146" spans="1:69" x14ac:dyDescent="0.2">
      <c r="A146" s="13"/>
      <c r="B146" s="64" t="s">
        <v>371</v>
      </c>
      <c r="C146" s="67">
        <v>1164.569545671</v>
      </c>
      <c r="D146" s="67">
        <v>2682.8687727790002</v>
      </c>
      <c r="E146" s="67">
        <v>4849.7838366010001</v>
      </c>
      <c r="F146" s="67">
        <v>16627.418545271998</v>
      </c>
      <c r="G146" s="67">
        <v>10556.097696386598</v>
      </c>
      <c r="H146" s="67">
        <v>5704.6748506841004</v>
      </c>
      <c r="I146" s="67">
        <v>4056.9057719569996</v>
      </c>
      <c r="J146" s="67">
        <v>4775.3402423330008</v>
      </c>
      <c r="K146" s="67">
        <v>2961.1792356057008</v>
      </c>
      <c r="L146" s="67">
        <v>2494.0982498619996</v>
      </c>
      <c r="M146" s="67">
        <v>4000.0370074519997</v>
      </c>
      <c r="N146" s="67">
        <v>0</v>
      </c>
      <c r="O146" s="67">
        <v>0</v>
      </c>
      <c r="P146" s="67">
        <v>0</v>
      </c>
      <c r="Q146" s="67">
        <v>0</v>
      </c>
      <c r="R146" s="67">
        <v>0</v>
      </c>
      <c r="S146" s="67">
        <v>0</v>
      </c>
      <c r="T146" s="67">
        <v>0</v>
      </c>
      <c r="U146" s="67">
        <v>0</v>
      </c>
      <c r="V146" s="67">
        <v>0</v>
      </c>
      <c r="W146" s="67">
        <v>59872.973754603401</v>
      </c>
      <c r="Y146" s="42" t="s">
        <v>371</v>
      </c>
      <c r="Z146" s="69">
        <v>1.9450671524085788E-2</v>
      </c>
      <c r="AA146" s="69">
        <v>4.480934559514383E-2</v>
      </c>
      <c r="AB146" s="69">
        <v>8.1001218621250107E-2</v>
      </c>
      <c r="AC146" s="69">
        <v>0.27771158675734858</v>
      </c>
      <c r="AD146" s="69">
        <v>0.17630822446955843</v>
      </c>
      <c r="AE146" s="69">
        <v>9.5279631074704885E-2</v>
      </c>
      <c r="AF146" s="69">
        <v>6.775854809859147E-2</v>
      </c>
      <c r="AG146" s="69">
        <v>7.9757859729922692E-2</v>
      </c>
      <c r="AH146" s="69">
        <v>4.9457694347076378E-2</v>
      </c>
      <c r="AI146" s="69">
        <v>4.1656495300940989E-2</v>
      </c>
      <c r="AJ146" s="69">
        <v>6.6808724481376744E-2</v>
      </c>
      <c r="AK146" s="69">
        <v>0</v>
      </c>
      <c r="AL146" s="69">
        <v>0</v>
      </c>
      <c r="AM146" s="69">
        <v>0</v>
      </c>
      <c r="AN146" s="69">
        <v>0</v>
      </c>
      <c r="AO146" s="69">
        <v>0</v>
      </c>
      <c r="AP146" s="69">
        <v>0</v>
      </c>
      <c r="AQ146" s="69">
        <v>0</v>
      </c>
      <c r="AR146" s="69">
        <v>0</v>
      </c>
      <c r="AS146" s="69">
        <v>0</v>
      </c>
      <c r="AT146" s="69"/>
      <c r="AV146" s="18" t="s">
        <v>371</v>
      </c>
      <c r="AW146" s="72">
        <v>25.510503928556542</v>
      </c>
      <c r="AX146" s="72">
        <v>18.746150291415081</v>
      </c>
      <c r="AY146" s="72">
        <v>13.55394482337436</v>
      </c>
      <c r="AZ146" s="72">
        <v>7.1355377832078801</v>
      </c>
      <c r="BA146" s="72">
        <v>9.6000799089725302</v>
      </c>
      <c r="BB146" s="72">
        <v>12.304167349252459</v>
      </c>
      <c r="BC146" s="72">
        <v>14.34585608573437</v>
      </c>
      <c r="BD146" s="72">
        <v>13.367785088128922</v>
      </c>
      <c r="BE146" s="72">
        <v>16.765923064119715</v>
      </c>
      <c r="BF146" s="72">
        <v>18.122686936977047</v>
      </c>
      <c r="BG146" s="72">
        <v>14.924122627711876</v>
      </c>
      <c r="BH146" s="72">
        <v>0</v>
      </c>
      <c r="BI146" s="72">
        <v>0</v>
      </c>
      <c r="BJ146" s="72">
        <v>0</v>
      </c>
      <c r="BK146" s="72">
        <v>0</v>
      </c>
      <c r="BL146" s="72">
        <v>0</v>
      </c>
      <c r="BM146" s="72">
        <v>0</v>
      </c>
      <c r="BN146" s="72">
        <v>0</v>
      </c>
      <c r="BO146" s="72">
        <v>0</v>
      </c>
      <c r="BP146" s="72">
        <v>0</v>
      </c>
      <c r="BQ146" s="72">
        <v>3.828372805779038</v>
      </c>
    </row>
    <row r="147" spans="1:69" x14ac:dyDescent="0.2">
      <c r="A147" s="13"/>
      <c r="B147" s="64" t="s">
        <v>165</v>
      </c>
      <c r="C147" s="67">
        <v>0</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Y147" s="42" t="s">
        <v>165</v>
      </c>
      <c r="Z147" s="69">
        <v>0</v>
      </c>
      <c r="AA147" s="69">
        <v>0</v>
      </c>
      <c r="AB147" s="69">
        <v>0</v>
      </c>
      <c r="AC147" s="69">
        <v>0</v>
      </c>
      <c r="AD147" s="69">
        <v>0</v>
      </c>
      <c r="AE147" s="69">
        <v>0</v>
      </c>
      <c r="AF147" s="69">
        <v>0</v>
      </c>
      <c r="AG147" s="69">
        <v>0</v>
      </c>
      <c r="AH147" s="69">
        <v>0</v>
      </c>
      <c r="AI147" s="69">
        <v>0</v>
      </c>
      <c r="AJ147" s="69">
        <v>0</v>
      </c>
      <c r="AK147" s="69">
        <v>0</v>
      </c>
      <c r="AL147" s="69">
        <v>0</v>
      </c>
      <c r="AM147" s="69">
        <v>0</v>
      </c>
      <c r="AN147" s="69">
        <v>0</v>
      </c>
      <c r="AO147" s="69">
        <v>0</v>
      </c>
      <c r="AP147" s="69">
        <v>0</v>
      </c>
      <c r="AQ147" s="69">
        <v>0</v>
      </c>
      <c r="AR147" s="69">
        <v>0</v>
      </c>
      <c r="AS147" s="69">
        <v>0</v>
      </c>
      <c r="AT147" s="69"/>
      <c r="AV147" s="18" t="s">
        <v>165</v>
      </c>
      <c r="AW147" s="72">
        <v>0</v>
      </c>
      <c r="AX147" s="72">
        <v>0</v>
      </c>
      <c r="AY147" s="72">
        <v>0</v>
      </c>
      <c r="AZ147" s="72">
        <v>0</v>
      </c>
      <c r="BA147" s="72">
        <v>0</v>
      </c>
      <c r="BB147" s="72">
        <v>0</v>
      </c>
      <c r="BC147" s="72">
        <v>0</v>
      </c>
      <c r="BD147" s="72">
        <v>0</v>
      </c>
      <c r="BE147" s="72">
        <v>0</v>
      </c>
      <c r="BF147" s="72">
        <v>0</v>
      </c>
      <c r="BG147" s="72">
        <v>0</v>
      </c>
      <c r="BH147" s="72">
        <v>0</v>
      </c>
      <c r="BI147" s="72">
        <v>0</v>
      </c>
      <c r="BJ147" s="72">
        <v>0</v>
      </c>
      <c r="BK147" s="72">
        <v>0</v>
      </c>
      <c r="BL147" s="72">
        <v>0</v>
      </c>
      <c r="BM147" s="72">
        <v>0</v>
      </c>
      <c r="BN147" s="72">
        <v>0</v>
      </c>
      <c r="BO147" s="72">
        <v>0</v>
      </c>
      <c r="BP147" s="72">
        <v>0</v>
      </c>
      <c r="BQ147" s="72">
        <v>0</v>
      </c>
    </row>
    <row r="148" spans="1:69" x14ac:dyDescent="0.2">
      <c r="A148" s="13"/>
      <c r="B148" s="64" t="s">
        <v>422</v>
      </c>
      <c r="C148" s="67">
        <v>0</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Y148" s="42" t="s">
        <v>422</v>
      </c>
      <c r="Z148" s="69">
        <v>0</v>
      </c>
      <c r="AA148" s="69">
        <v>0</v>
      </c>
      <c r="AB148" s="69">
        <v>0</v>
      </c>
      <c r="AC148" s="69">
        <v>0</v>
      </c>
      <c r="AD148" s="69">
        <v>0</v>
      </c>
      <c r="AE148" s="69">
        <v>0</v>
      </c>
      <c r="AF148" s="69">
        <v>0</v>
      </c>
      <c r="AG148" s="69">
        <v>0</v>
      </c>
      <c r="AH148" s="69">
        <v>0</v>
      </c>
      <c r="AI148" s="69">
        <v>0</v>
      </c>
      <c r="AJ148" s="69">
        <v>0</v>
      </c>
      <c r="AK148" s="69">
        <v>0</v>
      </c>
      <c r="AL148" s="69">
        <v>0</v>
      </c>
      <c r="AM148" s="69">
        <v>0</v>
      </c>
      <c r="AN148" s="69">
        <v>0</v>
      </c>
      <c r="AO148" s="69">
        <v>0</v>
      </c>
      <c r="AP148" s="69">
        <v>0</v>
      </c>
      <c r="AQ148" s="69">
        <v>0</v>
      </c>
      <c r="AR148" s="69">
        <v>0</v>
      </c>
      <c r="AS148" s="69">
        <v>0</v>
      </c>
      <c r="AT148" s="69"/>
      <c r="AV148" s="18" t="s">
        <v>422</v>
      </c>
      <c r="AW148" s="72">
        <v>0</v>
      </c>
      <c r="AX148" s="72">
        <v>0</v>
      </c>
      <c r="AY148" s="72">
        <v>0</v>
      </c>
      <c r="AZ148" s="72">
        <v>0</v>
      </c>
      <c r="BA148" s="72">
        <v>0</v>
      </c>
      <c r="BB148" s="72">
        <v>0</v>
      </c>
      <c r="BC148" s="72">
        <v>0</v>
      </c>
      <c r="BD148" s="72">
        <v>0</v>
      </c>
      <c r="BE148" s="72">
        <v>0</v>
      </c>
      <c r="BF148" s="72">
        <v>0</v>
      </c>
      <c r="BG148" s="72">
        <v>0</v>
      </c>
      <c r="BH148" s="72">
        <v>0</v>
      </c>
      <c r="BI148" s="72">
        <v>0</v>
      </c>
      <c r="BJ148" s="72">
        <v>0</v>
      </c>
      <c r="BK148" s="72">
        <v>0</v>
      </c>
      <c r="BL148" s="72">
        <v>0</v>
      </c>
      <c r="BM148" s="72">
        <v>0</v>
      </c>
      <c r="BN148" s="72">
        <v>0</v>
      </c>
      <c r="BO148" s="72">
        <v>0</v>
      </c>
      <c r="BP148" s="72">
        <v>0</v>
      </c>
      <c r="BQ148" s="72">
        <v>0</v>
      </c>
    </row>
    <row r="149" spans="1:69" x14ac:dyDescent="0.2">
      <c r="A149" s="13"/>
      <c r="B149" s="64" t="s">
        <v>423</v>
      </c>
      <c r="C149" s="67">
        <v>0</v>
      </c>
      <c r="D149" s="67">
        <v>0</v>
      </c>
      <c r="E149" s="67">
        <v>11.533491271000001</v>
      </c>
      <c r="F149" s="67">
        <v>331.87278883410005</v>
      </c>
      <c r="G149" s="67">
        <v>271.21001738759998</v>
      </c>
      <c r="H149" s="67">
        <v>393.32096321600005</v>
      </c>
      <c r="I149" s="67">
        <v>0</v>
      </c>
      <c r="J149" s="67">
        <v>216.749266366</v>
      </c>
      <c r="K149" s="67">
        <v>17.9027827026</v>
      </c>
      <c r="L149" s="67">
        <v>148.71463425600001</v>
      </c>
      <c r="M149" s="67">
        <v>29.704148502999999</v>
      </c>
      <c r="N149" s="67">
        <v>0</v>
      </c>
      <c r="O149" s="67">
        <v>0</v>
      </c>
      <c r="P149" s="67">
        <v>0</v>
      </c>
      <c r="Q149" s="67">
        <v>0</v>
      </c>
      <c r="R149" s="67">
        <v>0</v>
      </c>
      <c r="S149" s="67">
        <v>0</v>
      </c>
      <c r="T149" s="67">
        <v>0</v>
      </c>
      <c r="U149" s="67">
        <v>0</v>
      </c>
      <c r="V149" s="67">
        <v>0</v>
      </c>
      <c r="W149" s="67">
        <v>1421.0080925363002</v>
      </c>
      <c r="Y149" s="42" t="s">
        <v>423</v>
      </c>
      <c r="Z149" s="69">
        <v>0</v>
      </c>
      <c r="AA149" s="69">
        <v>0</v>
      </c>
      <c r="AB149" s="69">
        <v>8.1164149110610172E-3</v>
      </c>
      <c r="AC149" s="69">
        <v>0.23354743057216068</v>
      </c>
      <c r="AD149" s="69">
        <v>0.19085747562741048</v>
      </c>
      <c r="AE149" s="69">
        <v>0.27679009379459429</v>
      </c>
      <c r="AF149" s="69">
        <v>0</v>
      </c>
      <c r="AG149" s="69">
        <v>0.15253204222020506</v>
      </c>
      <c r="AH149" s="69">
        <v>1.2598649364935032E-2</v>
      </c>
      <c r="AI149" s="69">
        <v>0.10465431902682922</v>
      </c>
      <c r="AJ149" s="69">
        <v>2.0903574482804149E-2</v>
      </c>
      <c r="AK149" s="69">
        <v>0</v>
      </c>
      <c r="AL149" s="69">
        <v>0</v>
      </c>
      <c r="AM149" s="69">
        <v>0</v>
      </c>
      <c r="AN149" s="69">
        <v>0</v>
      </c>
      <c r="AO149" s="69">
        <v>0</v>
      </c>
      <c r="AP149" s="69">
        <v>0</v>
      </c>
      <c r="AQ149" s="69">
        <v>0</v>
      </c>
      <c r="AR149" s="69">
        <v>0</v>
      </c>
      <c r="AS149" s="69">
        <v>0</v>
      </c>
      <c r="AT149" s="69"/>
      <c r="AV149" s="18" t="s">
        <v>423</v>
      </c>
      <c r="AW149" s="72">
        <v>0</v>
      </c>
      <c r="AX149" s="72">
        <v>0</v>
      </c>
      <c r="AY149" s="72">
        <v>51.01143310446205</v>
      </c>
      <c r="AZ149" s="72">
        <v>43.418568839666627</v>
      </c>
      <c r="BA149" s="72">
        <v>55.592853384219993</v>
      </c>
      <c r="BB149" s="72">
        <v>49.497002967369426</v>
      </c>
      <c r="BC149" s="72">
        <v>0</v>
      </c>
      <c r="BD149" s="72">
        <v>63.075254098994073</v>
      </c>
      <c r="BE149" s="72">
        <v>104.20697254913158</v>
      </c>
      <c r="BF149" s="72">
        <v>84.427443153706079</v>
      </c>
      <c r="BG149" s="72">
        <v>96.415294209990407</v>
      </c>
      <c r="BH149" s="72">
        <v>0</v>
      </c>
      <c r="BI149" s="72">
        <v>0</v>
      </c>
      <c r="BJ149" s="72">
        <v>0</v>
      </c>
      <c r="BK149" s="72">
        <v>0</v>
      </c>
      <c r="BL149" s="72">
        <v>0</v>
      </c>
      <c r="BM149" s="72">
        <v>0</v>
      </c>
      <c r="BN149" s="72">
        <v>0</v>
      </c>
      <c r="BO149" s="72">
        <v>0</v>
      </c>
      <c r="BP149" s="72">
        <v>0</v>
      </c>
      <c r="BQ149" s="72">
        <v>24.076795342756242</v>
      </c>
    </row>
    <row r="150" spans="1:69" x14ac:dyDescent="0.2">
      <c r="A150" s="13"/>
      <c r="B150" s="64" t="s">
        <v>173</v>
      </c>
      <c r="C150" s="67">
        <v>207.41957814</v>
      </c>
      <c r="D150" s="67">
        <v>327.90850375190001</v>
      </c>
      <c r="E150" s="67">
        <v>274.81698842449998</v>
      </c>
      <c r="F150" s="67">
        <v>685.64773731060018</v>
      </c>
      <c r="G150" s="67">
        <v>830.41486432500005</v>
      </c>
      <c r="H150" s="67">
        <v>387.56733937999996</v>
      </c>
      <c r="I150" s="67">
        <v>45.191014363000001</v>
      </c>
      <c r="J150" s="67">
        <v>210.33239528079997</v>
      </c>
      <c r="K150" s="67">
        <v>121.8067708894</v>
      </c>
      <c r="L150" s="67">
        <v>15.642282678999999</v>
      </c>
      <c r="M150" s="67">
        <v>134.15451851099999</v>
      </c>
      <c r="N150" s="67">
        <v>0</v>
      </c>
      <c r="O150" s="67">
        <v>0</v>
      </c>
      <c r="P150" s="67">
        <v>0</v>
      </c>
      <c r="Q150" s="67">
        <v>0</v>
      </c>
      <c r="R150" s="67">
        <v>0</v>
      </c>
      <c r="S150" s="67">
        <v>0</v>
      </c>
      <c r="T150" s="67">
        <v>0</v>
      </c>
      <c r="U150" s="67">
        <v>0</v>
      </c>
      <c r="V150" s="67">
        <v>0</v>
      </c>
      <c r="W150" s="67">
        <v>3240.9019930552004</v>
      </c>
      <c r="Y150" s="42" t="s">
        <v>173</v>
      </c>
      <c r="Z150" s="69">
        <v>6.4000571009080534E-2</v>
      </c>
      <c r="AA150" s="69">
        <v>0.10117816103497176</v>
      </c>
      <c r="AB150" s="69">
        <v>8.4796451424138816E-2</v>
      </c>
      <c r="AC150" s="69">
        <v>0.21156077498790379</v>
      </c>
      <c r="AD150" s="69">
        <v>0.25622955155832017</v>
      </c>
      <c r="AE150" s="69">
        <v>0.11958625722422417</v>
      </c>
      <c r="AF150" s="69">
        <v>1.3943962038913248E-2</v>
      </c>
      <c r="AG150" s="69">
        <v>6.4899338434643461E-2</v>
      </c>
      <c r="AH150" s="69">
        <v>3.7584219192809555E-2</v>
      </c>
      <c r="AI150" s="69">
        <v>4.826521355017592E-3</v>
      </c>
      <c r="AJ150" s="69">
        <v>4.139419173997682E-2</v>
      </c>
      <c r="AK150" s="69">
        <v>0</v>
      </c>
      <c r="AL150" s="69">
        <v>0</v>
      </c>
      <c r="AM150" s="69">
        <v>0</v>
      </c>
      <c r="AN150" s="69">
        <v>0</v>
      </c>
      <c r="AO150" s="69">
        <v>0</v>
      </c>
      <c r="AP150" s="69">
        <v>0</v>
      </c>
      <c r="AQ150" s="69">
        <v>0</v>
      </c>
      <c r="AR150" s="69">
        <v>0</v>
      </c>
      <c r="AS150" s="69">
        <v>0</v>
      </c>
      <c r="AT150" s="69"/>
      <c r="AV150" s="18" t="s">
        <v>173</v>
      </c>
      <c r="AW150" s="72">
        <v>69.924847484213416</v>
      </c>
      <c r="AX150" s="72">
        <v>54.692783809910161</v>
      </c>
      <c r="AY150" s="72">
        <v>52.165687159776155</v>
      </c>
      <c r="AZ150" s="72">
        <v>35.603948748969813</v>
      </c>
      <c r="BA150" s="72">
        <v>28.503111624444173</v>
      </c>
      <c r="BB150" s="72">
        <v>45.191111640829028</v>
      </c>
      <c r="BC150" s="72">
        <v>63.095109697565555</v>
      </c>
      <c r="BD150" s="72">
        <v>62.20135350237581</v>
      </c>
      <c r="BE150" s="72">
        <v>92.688572613273394</v>
      </c>
      <c r="BF150" s="72">
        <v>80.823179796970763</v>
      </c>
      <c r="BG150" s="72">
        <v>92.129052572032862</v>
      </c>
      <c r="BH150" s="72">
        <v>0</v>
      </c>
      <c r="BI150" s="72">
        <v>0</v>
      </c>
      <c r="BJ150" s="72">
        <v>0</v>
      </c>
      <c r="BK150" s="72">
        <v>0</v>
      </c>
      <c r="BL150" s="72">
        <v>0</v>
      </c>
      <c r="BM150" s="72">
        <v>0</v>
      </c>
      <c r="BN150" s="72">
        <v>0</v>
      </c>
      <c r="BO150" s="72">
        <v>0</v>
      </c>
      <c r="BP150" s="72">
        <v>0</v>
      </c>
      <c r="BQ150" s="72">
        <v>15.918534838672278</v>
      </c>
    </row>
    <row r="151" spans="1:69" x14ac:dyDescent="0.2">
      <c r="A151" s="13"/>
      <c r="B151" s="64" t="s">
        <v>181</v>
      </c>
      <c r="C151" s="67">
        <v>322.13796067999999</v>
      </c>
      <c r="D151" s="67">
        <v>118.96903508000001</v>
      </c>
      <c r="E151" s="67">
        <v>106.5101329101</v>
      </c>
      <c r="F151" s="67">
        <v>934.09427643140009</v>
      </c>
      <c r="G151" s="67">
        <v>1724.5268093106001</v>
      </c>
      <c r="H151" s="67">
        <v>522.49131585600003</v>
      </c>
      <c r="I151" s="67">
        <v>564.99871896900004</v>
      </c>
      <c r="J151" s="67">
        <v>288.91341886090004</v>
      </c>
      <c r="K151" s="67">
        <v>264.37232820310004</v>
      </c>
      <c r="L151" s="67">
        <v>157.78783663639999</v>
      </c>
      <c r="M151" s="67">
        <v>187.34868709159997</v>
      </c>
      <c r="N151" s="67">
        <v>0</v>
      </c>
      <c r="O151" s="67">
        <v>0</v>
      </c>
      <c r="P151" s="67">
        <v>0</v>
      </c>
      <c r="Q151" s="67">
        <v>0</v>
      </c>
      <c r="R151" s="67">
        <v>0</v>
      </c>
      <c r="S151" s="67">
        <v>0</v>
      </c>
      <c r="T151" s="67">
        <v>0</v>
      </c>
      <c r="U151" s="67">
        <v>0</v>
      </c>
      <c r="V151" s="67">
        <v>0</v>
      </c>
      <c r="W151" s="67">
        <v>5192.1505200291003</v>
      </c>
      <c r="Y151" s="42" t="s">
        <v>181</v>
      </c>
      <c r="Z151" s="69">
        <v>6.2043263082865036E-2</v>
      </c>
      <c r="AA151" s="69">
        <v>2.2913248493291606E-2</v>
      </c>
      <c r="AB151" s="69">
        <v>2.0513683588183618E-2</v>
      </c>
      <c r="AC151" s="69">
        <v>0.17990508418969425</v>
      </c>
      <c r="AD151" s="69">
        <v>0.33214114318491189</v>
      </c>
      <c r="AE151" s="69">
        <v>0.10063100325008907</v>
      </c>
      <c r="AF151" s="69">
        <v>0.10881786203798911</v>
      </c>
      <c r="AG151" s="69">
        <v>5.5644268737278589E-2</v>
      </c>
      <c r="AH151" s="69">
        <v>5.0917693387983354E-2</v>
      </c>
      <c r="AI151" s="69">
        <v>3.0389688439832759E-2</v>
      </c>
      <c r="AJ151" s="69">
        <v>3.6083061607880725E-2</v>
      </c>
      <c r="AK151" s="69">
        <v>0</v>
      </c>
      <c r="AL151" s="69">
        <v>0</v>
      </c>
      <c r="AM151" s="69">
        <v>0</v>
      </c>
      <c r="AN151" s="69">
        <v>0</v>
      </c>
      <c r="AO151" s="69">
        <v>0</v>
      </c>
      <c r="AP151" s="69">
        <v>0</v>
      </c>
      <c r="AQ151" s="69">
        <v>0</v>
      </c>
      <c r="AR151" s="69">
        <v>0</v>
      </c>
      <c r="AS151" s="69">
        <v>0</v>
      </c>
      <c r="AT151" s="69"/>
      <c r="AV151" s="18" t="s">
        <v>181</v>
      </c>
      <c r="AW151" s="72">
        <v>57.188463166935676</v>
      </c>
      <c r="AX151" s="72">
        <v>43.870117323499485</v>
      </c>
      <c r="AY151" s="72">
        <v>73.478573836321786</v>
      </c>
      <c r="AZ151" s="72">
        <v>26.967550435561151</v>
      </c>
      <c r="BA151" s="72">
        <v>34.535958349714285</v>
      </c>
      <c r="BB151" s="72">
        <v>44.25467111151449</v>
      </c>
      <c r="BC151" s="72">
        <v>38.259773185352124</v>
      </c>
      <c r="BD151" s="72">
        <v>57.849817375233329</v>
      </c>
      <c r="BE151" s="72">
        <v>61.201526402162486</v>
      </c>
      <c r="BF151" s="72">
        <v>84.7894307700968</v>
      </c>
      <c r="BG151" s="72">
        <v>71.572573944096746</v>
      </c>
      <c r="BH151" s="72">
        <v>0</v>
      </c>
      <c r="BI151" s="72">
        <v>0</v>
      </c>
      <c r="BJ151" s="72">
        <v>0</v>
      </c>
      <c r="BK151" s="72">
        <v>0</v>
      </c>
      <c r="BL151" s="72">
        <v>0</v>
      </c>
      <c r="BM151" s="72">
        <v>0</v>
      </c>
      <c r="BN151" s="72">
        <v>0</v>
      </c>
      <c r="BO151" s="72">
        <v>0</v>
      </c>
      <c r="BP151" s="72">
        <v>0</v>
      </c>
      <c r="BQ151" s="72">
        <v>15.541482840376649</v>
      </c>
    </row>
    <row r="152" spans="1:69" x14ac:dyDescent="0.2">
      <c r="A152" s="13"/>
      <c r="B152" s="64" t="s">
        <v>169</v>
      </c>
      <c r="C152" s="67">
        <v>77.354449840699999</v>
      </c>
      <c r="D152" s="67">
        <v>90.203873728999994</v>
      </c>
      <c r="E152" s="67">
        <v>810.11428477920003</v>
      </c>
      <c r="F152" s="67">
        <v>2327.1824421929996</v>
      </c>
      <c r="G152" s="67">
        <v>779.32097690960006</v>
      </c>
      <c r="H152" s="67">
        <v>603.66821358600009</v>
      </c>
      <c r="I152" s="67">
        <v>83.60334420689999</v>
      </c>
      <c r="J152" s="67">
        <v>572.30435000119996</v>
      </c>
      <c r="K152" s="67">
        <v>360.5079873171</v>
      </c>
      <c r="L152" s="67">
        <v>0</v>
      </c>
      <c r="M152" s="67">
        <v>0</v>
      </c>
      <c r="N152" s="67">
        <v>0</v>
      </c>
      <c r="O152" s="67">
        <v>0</v>
      </c>
      <c r="P152" s="67">
        <v>0</v>
      </c>
      <c r="Q152" s="67">
        <v>0</v>
      </c>
      <c r="R152" s="67">
        <v>0</v>
      </c>
      <c r="S152" s="67">
        <v>0</v>
      </c>
      <c r="T152" s="67">
        <v>0</v>
      </c>
      <c r="U152" s="67">
        <v>0</v>
      </c>
      <c r="V152" s="67">
        <v>0</v>
      </c>
      <c r="W152" s="67">
        <v>5704.2599225627009</v>
      </c>
      <c r="Y152" s="42" t="s">
        <v>169</v>
      </c>
      <c r="Z152" s="69">
        <v>1.3560821366980709E-2</v>
      </c>
      <c r="AA152" s="69">
        <v>1.5813422767115934E-2</v>
      </c>
      <c r="AB152" s="69">
        <v>0.14201917440242579</v>
      </c>
      <c r="AC152" s="69">
        <v>0.40797272105151328</v>
      </c>
      <c r="AD152" s="69">
        <v>0.1366208741342701</v>
      </c>
      <c r="AE152" s="69">
        <v>0.10582761335931473</v>
      </c>
      <c r="AF152" s="69">
        <v>1.4656299913020141E-2</v>
      </c>
      <c r="AG152" s="69">
        <v>0.10032929034974374</v>
      </c>
      <c r="AH152" s="69">
        <v>6.3199782655615364E-2</v>
      </c>
      <c r="AI152" s="69">
        <v>0</v>
      </c>
      <c r="AJ152" s="69">
        <v>0</v>
      </c>
      <c r="AK152" s="69">
        <v>0</v>
      </c>
      <c r="AL152" s="69">
        <v>0</v>
      </c>
      <c r="AM152" s="69">
        <v>0</v>
      </c>
      <c r="AN152" s="69">
        <v>0</v>
      </c>
      <c r="AO152" s="69">
        <v>0</v>
      </c>
      <c r="AP152" s="69">
        <v>0</v>
      </c>
      <c r="AQ152" s="69">
        <v>0</v>
      </c>
      <c r="AR152" s="69">
        <v>0</v>
      </c>
      <c r="AS152" s="69">
        <v>0</v>
      </c>
      <c r="AT152" s="69"/>
      <c r="AV152" s="18" t="s">
        <v>169</v>
      </c>
      <c r="AW152" s="72">
        <v>71.67145427806696</v>
      </c>
      <c r="AX152" s="72">
        <v>59.890239552628493</v>
      </c>
      <c r="AY152" s="72">
        <v>34.03401836975096</v>
      </c>
      <c r="AZ152" s="72">
        <v>17.25509412660238</v>
      </c>
      <c r="BA152" s="72">
        <v>31.536520235203881</v>
      </c>
      <c r="BB152" s="72">
        <v>59.501116658349673</v>
      </c>
      <c r="BC152" s="72">
        <v>73.683661408574608</v>
      </c>
      <c r="BD152" s="72">
        <v>39.300174675664927</v>
      </c>
      <c r="BE152" s="72">
        <v>47.292987399615718</v>
      </c>
      <c r="BF152" s="72">
        <v>0</v>
      </c>
      <c r="BG152" s="72">
        <v>0</v>
      </c>
      <c r="BH152" s="72">
        <v>0</v>
      </c>
      <c r="BI152" s="72">
        <v>0</v>
      </c>
      <c r="BJ152" s="72">
        <v>0</v>
      </c>
      <c r="BK152" s="72">
        <v>0</v>
      </c>
      <c r="BL152" s="72">
        <v>0</v>
      </c>
      <c r="BM152" s="72">
        <v>0</v>
      </c>
      <c r="BN152" s="72">
        <v>0</v>
      </c>
      <c r="BO152" s="72">
        <v>0</v>
      </c>
      <c r="BP152" s="72">
        <v>0</v>
      </c>
      <c r="BQ152" s="72">
        <v>12.594482290171578</v>
      </c>
    </row>
    <row r="153" spans="1:69" x14ac:dyDescent="0.2">
      <c r="A153" s="13"/>
      <c r="B153" s="64" t="s">
        <v>372</v>
      </c>
      <c r="C153" s="67">
        <v>0</v>
      </c>
      <c r="D153" s="67">
        <v>0</v>
      </c>
      <c r="E153" s="67">
        <v>0</v>
      </c>
      <c r="F153" s="67">
        <v>128.14684216449999</v>
      </c>
      <c r="G153" s="67">
        <v>0</v>
      </c>
      <c r="H153" s="67">
        <v>0</v>
      </c>
      <c r="I153" s="67">
        <v>0</v>
      </c>
      <c r="J153" s="67">
        <v>0</v>
      </c>
      <c r="K153" s="67">
        <v>0</v>
      </c>
      <c r="L153" s="67">
        <v>22.3404082821</v>
      </c>
      <c r="M153" s="67">
        <v>129.16639175</v>
      </c>
      <c r="N153" s="67">
        <v>0</v>
      </c>
      <c r="O153" s="67">
        <v>0</v>
      </c>
      <c r="P153" s="67">
        <v>0</v>
      </c>
      <c r="Q153" s="67">
        <v>0</v>
      </c>
      <c r="R153" s="67">
        <v>0</v>
      </c>
      <c r="S153" s="67">
        <v>0</v>
      </c>
      <c r="T153" s="67">
        <v>0</v>
      </c>
      <c r="U153" s="67">
        <v>0</v>
      </c>
      <c r="V153" s="67">
        <v>0</v>
      </c>
      <c r="W153" s="67">
        <v>279.6536421966</v>
      </c>
      <c r="Y153" s="42" t="s">
        <v>372</v>
      </c>
      <c r="Z153" s="69">
        <v>0</v>
      </c>
      <c r="AA153" s="69">
        <v>0</v>
      </c>
      <c r="AB153" s="69">
        <v>0</v>
      </c>
      <c r="AC153" s="69">
        <v>0.4582341254629938</v>
      </c>
      <c r="AD153" s="69">
        <v>0</v>
      </c>
      <c r="AE153" s="69">
        <v>0</v>
      </c>
      <c r="AF153" s="69">
        <v>0</v>
      </c>
      <c r="AG153" s="69">
        <v>0</v>
      </c>
      <c r="AH153" s="69">
        <v>0</v>
      </c>
      <c r="AI153" s="69">
        <v>7.9885990779960642E-2</v>
      </c>
      <c r="AJ153" s="69">
        <v>0.46187988375704547</v>
      </c>
      <c r="AK153" s="69">
        <v>0</v>
      </c>
      <c r="AL153" s="69">
        <v>0</v>
      </c>
      <c r="AM153" s="69">
        <v>0</v>
      </c>
      <c r="AN153" s="69">
        <v>0</v>
      </c>
      <c r="AO153" s="69">
        <v>0</v>
      </c>
      <c r="AP153" s="69">
        <v>0</v>
      </c>
      <c r="AQ153" s="69">
        <v>0</v>
      </c>
      <c r="AR153" s="69">
        <v>0</v>
      </c>
      <c r="AS153" s="69">
        <v>0</v>
      </c>
      <c r="AT153" s="69"/>
      <c r="AV153" s="18" t="s">
        <v>372</v>
      </c>
      <c r="AW153" s="72">
        <v>0</v>
      </c>
      <c r="AX153" s="72">
        <v>0</v>
      </c>
      <c r="AY153" s="72">
        <v>0</v>
      </c>
      <c r="AZ153" s="72">
        <v>94.794823869194303</v>
      </c>
      <c r="BA153" s="72">
        <v>0</v>
      </c>
      <c r="BB153" s="72">
        <v>0</v>
      </c>
      <c r="BC153" s="72">
        <v>0</v>
      </c>
      <c r="BD153" s="72">
        <v>0</v>
      </c>
      <c r="BE153" s="72">
        <v>0</v>
      </c>
      <c r="BF153" s="72">
        <v>95.298621993676164</v>
      </c>
      <c r="BG153" s="72">
        <v>96.415294150238509</v>
      </c>
      <c r="BH153" s="72">
        <v>0</v>
      </c>
      <c r="BI153" s="72">
        <v>0</v>
      </c>
      <c r="BJ153" s="72">
        <v>0</v>
      </c>
      <c r="BK153" s="72">
        <v>0</v>
      </c>
      <c r="BL153" s="72">
        <v>0</v>
      </c>
      <c r="BM153" s="72">
        <v>0</v>
      </c>
      <c r="BN153" s="72">
        <v>0</v>
      </c>
      <c r="BO153" s="72">
        <v>0</v>
      </c>
      <c r="BP153" s="72">
        <v>0</v>
      </c>
      <c r="BQ153" s="72">
        <v>62.673453531348322</v>
      </c>
    </row>
    <row r="154" spans="1:69" x14ac:dyDescent="0.2">
      <c r="A154" s="13"/>
      <c r="B154" s="64" t="s">
        <v>399</v>
      </c>
      <c r="C154" s="67">
        <v>631.45377160789997</v>
      </c>
      <c r="D154" s="67">
        <v>319.28410150550002</v>
      </c>
      <c r="E154" s="67">
        <v>153.85918602859999</v>
      </c>
      <c r="F154" s="67">
        <v>1692.3801652523998</v>
      </c>
      <c r="G154" s="67">
        <v>364.53411782280006</v>
      </c>
      <c r="H154" s="67">
        <v>217.59161742500001</v>
      </c>
      <c r="I154" s="67">
        <v>250.28120739079998</v>
      </c>
      <c r="J154" s="67">
        <v>43.505891759300006</v>
      </c>
      <c r="K154" s="67">
        <v>73.437707900300012</v>
      </c>
      <c r="L154" s="67">
        <v>81.367146865000009</v>
      </c>
      <c r="M154" s="67">
        <v>19.549752927300002</v>
      </c>
      <c r="N154" s="67">
        <v>0</v>
      </c>
      <c r="O154" s="67">
        <v>0</v>
      </c>
      <c r="P154" s="67">
        <v>0</v>
      </c>
      <c r="Q154" s="67">
        <v>0</v>
      </c>
      <c r="R154" s="67">
        <v>0</v>
      </c>
      <c r="S154" s="67">
        <v>0</v>
      </c>
      <c r="T154" s="67">
        <v>0</v>
      </c>
      <c r="U154" s="67">
        <v>0</v>
      </c>
      <c r="V154" s="67">
        <v>0</v>
      </c>
      <c r="W154" s="67">
        <v>3847.2446664848994</v>
      </c>
      <c r="Y154" s="42" t="s">
        <v>399</v>
      </c>
      <c r="Z154" s="69">
        <v>0.16413143076362713</v>
      </c>
      <c r="AA154" s="69">
        <v>8.2990329231444324E-2</v>
      </c>
      <c r="AB154" s="69">
        <v>3.9992046091827077E-2</v>
      </c>
      <c r="AC154" s="69">
        <v>0.43989408315917472</v>
      </c>
      <c r="AD154" s="69">
        <v>9.475199770849585E-2</v>
      </c>
      <c r="AE154" s="69">
        <v>5.6557779992663239E-2</v>
      </c>
      <c r="AF154" s="69">
        <v>6.505466355470281E-2</v>
      </c>
      <c r="AG154" s="69">
        <v>1.1308324666299403E-2</v>
      </c>
      <c r="AH154" s="69">
        <v>1.9088390332969808E-2</v>
      </c>
      <c r="AI154" s="69">
        <v>2.1149459917074235E-2</v>
      </c>
      <c r="AJ154" s="69">
        <v>5.0814945817215119E-3</v>
      </c>
      <c r="AK154" s="69">
        <v>0</v>
      </c>
      <c r="AL154" s="69">
        <v>0</v>
      </c>
      <c r="AM154" s="69">
        <v>0</v>
      </c>
      <c r="AN154" s="69">
        <v>0</v>
      </c>
      <c r="AO154" s="69">
        <v>0</v>
      </c>
      <c r="AP154" s="69">
        <v>0</v>
      </c>
      <c r="AQ154" s="69">
        <v>0</v>
      </c>
      <c r="AR154" s="69">
        <v>0</v>
      </c>
      <c r="AS154" s="69">
        <v>0</v>
      </c>
      <c r="AT154" s="69"/>
      <c r="AV154" s="18" t="s">
        <v>399</v>
      </c>
      <c r="AW154" s="72">
        <v>34.284532536848936</v>
      </c>
      <c r="AX154" s="72">
        <v>34.453264389094699</v>
      </c>
      <c r="AY154" s="72">
        <v>39.273021078877932</v>
      </c>
      <c r="AZ154" s="72">
        <v>20.195699133037142</v>
      </c>
      <c r="BA154" s="72">
        <v>46.127546939357146</v>
      </c>
      <c r="BB154" s="72">
        <v>60.158682343147383</v>
      </c>
      <c r="BC154" s="72">
        <v>52.104613375264861</v>
      </c>
      <c r="BD154" s="72">
        <v>61.717735178235756</v>
      </c>
      <c r="BE154" s="72">
        <v>88.606943449212039</v>
      </c>
      <c r="BF154" s="72">
        <v>86.217098756502835</v>
      </c>
      <c r="BG154" s="72">
        <v>57.477521870706092</v>
      </c>
      <c r="BH154" s="72">
        <v>0</v>
      </c>
      <c r="BI154" s="72">
        <v>0</v>
      </c>
      <c r="BJ154" s="72">
        <v>0</v>
      </c>
      <c r="BK154" s="72">
        <v>0</v>
      </c>
      <c r="BL154" s="72">
        <v>0</v>
      </c>
      <c r="BM154" s="72">
        <v>0</v>
      </c>
      <c r="BN154" s="72">
        <v>0</v>
      </c>
      <c r="BO154" s="72">
        <v>0</v>
      </c>
      <c r="BP154" s="72">
        <v>0</v>
      </c>
      <c r="BQ154" s="72">
        <v>13.044519143887001</v>
      </c>
    </row>
    <row r="155" spans="1:69" x14ac:dyDescent="0.2">
      <c r="A155" s="13"/>
      <c r="B155" s="64" t="s">
        <v>400</v>
      </c>
      <c r="C155" s="67">
        <v>1628.9997297050998</v>
      </c>
      <c r="D155" s="67">
        <v>1284.2275635008</v>
      </c>
      <c r="E155" s="67">
        <v>1228.9734374144002</v>
      </c>
      <c r="F155" s="67">
        <v>8171.2544053747006</v>
      </c>
      <c r="G155" s="67">
        <v>3768.7142074301</v>
      </c>
      <c r="H155" s="67">
        <v>2973.7485187706998</v>
      </c>
      <c r="I155" s="67">
        <v>1580.0683058917</v>
      </c>
      <c r="J155" s="67">
        <v>2798.5855219348</v>
      </c>
      <c r="K155" s="67">
        <v>3320.8059831491005</v>
      </c>
      <c r="L155" s="67">
        <v>3301.1174613580997</v>
      </c>
      <c r="M155" s="67">
        <v>5454.4760607703001</v>
      </c>
      <c r="N155" s="67">
        <v>0</v>
      </c>
      <c r="O155" s="67">
        <v>0</v>
      </c>
      <c r="P155" s="67">
        <v>0</v>
      </c>
      <c r="Q155" s="67">
        <v>0</v>
      </c>
      <c r="R155" s="67">
        <v>0</v>
      </c>
      <c r="S155" s="67">
        <v>0</v>
      </c>
      <c r="T155" s="67">
        <v>0</v>
      </c>
      <c r="U155" s="67">
        <v>0</v>
      </c>
      <c r="V155" s="67">
        <v>0</v>
      </c>
      <c r="W155" s="67">
        <v>35510.971195299819</v>
      </c>
      <c r="Y155" s="42" t="s">
        <v>400</v>
      </c>
      <c r="Z155" s="69">
        <v>4.5873139338997067E-2</v>
      </c>
      <c r="AA155" s="69">
        <v>3.6164247844361362E-2</v>
      </c>
      <c r="AB155" s="69">
        <v>3.4608274458488068E-2</v>
      </c>
      <c r="AC155" s="69">
        <v>0.23010506697874364</v>
      </c>
      <c r="AD155" s="69">
        <v>0.10612816491847797</v>
      </c>
      <c r="AE155" s="69">
        <v>8.3741683729683547E-2</v>
      </c>
      <c r="AF155" s="69">
        <v>4.4495215216778849E-2</v>
      </c>
      <c r="AG155" s="69">
        <v>7.8809039227437885E-2</v>
      </c>
      <c r="AH155" s="69">
        <v>9.3514929932094829E-2</v>
      </c>
      <c r="AI155" s="69">
        <v>9.2960495031322352E-2</v>
      </c>
      <c r="AJ155" s="69">
        <v>0.15359974332361392</v>
      </c>
      <c r="AK155" s="69">
        <v>0</v>
      </c>
      <c r="AL155" s="69">
        <v>0</v>
      </c>
      <c r="AM155" s="69">
        <v>0</v>
      </c>
      <c r="AN155" s="69">
        <v>0</v>
      </c>
      <c r="AO155" s="69">
        <v>0</v>
      </c>
      <c r="AP155" s="69">
        <v>0</v>
      </c>
      <c r="AQ155" s="69">
        <v>0</v>
      </c>
      <c r="AR155" s="69">
        <v>0</v>
      </c>
      <c r="AS155" s="69">
        <v>0</v>
      </c>
      <c r="AT155" s="69"/>
      <c r="AV155" s="18" t="s">
        <v>400</v>
      </c>
      <c r="AW155" s="72">
        <v>18.925555822258904</v>
      </c>
      <c r="AX155" s="72">
        <v>20.499964794386166</v>
      </c>
      <c r="AY155" s="72">
        <v>21.085841464688205</v>
      </c>
      <c r="AZ155" s="72">
        <v>8.5305215021958372</v>
      </c>
      <c r="BA155" s="72">
        <v>11.937954836809162</v>
      </c>
      <c r="BB155" s="72">
        <v>14.97011348188456</v>
      </c>
      <c r="BC155" s="72">
        <v>20.580289486829372</v>
      </c>
      <c r="BD155" s="72">
        <v>15.390587590036613</v>
      </c>
      <c r="BE155" s="72">
        <v>15.232603866939519</v>
      </c>
      <c r="BF155" s="72">
        <v>14.24506550098681</v>
      </c>
      <c r="BG155" s="72">
        <v>10.688716971899627</v>
      </c>
      <c r="BH155" s="72">
        <v>0</v>
      </c>
      <c r="BI155" s="72">
        <v>0</v>
      </c>
      <c r="BJ155" s="72">
        <v>0</v>
      </c>
      <c r="BK155" s="72">
        <v>0</v>
      </c>
      <c r="BL155" s="72">
        <v>0</v>
      </c>
      <c r="BM155" s="72">
        <v>0</v>
      </c>
      <c r="BN155" s="72">
        <v>0</v>
      </c>
      <c r="BO155" s="72">
        <v>0</v>
      </c>
      <c r="BP155" s="72">
        <v>0</v>
      </c>
      <c r="BQ155" s="72">
        <v>4.2016121993495172</v>
      </c>
    </row>
    <row r="156" spans="1:69" x14ac:dyDescent="0.2">
      <c r="A156" s="13"/>
      <c r="B156" s="64" t="s">
        <v>151</v>
      </c>
      <c r="C156" s="67">
        <v>514.66973989659994</v>
      </c>
      <c r="D156" s="67">
        <v>40.655510369799998</v>
      </c>
      <c r="E156" s="67">
        <v>0</v>
      </c>
      <c r="F156" s="67">
        <v>99.262260697300007</v>
      </c>
      <c r="G156" s="67">
        <v>4.3870015586999997</v>
      </c>
      <c r="H156" s="67">
        <v>102.76433707</v>
      </c>
      <c r="I156" s="67">
        <v>153.20335346339999</v>
      </c>
      <c r="J156" s="67">
        <v>82.514738791100001</v>
      </c>
      <c r="K156" s="67">
        <v>179.1627900883</v>
      </c>
      <c r="L156" s="67">
        <v>2.9512690922</v>
      </c>
      <c r="M156" s="67">
        <v>55.513166501000001</v>
      </c>
      <c r="N156" s="67">
        <v>0</v>
      </c>
      <c r="O156" s="67">
        <v>0</v>
      </c>
      <c r="P156" s="67">
        <v>0</v>
      </c>
      <c r="Q156" s="67">
        <v>0</v>
      </c>
      <c r="R156" s="67">
        <v>0</v>
      </c>
      <c r="S156" s="67">
        <v>0</v>
      </c>
      <c r="T156" s="67">
        <v>0</v>
      </c>
      <c r="U156" s="67">
        <v>0</v>
      </c>
      <c r="V156" s="67">
        <v>0</v>
      </c>
      <c r="W156" s="67">
        <v>1235.0841675284</v>
      </c>
      <c r="Y156" s="42" t="s">
        <v>151</v>
      </c>
      <c r="Z156" s="69">
        <v>0.41670823206044005</v>
      </c>
      <c r="AA156" s="69">
        <v>3.2917198227193002E-2</v>
      </c>
      <c r="AB156" s="69">
        <v>0</v>
      </c>
      <c r="AC156" s="69">
        <v>8.0368822876208987E-2</v>
      </c>
      <c r="AD156" s="69">
        <v>3.5519859083604707E-3</v>
      </c>
      <c r="AE156" s="69">
        <v>8.320431900252416E-2</v>
      </c>
      <c r="AF156" s="69">
        <v>0.12404284460223006</v>
      </c>
      <c r="AG156" s="69">
        <v>6.6809000520365452E-2</v>
      </c>
      <c r="AH156" s="69">
        <v>0.14506119890341826</v>
      </c>
      <c r="AI156" s="69">
        <v>2.3895287218408437E-3</v>
      </c>
      <c r="AJ156" s="69">
        <v>4.4946869177418636E-2</v>
      </c>
      <c r="AK156" s="69">
        <v>0</v>
      </c>
      <c r="AL156" s="69">
        <v>0</v>
      </c>
      <c r="AM156" s="69">
        <v>0</v>
      </c>
      <c r="AN156" s="69">
        <v>0</v>
      </c>
      <c r="AO156" s="69">
        <v>0</v>
      </c>
      <c r="AP156" s="69">
        <v>0</v>
      </c>
      <c r="AQ156" s="69">
        <v>0</v>
      </c>
      <c r="AR156" s="69">
        <v>0</v>
      </c>
      <c r="AS156" s="69">
        <v>0</v>
      </c>
      <c r="AT156" s="69"/>
      <c r="AV156" s="18" t="s">
        <v>151</v>
      </c>
      <c r="AW156" s="72">
        <v>18.922272607410981</v>
      </c>
      <c r="AX156" s="72">
        <v>39.104877912741635</v>
      </c>
      <c r="AY156" s="72">
        <v>0</v>
      </c>
      <c r="AZ156" s="72">
        <v>50.437450039562854</v>
      </c>
      <c r="BA156" s="72">
        <v>80.357172264821401</v>
      </c>
      <c r="BB156" s="72">
        <v>81.827688822951828</v>
      </c>
      <c r="BC156" s="72">
        <v>36.288902590190162</v>
      </c>
      <c r="BD156" s="72">
        <v>60.615765497274928</v>
      </c>
      <c r="BE156" s="72">
        <v>70.213833340135807</v>
      </c>
      <c r="BF156" s="72">
        <v>96.415294202729555</v>
      </c>
      <c r="BG156" s="72">
        <v>64.727678709470169</v>
      </c>
      <c r="BH156" s="72">
        <v>0</v>
      </c>
      <c r="BI156" s="72">
        <v>0</v>
      </c>
      <c r="BJ156" s="72">
        <v>0</v>
      </c>
      <c r="BK156" s="72">
        <v>0</v>
      </c>
      <c r="BL156" s="72">
        <v>0</v>
      </c>
      <c r="BM156" s="72">
        <v>0</v>
      </c>
      <c r="BN156" s="72">
        <v>0</v>
      </c>
      <c r="BO156" s="72">
        <v>0</v>
      </c>
      <c r="BP156" s="72">
        <v>0</v>
      </c>
      <c r="BQ156" s="72">
        <v>16.601769146450088</v>
      </c>
    </row>
    <row r="157" spans="1:69" x14ac:dyDescent="0.2">
      <c r="A157" s="13"/>
      <c r="B157" s="64" t="s">
        <v>373</v>
      </c>
      <c r="C157" s="67">
        <v>0</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162.09654303030001</v>
      </c>
      <c r="Y157" s="42" t="s">
        <v>373</v>
      </c>
      <c r="Z157" s="69">
        <v>0</v>
      </c>
      <c r="AA157" s="69">
        <v>0</v>
      </c>
      <c r="AB157" s="69">
        <v>0</v>
      </c>
      <c r="AC157" s="69">
        <v>0</v>
      </c>
      <c r="AD157" s="69">
        <v>0</v>
      </c>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c r="AV157" s="18" t="s">
        <v>373</v>
      </c>
      <c r="AW157" s="72">
        <v>0</v>
      </c>
      <c r="AX157" s="72">
        <v>0</v>
      </c>
      <c r="AY157" s="72">
        <v>0</v>
      </c>
      <c r="AZ157" s="72">
        <v>0</v>
      </c>
      <c r="BA157" s="72">
        <v>0</v>
      </c>
      <c r="BB157" s="72">
        <v>0</v>
      </c>
      <c r="BC157" s="72">
        <v>0</v>
      </c>
      <c r="BD157" s="72">
        <v>0</v>
      </c>
      <c r="BE157" s="72">
        <v>0</v>
      </c>
      <c r="BF157" s="72">
        <v>0</v>
      </c>
      <c r="BG157" s="72">
        <v>0</v>
      </c>
      <c r="BH157" s="72">
        <v>0</v>
      </c>
      <c r="BI157" s="72">
        <v>0</v>
      </c>
      <c r="BJ157" s="72">
        <v>0</v>
      </c>
      <c r="BK157" s="72">
        <v>0</v>
      </c>
      <c r="BL157" s="72">
        <v>0</v>
      </c>
      <c r="BM157" s="72">
        <v>0</v>
      </c>
      <c r="BN157" s="72">
        <v>0</v>
      </c>
      <c r="BO157" s="72">
        <v>0</v>
      </c>
      <c r="BP157" s="72">
        <v>0</v>
      </c>
      <c r="BQ157" s="72">
        <v>39.849761606450564</v>
      </c>
    </row>
    <row r="158" spans="1:69" x14ac:dyDescent="0.2">
      <c r="A158" s="13"/>
      <c r="B158" s="64" t="s">
        <v>374</v>
      </c>
      <c r="C158" s="67">
        <v>0</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Y158" s="42" t="s">
        <v>374</v>
      </c>
      <c r="Z158" s="69">
        <v>0</v>
      </c>
      <c r="AA158" s="69">
        <v>0</v>
      </c>
      <c r="AB158" s="69">
        <v>0</v>
      </c>
      <c r="AC158" s="69">
        <v>0</v>
      </c>
      <c r="AD158" s="69">
        <v>0</v>
      </c>
      <c r="AE158" s="69">
        <v>0</v>
      </c>
      <c r="AF158" s="69">
        <v>0</v>
      </c>
      <c r="AG158" s="69">
        <v>0</v>
      </c>
      <c r="AH158" s="69">
        <v>0</v>
      </c>
      <c r="AI158" s="69">
        <v>0</v>
      </c>
      <c r="AJ158" s="69">
        <v>0</v>
      </c>
      <c r="AK158" s="69">
        <v>0</v>
      </c>
      <c r="AL158" s="69">
        <v>0</v>
      </c>
      <c r="AM158" s="69">
        <v>0</v>
      </c>
      <c r="AN158" s="69">
        <v>0</v>
      </c>
      <c r="AO158" s="69">
        <v>0</v>
      </c>
      <c r="AP158" s="69">
        <v>0</v>
      </c>
      <c r="AQ158" s="69">
        <v>0</v>
      </c>
      <c r="AR158" s="69">
        <v>0</v>
      </c>
      <c r="AS158" s="69">
        <v>0</v>
      </c>
      <c r="AT158" s="69"/>
      <c r="AV158" s="18" t="s">
        <v>374</v>
      </c>
      <c r="AW158" s="72">
        <v>0</v>
      </c>
      <c r="AX158" s="72">
        <v>0</v>
      </c>
      <c r="AY158" s="72">
        <v>0</v>
      </c>
      <c r="AZ158" s="72">
        <v>0</v>
      </c>
      <c r="BA158" s="72">
        <v>0</v>
      </c>
      <c r="BB158" s="72">
        <v>0</v>
      </c>
      <c r="BC158" s="72">
        <v>0</v>
      </c>
      <c r="BD158" s="72">
        <v>0</v>
      </c>
      <c r="BE158" s="72">
        <v>0</v>
      </c>
      <c r="BF158" s="72">
        <v>0</v>
      </c>
      <c r="BG158" s="72">
        <v>0</v>
      </c>
      <c r="BH158" s="72">
        <v>0</v>
      </c>
      <c r="BI158" s="72">
        <v>0</v>
      </c>
      <c r="BJ158" s="72">
        <v>0</v>
      </c>
      <c r="BK158" s="72">
        <v>0</v>
      </c>
      <c r="BL158" s="72">
        <v>0</v>
      </c>
      <c r="BM158" s="72">
        <v>0</v>
      </c>
      <c r="BN158" s="72">
        <v>0</v>
      </c>
      <c r="BO158" s="72">
        <v>0</v>
      </c>
      <c r="BP158" s="72">
        <v>0</v>
      </c>
      <c r="BQ158" s="72">
        <v>0</v>
      </c>
    </row>
    <row r="159" spans="1:69" x14ac:dyDescent="0.2">
      <c r="A159" s="13"/>
      <c r="B159" s="64" t="s">
        <v>374</v>
      </c>
      <c r="C159" s="67">
        <v>0</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Y159" s="42" t="s">
        <v>374</v>
      </c>
      <c r="Z159" s="69">
        <v>0</v>
      </c>
      <c r="AA159" s="69">
        <v>0</v>
      </c>
      <c r="AB159" s="69">
        <v>0</v>
      </c>
      <c r="AC159" s="69">
        <v>0</v>
      </c>
      <c r="AD159" s="69">
        <v>0</v>
      </c>
      <c r="AE159" s="69">
        <v>0</v>
      </c>
      <c r="AF159" s="69">
        <v>0</v>
      </c>
      <c r="AG159" s="69">
        <v>0</v>
      </c>
      <c r="AH159" s="69">
        <v>0</v>
      </c>
      <c r="AI159" s="69">
        <v>0</v>
      </c>
      <c r="AJ159" s="69">
        <v>0</v>
      </c>
      <c r="AK159" s="69">
        <v>0</v>
      </c>
      <c r="AL159" s="69">
        <v>0</v>
      </c>
      <c r="AM159" s="69">
        <v>0</v>
      </c>
      <c r="AN159" s="69">
        <v>0</v>
      </c>
      <c r="AO159" s="69">
        <v>0</v>
      </c>
      <c r="AP159" s="69">
        <v>0</v>
      </c>
      <c r="AQ159" s="69">
        <v>0</v>
      </c>
      <c r="AR159" s="69">
        <v>0</v>
      </c>
      <c r="AS159" s="69">
        <v>0</v>
      </c>
      <c r="AT159" s="69"/>
      <c r="AV159" s="18" t="s">
        <v>374</v>
      </c>
      <c r="AW159" s="72">
        <v>0</v>
      </c>
      <c r="AX159" s="72">
        <v>0</v>
      </c>
      <c r="AY159" s="72">
        <v>0</v>
      </c>
      <c r="AZ159" s="72">
        <v>0</v>
      </c>
      <c r="BA159" s="72">
        <v>0</v>
      </c>
      <c r="BB159" s="72">
        <v>0</v>
      </c>
      <c r="BC159" s="72">
        <v>0</v>
      </c>
      <c r="BD159" s="72">
        <v>0</v>
      </c>
      <c r="BE159" s="72">
        <v>0</v>
      </c>
      <c r="BF159" s="72">
        <v>0</v>
      </c>
      <c r="BG159" s="72">
        <v>0</v>
      </c>
      <c r="BH159" s="72">
        <v>0</v>
      </c>
      <c r="BI159" s="72">
        <v>0</v>
      </c>
      <c r="BJ159" s="72">
        <v>0</v>
      </c>
      <c r="BK159" s="72">
        <v>0</v>
      </c>
      <c r="BL159" s="72">
        <v>0</v>
      </c>
      <c r="BM159" s="72">
        <v>0</v>
      </c>
      <c r="BN159" s="72">
        <v>0</v>
      </c>
      <c r="BO159" s="72">
        <v>0</v>
      </c>
      <c r="BP159" s="72">
        <v>0</v>
      </c>
      <c r="BQ159" s="72">
        <v>0</v>
      </c>
    </row>
    <row r="160" spans="1:69" x14ac:dyDescent="0.2">
      <c r="A160" s="13"/>
      <c r="B160" s="64" t="s">
        <v>374</v>
      </c>
      <c r="C160" s="67">
        <v>0</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Y160" s="42" t="s">
        <v>374</v>
      </c>
      <c r="Z160" s="69">
        <v>0</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69">
        <v>0</v>
      </c>
      <c r="AQ160" s="69">
        <v>0</v>
      </c>
      <c r="AR160" s="69">
        <v>0</v>
      </c>
      <c r="AS160" s="69">
        <v>0</v>
      </c>
      <c r="AT160" s="69"/>
      <c r="AV160" s="18" t="s">
        <v>374</v>
      </c>
      <c r="AW160" s="72">
        <v>0</v>
      </c>
      <c r="AX160" s="72">
        <v>0</v>
      </c>
      <c r="AY160" s="72">
        <v>0</v>
      </c>
      <c r="AZ160" s="72">
        <v>0</v>
      </c>
      <c r="BA160" s="72">
        <v>0</v>
      </c>
      <c r="BB160" s="72">
        <v>0</v>
      </c>
      <c r="BC160" s="72">
        <v>0</v>
      </c>
      <c r="BD160" s="72">
        <v>0</v>
      </c>
      <c r="BE160" s="72">
        <v>0</v>
      </c>
      <c r="BF160" s="72">
        <v>0</v>
      </c>
      <c r="BG160" s="72">
        <v>0</v>
      </c>
      <c r="BH160" s="72">
        <v>0</v>
      </c>
      <c r="BI160" s="72">
        <v>0</v>
      </c>
      <c r="BJ160" s="72">
        <v>0</v>
      </c>
      <c r="BK160" s="72">
        <v>0</v>
      </c>
      <c r="BL160" s="72">
        <v>0</v>
      </c>
      <c r="BM160" s="72">
        <v>0</v>
      </c>
      <c r="BN160" s="72">
        <v>0</v>
      </c>
      <c r="BO160" s="72">
        <v>0</v>
      </c>
      <c r="BP160" s="72">
        <v>0</v>
      </c>
      <c r="BQ160" s="72">
        <v>0</v>
      </c>
    </row>
    <row r="161" spans="1:69" x14ac:dyDescent="0.2">
      <c r="A161" s="13"/>
      <c r="B161" s="64" t="s">
        <v>374</v>
      </c>
      <c r="C161" s="67">
        <v>0</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Y161" s="42" t="s">
        <v>374</v>
      </c>
      <c r="Z161" s="69">
        <v>0</v>
      </c>
      <c r="AA161" s="69">
        <v>0</v>
      </c>
      <c r="AB161" s="69">
        <v>0</v>
      </c>
      <c r="AC161" s="69">
        <v>0</v>
      </c>
      <c r="AD161" s="69">
        <v>0</v>
      </c>
      <c r="AE161" s="69">
        <v>0</v>
      </c>
      <c r="AF161" s="69">
        <v>0</v>
      </c>
      <c r="AG161" s="69">
        <v>0</v>
      </c>
      <c r="AH161" s="69">
        <v>0</v>
      </c>
      <c r="AI161" s="69">
        <v>0</v>
      </c>
      <c r="AJ161" s="69">
        <v>0</v>
      </c>
      <c r="AK161" s="69">
        <v>0</v>
      </c>
      <c r="AL161" s="69">
        <v>0</v>
      </c>
      <c r="AM161" s="69">
        <v>0</v>
      </c>
      <c r="AN161" s="69">
        <v>0</v>
      </c>
      <c r="AO161" s="69">
        <v>0</v>
      </c>
      <c r="AP161" s="69">
        <v>0</v>
      </c>
      <c r="AQ161" s="69">
        <v>0</v>
      </c>
      <c r="AR161" s="69">
        <v>0</v>
      </c>
      <c r="AS161" s="69">
        <v>0</v>
      </c>
      <c r="AT161" s="69"/>
      <c r="AV161" s="18" t="s">
        <v>374</v>
      </c>
      <c r="AW161" s="72">
        <v>0</v>
      </c>
      <c r="AX161" s="72">
        <v>0</v>
      </c>
      <c r="AY161" s="72">
        <v>0</v>
      </c>
      <c r="AZ161" s="72">
        <v>0</v>
      </c>
      <c r="BA161" s="72">
        <v>0</v>
      </c>
      <c r="BB161" s="72">
        <v>0</v>
      </c>
      <c r="BC161" s="72">
        <v>0</v>
      </c>
      <c r="BD161" s="72">
        <v>0</v>
      </c>
      <c r="BE161" s="72">
        <v>0</v>
      </c>
      <c r="BF161" s="72">
        <v>0</v>
      </c>
      <c r="BG161" s="72">
        <v>0</v>
      </c>
      <c r="BH161" s="72">
        <v>0</v>
      </c>
      <c r="BI161" s="72">
        <v>0</v>
      </c>
      <c r="BJ161" s="72">
        <v>0</v>
      </c>
      <c r="BK161" s="72">
        <v>0</v>
      </c>
      <c r="BL161" s="72">
        <v>0</v>
      </c>
      <c r="BM161" s="72">
        <v>0</v>
      </c>
      <c r="BN161" s="72">
        <v>0</v>
      </c>
      <c r="BO161" s="72">
        <v>0</v>
      </c>
      <c r="BP161" s="72">
        <v>0</v>
      </c>
      <c r="BQ161" s="72">
        <v>0</v>
      </c>
    </row>
    <row r="162" spans="1:69" s="20" customFormat="1" x14ac:dyDescent="0.2">
      <c r="A162" s="19"/>
      <c r="B162" s="64" t="s">
        <v>374</v>
      </c>
      <c r="C162" s="67">
        <v>0</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Y162" s="42" t="s">
        <v>374</v>
      </c>
      <c r="Z162" s="69">
        <v>0</v>
      </c>
      <c r="AA162" s="69">
        <v>0</v>
      </c>
      <c r="AB162" s="69">
        <v>0</v>
      </c>
      <c r="AC162" s="69">
        <v>0</v>
      </c>
      <c r="AD162" s="69">
        <v>0</v>
      </c>
      <c r="AE162" s="69">
        <v>0</v>
      </c>
      <c r="AF162" s="69">
        <v>0</v>
      </c>
      <c r="AG162" s="69">
        <v>0</v>
      </c>
      <c r="AH162" s="69">
        <v>0</v>
      </c>
      <c r="AI162" s="69">
        <v>0</v>
      </c>
      <c r="AJ162" s="69">
        <v>0</v>
      </c>
      <c r="AK162" s="69">
        <v>0</v>
      </c>
      <c r="AL162" s="69">
        <v>0</v>
      </c>
      <c r="AM162" s="69">
        <v>0</v>
      </c>
      <c r="AN162" s="69">
        <v>0</v>
      </c>
      <c r="AO162" s="69">
        <v>0</v>
      </c>
      <c r="AP162" s="69">
        <v>0</v>
      </c>
      <c r="AQ162" s="69">
        <v>0</v>
      </c>
      <c r="AR162" s="69">
        <v>0</v>
      </c>
      <c r="AS162" s="69">
        <v>0</v>
      </c>
      <c r="AT162" s="69"/>
      <c r="AV162" s="18" t="s">
        <v>374</v>
      </c>
      <c r="AW162" s="72">
        <v>0</v>
      </c>
      <c r="AX162" s="72">
        <v>0</v>
      </c>
      <c r="AY162" s="72">
        <v>0</v>
      </c>
      <c r="AZ162" s="72">
        <v>0</v>
      </c>
      <c r="BA162" s="72">
        <v>0</v>
      </c>
      <c r="BB162" s="72">
        <v>0</v>
      </c>
      <c r="BC162" s="72">
        <v>0</v>
      </c>
      <c r="BD162" s="72">
        <v>0</v>
      </c>
      <c r="BE162" s="72">
        <v>0</v>
      </c>
      <c r="BF162" s="72">
        <v>0</v>
      </c>
      <c r="BG162" s="72">
        <v>0</v>
      </c>
      <c r="BH162" s="72">
        <v>0</v>
      </c>
      <c r="BI162" s="72">
        <v>0</v>
      </c>
      <c r="BJ162" s="72">
        <v>0</v>
      </c>
      <c r="BK162" s="72">
        <v>0</v>
      </c>
      <c r="BL162" s="72">
        <v>0</v>
      </c>
      <c r="BM162" s="72">
        <v>0</v>
      </c>
      <c r="BN162" s="72">
        <v>0</v>
      </c>
      <c r="BO162" s="72">
        <v>0</v>
      </c>
      <c r="BP162" s="72">
        <v>0</v>
      </c>
      <c r="BQ162" s="72">
        <v>0</v>
      </c>
    </row>
    <row r="163" spans="1:69" x14ac:dyDescent="0.2">
      <c r="A163" s="13"/>
      <c r="B163" s="65" t="s">
        <v>374</v>
      </c>
      <c r="C163" s="67">
        <v>0</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Y163" s="43" t="s">
        <v>374</v>
      </c>
      <c r="Z163" s="69">
        <v>0</v>
      </c>
      <c r="AA163" s="69">
        <v>0</v>
      </c>
      <c r="AB163" s="69">
        <v>0</v>
      </c>
      <c r="AC163" s="69">
        <v>0</v>
      </c>
      <c r="AD163" s="69">
        <v>0</v>
      </c>
      <c r="AE163" s="69">
        <v>0</v>
      </c>
      <c r="AF163" s="69">
        <v>0</v>
      </c>
      <c r="AG163" s="69">
        <v>0</v>
      </c>
      <c r="AH163" s="69">
        <v>0</v>
      </c>
      <c r="AI163" s="69">
        <v>0</v>
      </c>
      <c r="AJ163" s="69">
        <v>0</v>
      </c>
      <c r="AK163" s="69">
        <v>0</v>
      </c>
      <c r="AL163" s="69">
        <v>0</v>
      </c>
      <c r="AM163" s="69">
        <v>0</v>
      </c>
      <c r="AN163" s="69">
        <v>0</v>
      </c>
      <c r="AO163" s="69">
        <v>0</v>
      </c>
      <c r="AP163" s="69">
        <v>0</v>
      </c>
      <c r="AQ163" s="69">
        <v>0</v>
      </c>
      <c r="AR163" s="69">
        <v>0</v>
      </c>
      <c r="AS163" s="69">
        <v>0</v>
      </c>
      <c r="AT163" s="69"/>
      <c r="AV163" s="22" t="s">
        <v>374</v>
      </c>
      <c r="AW163" s="72">
        <v>0</v>
      </c>
      <c r="AX163" s="72">
        <v>0</v>
      </c>
      <c r="AY163" s="72">
        <v>0</v>
      </c>
      <c r="AZ163" s="72">
        <v>0</v>
      </c>
      <c r="BA163" s="72">
        <v>0</v>
      </c>
      <c r="BB163" s="72">
        <v>0</v>
      </c>
      <c r="BC163" s="72">
        <v>0</v>
      </c>
      <c r="BD163" s="72">
        <v>0</v>
      </c>
      <c r="BE163" s="72">
        <v>0</v>
      </c>
      <c r="BF163" s="72">
        <v>0</v>
      </c>
      <c r="BG163" s="72">
        <v>0</v>
      </c>
      <c r="BH163" s="72">
        <v>0</v>
      </c>
      <c r="BI163" s="72">
        <v>0</v>
      </c>
      <c r="BJ163" s="72">
        <v>0</v>
      </c>
      <c r="BK163" s="72">
        <v>0</v>
      </c>
      <c r="BL163" s="72">
        <v>0</v>
      </c>
      <c r="BM163" s="72">
        <v>0</v>
      </c>
      <c r="BN163" s="72">
        <v>0</v>
      </c>
      <c r="BO163" s="72">
        <v>0</v>
      </c>
      <c r="BP163" s="72">
        <v>0</v>
      </c>
      <c r="BQ163" s="72">
        <v>0</v>
      </c>
    </row>
    <row r="164" spans="1:69" x14ac:dyDescent="0.2">
      <c r="A164" s="13"/>
      <c r="B164" s="66" t="s">
        <v>194</v>
      </c>
      <c r="C164" s="67">
        <v>4907.1988881923016</v>
      </c>
      <c r="D164" s="67">
        <v>4909.1892486779998</v>
      </c>
      <c r="E164" s="67">
        <v>7449.1686880267998</v>
      </c>
      <c r="F164" s="67">
        <v>31421.617204715007</v>
      </c>
      <c r="G164" s="67">
        <v>18732.755633891</v>
      </c>
      <c r="H164" s="67">
        <v>11430.987394650598</v>
      </c>
      <c r="I164" s="67">
        <v>7123.4010131909008</v>
      </c>
      <c r="J164" s="67">
        <v>9354.9783514939027</v>
      </c>
      <c r="K164" s="67">
        <v>7639.3845650309022</v>
      </c>
      <c r="L164" s="67">
        <v>6533.0538552515991</v>
      </c>
      <c r="M164" s="67">
        <v>10482.6094613685</v>
      </c>
      <c r="N164" s="67">
        <v>0</v>
      </c>
      <c r="O164" s="67">
        <v>0</v>
      </c>
      <c r="P164" s="67">
        <v>0</v>
      </c>
      <c r="Q164" s="67">
        <v>0</v>
      </c>
      <c r="R164" s="67">
        <v>0</v>
      </c>
      <c r="S164" s="67">
        <v>0</v>
      </c>
      <c r="T164" s="67">
        <v>0</v>
      </c>
      <c r="U164" s="67">
        <v>0</v>
      </c>
      <c r="V164" s="67">
        <v>0</v>
      </c>
      <c r="W164" s="67"/>
      <c r="Y164" s="44" t="s">
        <v>194</v>
      </c>
      <c r="Z164" s="70"/>
      <c r="AA164" s="70"/>
      <c r="AB164" s="70"/>
      <c r="AC164" s="70"/>
      <c r="AD164" s="70"/>
      <c r="AE164" s="70"/>
      <c r="AF164" s="70"/>
      <c r="AG164" s="70"/>
      <c r="AH164" s="70"/>
      <c r="AI164" s="70"/>
      <c r="AJ164" s="70"/>
      <c r="AK164" s="70"/>
      <c r="AL164" s="70"/>
      <c r="AM164" s="70"/>
      <c r="AN164" s="69"/>
      <c r="AO164" s="69"/>
      <c r="AP164" s="69"/>
      <c r="AQ164" s="69"/>
      <c r="AR164" s="69"/>
      <c r="AS164" s="69"/>
      <c r="AT164" s="70"/>
      <c r="AV164" s="24" t="s">
        <v>194</v>
      </c>
      <c r="AW164" s="72"/>
      <c r="AX164" s="72"/>
      <c r="AY164" s="72"/>
      <c r="AZ164" s="72"/>
      <c r="BA164" s="72"/>
      <c r="BB164" s="72"/>
      <c r="BC164" s="72"/>
      <c r="BD164" s="72"/>
      <c r="BE164" s="72"/>
      <c r="BF164" s="72"/>
      <c r="BG164" s="72"/>
      <c r="BH164" s="72"/>
      <c r="BI164" s="72"/>
      <c r="BJ164" s="72"/>
      <c r="BK164" s="72"/>
      <c r="BL164" s="72"/>
      <c r="BM164" s="72"/>
      <c r="BN164" s="72"/>
      <c r="BO164" s="72"/>
      <c r="BP164" s="72"/>
      <c r="BQ164" s="72"/>
    </row>
    <row r="167" spans="1:69" x14ac:dyDescent="0.2">
      <c r="A167" s="8" t="s">
        <v>136</v>
      </c>
      <c r="B167" s="14" t="s">
        <v>187</v>
      </c>
      <c r="C167" s="28" t="s">
        <v>8</v>
      </c>
      <c r="D167" s="28" t="s">
        <v>7</v>
      </c>
      <c r="E167" s="28" t="s">
        <v>6</v>
      </c>
      <c r="F167" s="28" t="s">
        <v>5</v>
      </c>
      <c r="G167" s="28" t="s">
        <v>4</v>
      </c>
      <c r="H167" s="28" t="s">
        <v>3</v>
      </c>
      <c r="I167" s="28" t="s">
        <v>2</v>
      </c>
      <c r="J167" s="28" t="s">
        <v>1</v>
      </c>
      <c r="K167" s="28" t="s">
        <v>0</v>
      </c>
      <c r="L167" s="28" t="s">
        <v>10</v>
      </c>
      <c r="M167" s="28" t="s">
        <v>38</v>
      </c>
      <c r="N167" s="28" t="s">
        <v>37</v>
      </c>
      <c r="O167" s="28" t="s">
        <v>36</v>
      </c>
      <c r="P167" s="28" t="s">
        <v>35</v>
      </c>
      <c r="Q167" s="28" t="s">
        <v>34</v>
      </c>
      <c r="R167" s="28" t="s">
        <v>33</v>
      </c>
      <c r="S167" s="28" t="s">
        <v>32</v>
      </c>
      <c r="T167" s="28" t="s">
        <v>31</v>
      </c>
      <c r="U167" s="28" t="s">
        <v>30</v>
      </c>
      <c r="V167" s="28" t="s">
        <v>29</v>
      </c>
      <c r="W167" s="28" t="s">
        <v>194</v>
      </c>
      <c r="Y167" s="41" t="s">
        <v>187</v>
      </c>
      <c r="Z167" s="68" t="s">
        <v>8</v>
      </c>
      <c r="AA167" s="68" t="s">
        <v>7</v>
      </c>
      <c r="AB167" s="68" t="s">
        <v>6</v>
      </c>
      <c r="AC167" s="68" t="s">
        <v>5</v>
      </c>
      <c r="AD167" s="68" t="s">
        <v>4</v>
      </c>
      <c r="AE167" s="68" t="s">
        <v>3</v>
      </c>
      <c r="AF167" s="68" t="s">
        <v>2</v>
      </c>
      <c r="AG167" s="68" t="s">
        <v>1</v>
      </c>
      <c r="AH167" s="68" t="s">
        <v>0</v>
      </c>
      <c r="AI167" s="68" t="s">
        <v>10</v>
      </c>
      <c r="AJ167" s="68" t="s">
        <v>38</v>
      </c>
      <c r="AK167" s="68" t="s">
        <v>37</v>
      </c>
      <c r="AL167" s="68" t="s">
        <v>36</v>
      </c>
      <c r="AM167" s="68" t="s">
        <v>35</v>
      </c>
      <c r="AN167" s="68" t="s">
        <v>34</v>
      </c>
      <c r="AO167" s="68" t="s">
        <v>33</v>
      </c>
      <c r="AP167" s="68" t="s">
        <v>32</v>
      </c>
      <c r="AQ167" s="68" t="s">
        <v>31</v>
      </c>
      <c r="AR167" s="68" t="s">
        <v>30</v>
      </c>
      <c r="AS167" s="68" t="s">
        <v>29</v>
      </c>
      <c r="AT167" s="68" t="s">
        <v>194</v>
      </c>
      <c r="AV167" s="16" t="s">
        <v>187</v>
      </c>
      <c r="AW167" s="71" t="s">
        <v>8</v>
      </c>
      <c r="AX167" s="71" t="s">
        <v>7</v>
      </c>
      <c r="AY167" s="71" t="s">
        <v>6</v>
      </c>
      <c r="AZ167" s="71" t="s">
        <v>5</v>
      </c>
      <c r="BA167" s="71" t="s">
        <v>4</v>
      </c>
      <c r="BB167" s="71" t="s">
        <v>3</v>
      </c>
      <c r="BC167" s="71" t="s">
        <v>2</v>
      </c>
      <c r="BD167" s="71" t="s">
        <v>1</v>
      </c>
      <c r="BE167" s="71" t="s">
        <v>0</v>
      </c>
      <c r="BF167" s="71" t="s">
        <v>10</v>
      </c>
      <c r="BG167" s="71" t="s">
        <v>38</v>
      </c>
      <c r="BH167" s="71" t="s">
        <v>37</v>
      </c>
      <c r="BI167" s="71" t="s">
        <v>36</v>
      </c>
      <c r="BJ167" s="71" t="s">
        <v>35</v>
      </c>
      <c r="BK167" s="71" t="s">
        <v>34</v>
      </c>
      <c r="BL167" s="71" t="s">
        <v>33</v>
      </c>
      <c r="BM167" s="71" t="s">
        <v>32</v>
      </c>
      <c r="BN167" s="71" t="s">
        <v>31</v>
      </c>
      <c r="BO167" s="71" t="s">
        <v>30</v>
      </c>
      <c r="BP167" s="71" t="s">
        <v>29</v>
      </c>
      <c r="BQ167" s="71" t="s">
        <v>194</v>
      </c>
    </row>
    <row r="168" spans="1:69" x14ac:dyDescent="0.2">
      <c r="A168" s="13"/>
      <c r="B168" s="64" t="s">
        <v>177</v>
      </c>
      <c r="C168" s="67">
        <v>0</v>
      </c>
      <c r="D168" s="67">
        <v>0</v>
      </c>
      <c r="E168" s="67">
        <v>0</v>
      </c>
      <c r="F168" s="67">
        <v>54.063384730000003</v>
      </c>
      <c r="G168" s="67">
        <v>24.284668742000001</v>
      </c>
      <c r="H168" s="67">
        <v>0</v>
      </c>
      <c r="I168" s="67">
        <v>0</v>
      </c>
      <c r="J168" s="67">
        <v>215.34377803999999</v>
      </c>
      <c r="K168" s="67">
        <v>215.34419087000001</v>
      </c>
      <c r="L168" s="67">
        <v>0</v>
      </c>
      <c r="M168" s="67">
        <v>215.34297312999999</v>
      </c>
      <c r="N168" s="67">
        <v>0</v>
      </c>
      <c r="O168" s="67">
        <v>0</v>
      </c>
      <c r="P168" s="67">
        <v>0</v>
      </c>
      <c r="Q168" s="67">
        <v>0</v>
      </c>
      <c r="R168" s="67">
        <v>0</v>
      </c>
      <c r="S168" s="67">
        <v>0</v>
      </c>
      <c r="T168" s="67">
        <v>0</v>
      </c>
      <c r="U168" s="67">
        <v>0</v>
      </c>
      <c r="V168" s="67">
        <v>0</v>
      </c>
      <c r="W168" s="67">
        <v>724.37899551200007</v>
      </c>
      <c r="Y168" s="42" t="s">
        <v>177</v>
      </c>
      <c r="Z168" s="69">
        <v>0</v>
      </c>
      <c r="AA168" s="69">
        <v>0</v>
      </c>
      <c r="AB168" s="69">
        <v>0</v>
      </c>
      <c r="AC168" s="69">
        <v>7.4634114275756058E-2</v>
      </c>
      <c r="AD168" s="69">
        <v>3.3524810758538484E-2</v>
      </c>
      <c r="AE168" s="69">
        <v>0</v>
      </c>
      <c r="AF168" s="69">
        <v>0</v>
      </c>
      <c r="AG168" s="69">
        <v>0.29728053874310967</v>
      </c>
      <c r="AH168" s="69">
        <v>0.29728110865195928</v>
      </c>
      <c r="AI168" s="69">
        <v>0</v>
      </c>
      <c r="AJ168" s="69">
        <v>0.29727942757063641</v>
      </c>
      <c r="AK168" s="69">
        <v>0</v>
      </c>
      <c r="AL168" s="69">
        <v>0</v>
      </c>
      <c r="AM168" s="69">
        <v>0</v>
      </c>
      <c r="AN168" s="69">
        <v>0</v>
      </c>
      <c r="AO168" s="69">
        <v>0</v>
      </c>
      <c r="AP168" s="69">
        <v>0</v>
      </c>
      <c r="AQ168" s="69">
        <v>0</v>
      </c>
      <c r="AR168" s="69">
        <v>0</v>
      </c>
      <c r="AS168" s="69">
        <v>0</v>
      </c>
      <c r="AT168" s="69"/>
      <c r="AV168" s="18" t="s">
        <v>177</v>
      </c>
      <c r="AW168" s="72">
        <v>0</v>
      </c>
      <c r="AX168" s="72">
        <v>0</v>
      </c>
      <c r="AY168" s="72">
        <v>0</v>
      </c>
      <c r="AZ168" s="72">
        <v>95.672504915342657</v>
      </c>
      <c r="BA168" s="72">
        <v>96.094897775272585</v>
      </c>
      <c r="BB168" s="72">
        <v>0</v>
      </c>
      <c r="BC168" s="72">
        <v>0</v>
      </c>
      <c r="BD168" s="72">
        <v>96.094897564395552</v>
      </c>
      <c r="BE168" s="72">
        <v>96.094896906391924</v>
      </c>
      <c r="BF168" s="72">
        <v>0</v>
      </c>
      <c r="BG168" s="72">
        <v>96.094898857608399</v>
      </c>
      <c r="BH168" s="72">
        <v>0</v>
      </c>
      <c r="BI168" s="72">
        <v>0</v>
      </c>
      <c r="BJ168" s="72">
        <v>0</v>
      </c>
      <c r="BK168" s="72">
        <v>0</v>
      </c>
      <c r="BL168" s="72">
        <v>0</v>
      </c>
      <c r="BM168" s="72">
        <v>0</v>
      </c>
      <c r="BN168" s="72">
        <v>0</v>
      </c>
      <c r="BO168" s="72">
        <v>0</v>
      </c>
      <c r="BP168" s="72">
        <v>0</v>
      </c>
      <c r="BQ168" s="72">
        <v>50.09597040837177</v>
      </c>
    </row>
    <row r="169" spans="1:69" x14ac:dyDescent="0.2">
      <c r="A169" s="13"/>
      <c r="B169" s="64" t="s">
        <v>371</v>
      </c>
      <c r="C169" s="67">
        <v>447.24497817910009</v>
      </c>
      <c r="D169" s="67">
        <v>1611.0519235899999</v>
      </c>
      <c r="E169" s="67">
        <v>1459.1954659165001</v>
      </c>
      <c r="F169" s="67">
        <v>11631.424669009999</v>
      </c>
      <c r="G169" s="67">
        <v>14219.415535292301</v>
      </c>
      <c r="H169" s="67">
        <v>9117.7948873898004</v>
      </c>
      <c r="I169" s="67">
        <v>8304.5542264037995</v>
      </c>
      <c r="J169" s="67">
        <v>8786.6523884321014</v>
      </c>
      <c r="K169" s="67">
        <v>4307.0161092223998</v>
      </c>
      <c r="L169" s="67">
        <v>4322.5573355591005</v>
      </c>
      <c r="M169" s="67">
        <v>5940.8863469668995</v>
      </c>
      <c r="N169" s="67">
        <v>0</v>
      </c>
      <c r="O169" s="67">
        <v>0</v>
      </c>
      <c r="P169" s="67">
        <v>0</v>
      </c>
      <c r="Q169" s="67">
        <v>0</v>
      </c>
      <c r="R169" s="67">
        <v>0</v>
      </c>
      <c r="S169" s="67">
        <v>0</v>
      </c>
      <c r="T169" s="67">
        <v>0</v>
      </c>
      <c r="U169" s="67">
        <v>0</v>
      </c>
      <c r="V169" s="67">
        <v>0</v>
      </c>
      <c r="W169" s="67">
        <v>70147.793865961998</v>
      </c>
      <c r="Y169" s="42" t="s">
        <v>371</v>
      </c>
      <c r="Z169" s="69">
        <v>6.3757525865131733E-3</v>
      </c>
      <c r="AA169" s="69">
        <v>2.2966537289374898E-2</v>
      </c>
      <c r="AB169" s="69">
        <v>2.0801729968938473E-2</v>
      </c>
      <c r="AC169" s="69">
        <v>0.16581312152503697</v>
      </c>
      <c r="AD169" s="69">
        <v>0.2027065250613965</v>
      </c>
      <c r="AE169" s="69">
        <v>0.12997978104360675</v>
      </c>
      <c r="AF169" s="69">
        <v>0.11838653461108263</v>
      </c>
      <c r="AG169" s="69">
        <v>0.12525914079666692</v>
      </c>
      <c r="AH169" s="69">
        <v>6.1399166985240068E-2</v>
      </c>
      <c r="AI169" s="69">
        <v>6.1620716737273568E-2</v>
      </c>
      <c r="AJ169" s="69">
        <v>8.4690993394870143E-2</v>
      </c>
      <c r="AK169" s="69">
        <v>0</v>
      </c>
      <c r="AL169" s="69">
        <v>0</v>
      </c>
      <c r="AM169" s="69">
        <v>0</v>
      </c>
      <c r="AN169" s="69">
        <v>0</v>
      </c>
      <c r="AO169" s="69">
        <v>0</v>
      </c>
      <c r="AP169" s="69">
        <v>0</v>
      </c>
      <c r="AQ169" s="69">
        <v>0</v>
      </c>
      <c r="AR169" s="69">
        <v>0</v>
      </c>
      <c r="AS169" s="69">
        <v>0</v>
      </c>
      <c r="AT169" s="69"/>
      <c r="AV169" s="18" t="s">
        <v>371</v>
      </c>
      <c r="AW169" s="72">
        <v>61.105045593117246</v>
      </c>
      <c r="AX169" s="72">
        <v>32.349028196227202</v>
      </c>
      <c r="AY169" s="72">
        <v>25.582488196543281</v>
      </c>
      <c r="AZ169" s="72">
        <v>11.682558999204186</v>
      </c>
      <c r="BA169" s="72">
        <v>9.6510932973818893</v>
      </c>
      <c r="BB169" s="72">
        <v>12.111530535043439</v>
      </c>
      <c r="BC169" s="72">
        <v>12.999345127107317</v>
      </c>
      <c r="BD169" s="72">
        <v>12.847816442061232</v>
      </c>
      <c r="BE169" s="72">
        <v>17.705169502514</v>
      </c>
      <c r="BF169" s="72">
        <v>18.444690134220298</v>
      </c>
      <c r="BG169" s="72">
        <v>15.568203312675525</v>
      </c>
      <c r="BH169" s="72">
        <v>0</v>
      </c>
      <c r="BI169" s="72">
        <v>0</v>
      </c>
      <c r="BJ169" s="72">
        <v>0</v>
      </c>
      <c r="BK169" s="72">
        <v>0</v>
      </c>
      <c r="BL169" s="72">
        <v>0</v>
      </c>
      <c r="BM169" s="72">
        <v>0</v>
      </c>
      <c r="BN169" s="72">
        <v>0</v>
      </c>
      <c r="BO169" s="72">
        <v>0</v>
      </c>
      <c r="BP169" s="72">
        <v>0</v>
      </c>
      <c r="BQ169" s="72">
        <v>4.4961214400033338</v>
      </c>
    </row>
    <row r="170" spans="1:69" x14ac:dyDescent="0.2">
      <c r="A170" s="13"/>
      <c r="B170" s="64" t="s">
        <v>165</v>
      </c>
      <c r="C170" s="67">
        <v>0</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Y170" s="42" t="s">
        <v>165</v>
      </c>
      <c r="Z170" s="69">
        <v>0</v>
      </c>
      <c r="AA170" s="69">
        <v>0</v>
      </c>
      <c r="AB170" s="69">
        <v>0</v>
      </c>
      <c r="AC170" s="69">
        <v>0</v>
      </c>
      <c r="AD170" s="69">
        <v>0</v>
      </c>
      <c r="AE170" s="69">
        <v>0</v>
      </c>
      <c r="AF170" s="69">
        <v>0</v>
      </c>
      <c r="AG170" s="69">
        <v>0</v>
      </c>
      <c r="AH170" s="69">
        <v>0</v>
      </c>
      <c r="AI170" s="69">
        <v>0</v>
      </c>
      <c r="AJ170" s="69">
        <v>0</v>
      </c>
      <c r="AK170" s="69">
        <v>0</v>
      </c>
      <c r="AL170" s="69">
        <v>0</v>
      </c>
      <c r="AM170" s="69">
        <v>0</v>
      </c>
      <c r="AN170" s="69">
        <v>0</v>
      </c>
      <c r="AO170" s="69">
        <v>0</v>
      </c>
      <c r="AP170" s="69">
        <v>0</v>
      </c>
      <c r="AQ170" s="69">
        <v>0</v>
      </c>
      <c r="AR170" s="69">
        <v>0</v>
      </c>
      <c r="AS170" s="69">
        <v>0</v>
      </c>
      <c r="AT170" s="69"/>
      <c r="AV170" s="18" t="s">
        <v>165</v>
      </c>
      <c r="AW170" s="72">
        <v>0</v>
      </c>
      <c r="AX170" s="72">
        <v>0</v>
      </c>
      <c r="AY170" s="72">
        <v>0</v>
      </c>
      <c r="AZ170" s="72">
        <v>0</v>
      </c>
      <c r="BA170" s="72">
        <v>0</v>
      </c>
      <c r="BB170" s="72">
        <v>0</v>
      </c>
      <c r="BC170" s="72">
        <v>0</v>
      </c>
      <c r="BD170" s="72">
        <v>0</v>
      </c>
      <c r="BE170" s="72">
        <v>0</v>
      </c>
      <c r="BF170" s="72">
        <v>0</v>
      </c>
      <c r="BG170" s="72">
        <v>0</v>
      </c>
      <c r="BH170" s="72">
        <v>0</v>
      </c>
      <c r="BI170" s="72">
        <v>0</v>
      </c>
      <c r="BJ170" s="72">
        <v>0</v>
      </c>
      <c r="BK170" s="72">
        <v>0</v>
      </c>
      <c r="BL170" s="72">
        <v>0</v>
      </c>
      <c r="BM170" s="72">
        <v>0</v>
      </c>
      <c r="BN170" s="72">
        <v>0</v>
      </c>
      <c r="BO170" s="72">
        <v>0</v>
      </c>
      <c r="BP170" s="72">
        <v>0</v>
      </c>
      <c r="BQ170" s="72">
        <v>0</v>
      </c>
    </row>
    <row r="171" spans="1:69" x14ac:dyDescent="0.2">
      <c r="A171" s="13"/>
      <c r="B171" s="64" t="s">
        <v>422</v>
      </c>
      <c r="C171" s="67">
        <v>0</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Y171" s="42" t="s">
        <v>422</v>
      </c>
      <c r="Z171" s="69">
        <v>0</v>
      </c>
      <c r="AA171" s="69">
        <v>0</v>
      </c>
      <c r="AB171" s="69">
        <v>0</v>
      </c>
      <c r="AC171" s="69">
        <v>0</v>
      </c>
      <c r="AD171" s="69">
        <v>0</v>
      </c>
      <c r="AE171" s="69">
        <v>0</v>
      </c>
      <c r="AF171" s="69">
        <v>0</v>
      </c>
      <c r="AG171" s="69">
        <v>0</v>
      </c>
      <c r="AH171" s="69">
        <v>0</v>
      </c>
      <c r="AI171" s="69">
        <v>0</v>
      </c>
      <c r="AJ171" s="69">
        <v>0</v>
      </c>
      <c r="AK171" s="69">
        <v>0</v>
      </c>
      <c r="AL171" s="69">
        <v>0</v>
      </c>
      <c r="AM171" s="69">
        <v>0</v>
      </c>
      <c r="AN171" s="69">
        <v>0</v>
      </c>
      <c r="AO171" s="69">
        <v>0</v>
      </c>
      <c r="AP171" s="69">
        <v>0</v>
      </c>
      <c r="AQ171" s="69">
        <v>0</v>
      </c>
      <c r="AR171" s="69">
        <v>0</v>
      </c>
      <c r="AS171" s="69">
        <v>0</v>
      </c>
      <c r="AT171" s="69"/>
      <c r="AV171" s="18" t="s">
        <v>422</v>
      </c>
      <c r="AW171" s="72">
        <v>0</v>
      </c>
      <c r="AX171" s="72">
        <v>0</v>
      </c>
      <c r="AY171" s="72">
        <v>0</v>
      </c>
      <c r="AZ171" s="72">
        <v>0</v>
      </c>
      <c r="BA171" s="72">
        <v>0</v>
      </c>
      <c r="BB171" s="72">
        <v>0</v>
      </c>
      <c r="BC171" s="72">
        <v>0</v>
      </c>
      <c r="BD171" s="72">
        <v>0</v>
      </c>
      <c r="BE171" s="72">
        <v>0</v>
      </c>
      <c r="BF171" s="72">
        <v>0</v>
      </c>
      <c r="BG171" s="72">
        <v>0</v>
      </c>
      <c r="BH171" s="72">
        <v>0</v>
      </c>
      <c r="BI171" s="72">
        <v>0</v>
      </c>
      <c r="BJ171" s="72">
        <v>0</v>
      </c>
      <c r="BK171" s="72">
        <v>0</v>
      </c>
      <c r="BL171" s="72">
        <v>0</v>
      </c>
      <c r="BM171" s="72">
        <v>0</v>
      </c>
      <c r="BN171" s="72">
        <v>0</v>
      </c>
      <c r="BO171" s="72">
        <v>0</v>
      </c>
      <c r="BP171" s="72">
        <v>0</v>
      </c>
      <c r="BQ171" s="72">
        <v>0</v>
      </c>
    </row>
    <row r="172" spans="1:69" x14ac:dyDescent="0.2">
      <c r="A172" s="13"/>
      <c r="B172" s="64" t="s">
        <v>423</v>
      </c>
      <c r="C172" s="67">
        <v>0</v>
      </c>
      <c r="D172" s="67">
        <v>0</v>
      </c>
      <c r="E172" s="67">
        <v>0</v>
      </c>
      <c r="F172" s="67">
        <v>0</v>
      </c>
      <c r="G172" s="67">
        <v>0</v>
      </c>
      <c r="H172" s="67">
        <v>0</v>
      </c>
      <c r="I172" s="67">
        <v>0</v>
      </c>
      <c r="J172" s="67">
        <v>430.68716740999997</v>
      </c>
      <c r="K172" s="67">
        <v>0</v>
      </c>
      <c r="L172" s="67">
        <v>0</v>
      </c>
      <c r="M172" s="67">
        <v>0</v>
      </c>
      <c r="N172" s="67">
        <v>0</v>
      </c>
      <c r="O172" s="67">
        <v>0</v>
      </c>
      <c r="P172" s="67">
        <v>0</v>
      </c>
      <c r="Q172" s="67">
        <v>0</v>
      </c>
      <c r="R172" s="67">
        <v>0</v>
      </c>
      <c r="S172" s="67">
        <v>0</v>
      </c>
      <c r="T172" s="67">
        <v>0</v>
      </c>
      <c r="U172" s="67">
        <v>0</v>
      </c>
      <c r="V172" s="67">
        <v>0</v>
      </c>
      <c r="W172" s="67">
        <v>430.68716740999997</v>
      </c>
      <c r="Y172" s="42" t="s">
        <v>423</v>
      </c>
      <c r="Z172" s="69">
        <v>0</v>
      </c>
      <c r="AA172" s="69">
        <v>0</v>
      </c>
      <c r="AB172" s="69">
        <v>0</v>
      </c>
      <c r="AC172" s="69">
        <v>0</v>
      </c>
      <c r="AD172" s="69">
        <v>0</v>
      </c>
      <c r="AE172" s="69">
        <v>0</v>
      </c>
      <c r="AF172" s="69">
        <v>0</v>
      </c>
      <c r="AG172" s="69">
        <v>1</v>
      </c>
      <c r="AH172" s="69">
        <v>0</v>
      </c>
      <c r="AI172" s="69">
        <v>0</v>
      </c>
      <c r="AJ172" s="69">
        <v>0</v>
      </c>
      <c r="AK172" s="69">
        <v>0</v>
      </c>
      <c r="AL172" s="69">
        <v>0</v>
      </c>
      <c r="AM172" s="69">
        <v>0</v>
      </c>
      <c r="AN172" s="69">
        <v>0</v>
      </c>
      <c r="AO172" s="69">
        <v>0</v>
      </c>
      <c r="AP172" s="69">
        <v>0</v>
      </c>
      <c r="AQ172" s="69">
        <v>0</v>
      </c>
      <c r="AR172" s="69">
        <v>0</v>
      </c>
      <c r="AS172" s="69">
        <v>0</v>
      </c>
      <c r="AT172" s="69"/>
      <c r="AV172" s="18" t="s">
        <v>423</v>
      </c>
      <c r="AW172" s="72">
        <v>0</v>
      </c>
      <c r="AX172" s="72">
        <v>0</v>
      </c>
      <c r="AY172" s="72">
        <v>0</v>
      </c>
      <c r="AZ172" s="72">
        <v>0</v>
      </c>
      <c r="BA172" s="72">
        <v>0</v>
      </c>
      <c r="BB172" s="72">
        <v>0</v>
      </c>
      <c r="BC172" s="72">
        <v>0</v>
      </c>
      <c r="BD172" s="72">
        <v>67.824222688915413</v>
      </c>
      <c r="BE172" s="72">
        <v>0</v>
      </c>
      <c r="BF172" s="72">
        <v>0</v>
      </c>
      <c r="BG172" s="72">
        <v>0</v>
      </c>
      <c r="BH172" s="72">
        <v>0</v>
      </c>
      <c r="BI172" s="72">
        <v>0</v>
      </c>
      <c r="BJ172" s="72">
        <v>0</v>
      </c>
      <c r="BK172" s="72">
        <v>0</v>
      </c>
      <c r="BL172" s="72">
        <v>0</v>
      </c>
      <c r="BM172" s="72">
        <v>0</v>
      </c>
      <c r="BN172" s="72">
        <v>0</v>
      </c>
      <c r="BO172" s="72">
        <v>0</v>
      </c>
      <c r="BP172" s="72">
        <v>0</v>
      </c>
      <c r="BQ172" s="72">
        <v>67.824222688915413</v>
      </c>
    </row>
    <row r="173" spans="1:69" x14ac:dyDescent="0.2">
      <c r="A173" s="13"/>
      <c r="B173" s="64" t="s">
        <v>173</v>
      </c>
      <c r="C173" s="67">
        <v>0</v>
      </c>
      <c r="D173" s="67">
        <v>0</v>
      </c>
      <c r="E173" s="67">
        <v>288.47167241</v>
      </c>
      <c r="F173" s="67">
        <v>75.805764874999994</v>
      </c>
      <c r="G173" s="67">
        <v>293.69726292000001</v>
      </c>
      <c r="H173" s="67">
        <v>971.99696677099996</v>
      </c>
      <c r="I173" s="67">
        <v>0</v>
      </c>
      <c r="J173" s="67">
        <v>226.0964037315</v>
      </c>
      <c r="K173" s="67">
        <v>93.500515593000003</v>
      </c>
      <c r="L173" s="67">
        <v>172.6895707461</v>
      </c>
      <c r="M173" s="67">
        <v>268.17227627139999</v>
      </c>
      <c r="N173" s="67">
        <v>0</v>
      </c>
      <c r="O173" s="67">
        <v>0</v>
      </c>
      <c r="P173" s="67">
        <v>0</v>
      </c>
      <c r="Q173" s="67">
        <v>0</v>
      </c>
      <c r="R173" s="67">
        <v>0</v>
      </c>
      <c r="S173" s="67">
        <v>0</v>
      </c>
      <c r="T173" s="67">
        <v>0</v>
      </c>
      <c r="U173" s="67">
        <v>0</v>
      </c>
      <c r="V173" s="67">
        <v>0</v>
      </c>
      <c r="W173" s="67">
        <v>2390.4304333180007</v>
      </c>
      <c r="Y173" s="42" t="s">
        <v>173</v>
      </c>
      <c r="Z173" s="69">
        <v>0</v>
      </c>
      <c r="AA173" s="69">
        <v>0</v>
      </c>
      <c r="AB173" s="69">
        <v>0.12067771075420558</v>
      </c>
      <c r="AC173" s="69">
        <v>3.1712181964558973E-2</v>
      </c>
      <c r="AD173" s="69">
        <v>0.12286375659647956</v>
      </c>
      <c r="AE173" s="69">
        <v>0.40662006022983666</v>
      </c>
      <c r="AF173" s="69">
        <v>0</v>
      </c>
      <c r="AG173" s="69">
        <v>9.4583971397013342E-2</v>
      </c>
      <c r="AH173" s="69">
        <v>3.9114510211124623E-2</v>
      </c>
      <c r="AI173" s="69">
        <v>7.2242039901743077E-2</v>
      </c>
      <c r="AJ173" s="69">
        <v>0.11218576894503787</v>
      </c>
      <c r="AK173" s="69">
        <v>0</v>
      </c>
      <c r="AL173" s="69">
        <v>0</v>
      </c>
      <c r="AM173" s="69">
        <v>0</v>
      </c>
      <c r="AN173" s="69">
        <v>0</v>
      </c>
      <c r="AO173" s="69">
        <v>0</v>
      </c>
      <c r="AP173" s="69">
        <v>0</v>
      </c>
      <c r="AQ173" s="69">
        <v>0</v>
      </c>
      <c r="AR173" s="69">
        <v>0</v>
      </c>
      <c r="AS173" s="69">
        <v>0</v>
      </c>
      <c r="AT173" s="69"/>
      <c r="AV173" s="18" t="s">
        <v>173</v>
      </c>
      <c r="AW173" s="72">
        <v>0</v>
      </c>
      <c r="AX173" s="72">
        <v>0</v>
      </c>
      <c r="AY173" s="72">
        <v>63.823988499272019</v>
      </c>
      <c r="AZ173" s="72">
        <v>71.201666284363014</v>
      </c>
      <c r="BA173" s="72">
        <v>74.888659892979959</v>
      </c>
      <c r="BB173" s="72">
        <v>43.171711941682929</v>
      </c>
      <c r="BC173" s="72">
        <v>0</v>
      </c>
      <c r="BD173" s="72">
        <v>90.483909443803526</v>
      </c>
      <c r="BE173" s="72">
        <v>102.12953507265134</v>
      </c>
      <c r="BF173" s="72">
        <v>95.613343725448075</v>
      </c>
      <c r="BG173" s="72">
        <v>55.312096457485545</v>
      </c>
      <c r="BH173" s="72">
        <v>0</v>
      </c>
      <c r="BI173" s="72">
        <v>0</v>
      </c>
      <c r="BJ173" s="72">
        <v>0</v>
      </c>
      <c r="BK173" s="72">
        <v>0</v>
      </c>
      <c r="BL173" s="72">
        <v>0</v>
      </c>
      <c r="BM173" s="72">
        <v>0</v>
      </c>
      <c r="BN173" s="72">
        <v>0</v>
      </c>
      <c r="BO173" s="72">
        <v>0</v>
      </c>
      <c r="BP173" s="72">
        <v>0</v>
      </c>
      <c r="BQ173" s="72">
        <v>25.152735680666428</v>
      </c>
    </row>
    <row r="174" spans="1:69" x14ac:dyDescent="0.2">
      <c r="A174" s="13"/>
      <c r="B174" s="64" t="s">
        <v>181</v>
      </c>
      <c r="C174" s="67">
        <v>0</v>
      </c>
      <c r="D174" s="67">
        <v>0</v>
      </c>
      <c r="E174" s="67">
        <v>0</v>
      </c>
      <c r="F174" s="67">
        <v>789.69905071970004</v>
      </c>
      <c r="G174" s="67">
        <v>255.93425981199999</v>
      </c>
      <c r="H174" s="67">
        <v>380.81391148360001</v>
      </c>
      <c r="I174" s="67">
        <v>762.27615919000004</v>
      </c>
      <c r="J174" s="67">
        <v>550.87556186969994</v>
      </c>
      <c r="K174" s="67">
        <v>936.78499686700002</v>
      </c>
      <c r="L174" s="67">
        <v>600.91887653410004</v>
      </c>
      <c r="M174" s="67">
        <v>941.29850262469995</v>
      </c>
      <c r="N174" s="67">
        <v>0</v>
      </c>
      <c r="O174" s="67">
        <v>0</v>
      </c>
      <c r="P174" s="67">
        <v>0</v>
      </c>
      <c r="Q174" s="67">
        <v>0</v>
      </c>
      <c r="R174" s="67">
        <v>0</v>
      </c>
      <c r="S174" s="67">
        <v>0</v>
      </c>
      <c r="T174" s="67">
        <v>0</v>
      </c>
      <c r="U174" s="67">
        <v>0</v>
      </c>
      <c r="V174" s="67">
        <v>0</v>
      </c>
      <c r="W174" s="67">
        <v>5218.6013191007987</v>
      </c>
      <c r="Y174" s="42" t="s">
        <v>181</v>
      </c>
      <c r="Z174" s="69">
        <v>0</v>
      </c>
      <c r="AA174" s="69">
        <v>0</v>
      </c>
      <c r="AB174" s="69">
        <v>0</v>
      </c>
      <c r="AC174" s="69">
        <v>0.15132388976128391</v>
      </c>
      <c r="AD174" s="69">
        <v>4.904269250752024E-2</v>
      </c>
      <c r="AE174" s="69">
        <v>7.2972409310090178E-2</v>
      </c>
      <c r="AF174" s="69">
        <v>0.14606905425021921</v>
      </c>
      <c r="AG174" s="69">
        <v>0.10556000126957765</v>
      </c>
      <c r="AH174" s="69">
        <v>0.17950882613665811</v>
      </c>
      <c r="AI174" s="69">
        <v>0.11514941260882572</v>
      </c>
      <c r="AJ174" s="69">
        <v>0.18037371415582523</v>
      </c>
      <c r="AK174" s="69">
        <v>0</v>
      </c>
      <c r="AL174" s="69">
        <v>0</v>
      </c>
      <c r="AM174" s="69">
        <v>0</v>
      </c>
      <c r="AN174" s="69">
        <v>0</v>
      </c>
      <c r="AO174" s="69">
        <v>0</v>
      </c>
      <c r="AP174" s="69">
        <v>0</v>
      </c>
      <c r="AQ174" s="69">
        <v>0</v>
      </c>
      <c r="AR174" s="69">
        <v>0</v>
      </c>
      <c r="AS174" s="69">
        <v>0</v>
      </c>
      <c r="AT174" s="69"/>
      <c r="AV174" s="18" t="s">
        <v>181</v>
      </c>
      <c r="AW174" s="72">
        <v>0</v>
      </c>
      <c r="AX174" s="72">
        <v>0</v>
      </c>
      <c r="AY174" s="72">
        <v>0</v>
      </c>
      <c r="AZ174" s="72">
        <v>42.9732760559084</v>
      </c>
      <c r="BA174" s="72">
        <v>74.779699271789681</v>
      </c>
      <c r="BB174" s="72">
        <v>38.208844205909415</v>
      </c>
      <c r="BC174" s="72">
        <v>45.485047325677606</v>
      </c>
      <c r="BD174" s="72">
        <v>59.547910469271102</v>
      </c>
      <c r="BE174" s="72">
        <v>42.026896776475461</v>
      </c>
      <c r="BF174" s="72">
        <v>51.027909633892953</v>
      </c>
      <c r="BG174" s="72">
        <v>43.236368939820274</v>
      </c>
      <c r="BH174" s="72">
        <v>0</v>
      </c>
      <c r="BI174" s="72">
        <v>0</v>
      </c>
      <c r="BJ174" s="72">
        <v>0</v>
      </c>
      <c r="BK174" s="72">
        <v>0</v>
      </c>
      <c r="BL174" s="72">
        <v>0</v>
      </c>
      <c r="BM174" s="72">
        <v>0</v>
      </c>
      <c r="BN174" s="72">
        <v>0</v>
      </c>
      <c r="BO174" s="72">
        <v>0</v>
      </c>
      <c r="BP174" s="72">
        <v>0</v>
      </c>
      <c r="BQ174" s="72">
        <v>17.303927076753759</v>
      </c>
    </row>
    <row r="175" spans="1:69" x14ac:dyDescent="0.2">
      <c r="A175" s="13"/>
      <c r="B175" s="64" t="s">
        <v>169</v>
      </c>
      <c r="C175" s="67">
        <v>0</v>
      </c>
      <c r="D175" s="67">
        <v>137.51421499</v>
      </c>
      <c r="E175" s="67">
        <v>98.526335802999995</v>
      </c>
      <c r="F175" s="67">
        <v>1130.504733085</v>
      </c>
      <c r="G175" s="67">
        <v>1233.1014087240001</v>
      </c>
      <c r="H175" s="67">
        <v>9.0959509657000002</v>
      </c>
      <c r="I175" s="67">
        <v>212.7925445514</v>
      </c>
      <c r="J175" s="67">
        <v>1492.5824305205001</v>
      </c>
      <c r="K175" s="67">
        <v>640.3960053658999</v>
      </c>
      <c r="L175" s="67">
        <v>293.17314898000001</v>
      </c>
      <c r="M175" s="67">
        <v>371.10157990550005</v>
      </c>
      <c r="N175" s="67">
        <v>0</v>
      </c>
      <c r="O175" s="67">
        <v>0</v>
      </c>
      <c r="P175" s="67">
        <v>0</v>
      </c>
      <c r="Q175" s="67">
        <v>0</v>
      </c>
      <c r="R175" s="67">
        <v>0</v>
      </c>
      <c r="S175" s="67">
        <v>0</v>
      </c>
      <c r="T175" s="67">
        <v>0</v>
      </c>
      <c r="U175" s="67">
        <v>0</v>
      </c>
      <c r="V175" s="67">
        <v>0</v>
      </c>
      <c r="W175" s="67">
        <v>5618.7883528910006</v>
      </c>
      <c r="Y175" s="42" t="s">
        <v>169</v>
      </c>
      <c r="Z175" s="69">
        <v>0</v>
      </c>
      <c r="AA175" s="69">
        <v>2.4473998014046153E-2</v>
      </c>
      <c r="AB175" s="69">
        <v>1.7535156979583657E-2</v>
      </c>
      <c r="AC175" s="69">
        <v>0.20120080381802036</v>
      </c>
      <c r="AD175" s="69">
        <v>0.21946037673576724</v>
      </c>
      <c r="AE175" s="69">
        <v>1.6188456290616314E-3</v>
      </c>
      <c r="AF175" s="69">
        <v>3.7871607041741154E-2</v>
      </c>
      <c r="AG175" s="69">
        <v>0.26564133346516439</v>
      </c>
      <c r="AH175" s="69">
        <v>0.1139740394450702</v>
      </c>
      <c r="AI175" s="69">
        <v>5.2177289936389121E-2</v>
      </c>
      <c r="AJ175" s="69">
        <v>6.6046548935156005E-2</v>
      </c>
      <c r="AK175" s="69">
        <v>0</v>
      </c>
      <c r="AL175" s="69">
        <v>0</v>
      </c>
      <c r="AM175" s="69">
        <v>0</v>
      </c>
      <c r="AN175" s="69">
        <v>0</v>
      </c>
      <c r="AO175" s="69">
        <v>0</v>
      </c>
      <c r="AP175" s="69">
        <v>0</v>
      </c>
      <c r="AQ175" s="69">
        <v>0</v>
      </c>
      <c r="AR175" s="69">
        <v>0</v>
      </c>
      <c r="AS175" s="69">
        <v>0</v>
      </c>
      <c r="AT175" s="69"/>
      <c r="AV175" s="18" t="s">
        <v>169</v>
      </c>
      <c r="AW175" s="72">
        <v>0</v>
      </c>
      <c r="AX175" s="72">
        <v>96.09489803843428</v>
      </c>
      <c r="AY175" s="72">
        <v>69.400851478647994</v>
      </c>
      <c r="AZ175" s="72">
        <v>36.730244882857761</v>
      </c>
      <c r="BA175" s="72">
        <v>35.2503868776529</v>
      </c>
      <c r="BB175" s="72">
        <v>91.412891934770656</v>
      </c>
      <c r="BC175" s="72">
        <v>55.828547415497816</v>
      </c>
      <c r="BD175" s="72">
        <v>48.428903985190118</v>
      </c>
      <c r="BE175" s="72">
        <v>46.416551853705897</v>
      </c>
      <c r="BF175" s="72">
        <v>74.964602303513516</v>
      </c>
      <c r="BG175" s="72">
        <v>106.51600374572661</v>
      </c>
      <c r="BH175" s="72">
        <v>0</v>
      </c>
      <c r="BI175" s="72">
        <v>0</v>
      </c>
      <c r="BJ175" s="72">
        <v>0</v>
      </c>
      <c r="BK175" s="72">
        <v>0</v>
      </c>
      <c r="BL175" s="72">
        <v>0</v>
      </c>
      <c r="BM175" s="72">
        <v>0</v>
      </c>
      <c r="BN175" s="72">
        <v>0</v>
      </c>
      <c r="BO175" s="72">
        <v>0</v>
      </c>
      <c r="BP175" s="72">
        <v>0</v>
      </c>
      <c r="BQ175" s="72">
        <v>19.602150350304143</v>
      </c>
    </row>
    <row r="176" spans="1:69" x14ac:dyDescent="0.2">
      <c r="A176" s="13"/>
      <c r="B176" s="64" t="s">
        <v>372</v>
      </c>
      <c r="C176" s="67">
        <v>0</v>
      </c>
      <c r="D176" s="67">
        <v>55.094745062800001</v>
      </c>
      <c r="E176" s="67">
        <v>0</v>
      </c>
      <c r="F176" s="67">
        <v>0</v>
      </c>
      <c r="G176" s="67">
        <v>0</v>
      </c>
      <c r="H176" s="67">
        <v>0</v>
      </c>
      <c r="I176" s="67">
        <v>0</v>
      </c>
      <c r="J176" s="67">
        <v>0</v>
      </c>
      <c r="K176" s="67">
        <v>0</v>
      </c>
      <c r="L176" s="67">
        <v>0</v>
      </c>
      <c r="M176" s="67">
        <v>742.91437824000002</v>
      </c>
      <c r="N176" s="67">
        <v>0</v>
      </c>
      <c r="O176" s="67">
        <v>0</v>
      </c>
      <c r="P176" s="67">
        <v>0</v>
      </c>
      <c r="Q176" s="67">
        <v>0</v>
      </c>
      <c r="R176" s="67">
        <v>0</v>
      </c>
      <c r="S176" s="67">
        <v>0</v>
      </c>
      <c r="T176" s="67">
        <v>0</v>
      </c>
      <c r="U176" s="67">
        <v>0</v>
      </c>
      <c r="V176" s="67">
        <v>0</v>
      </c>
      <c r="W176" s="67">
        <v>798.00912330280005</v>
      </c>
      <c r="Y176" s="42" t="s">
        <v>372</v>
      </c>
      <c r="Z176" s="69">
        <v>0</v>
      </c>
      <c r="AA176" s="69">
        <v>6.9040244596169378E-2</v>
      </c>
      <c r="AB176" s="69">
        <v>0</v>
      </c>
      <c r="AC176" s="69">
        <v>0</v>
      </c>
      <c r="AD176" s="69">
        <v>0</v>
      </c>
      <c r="AE176" s="69">
        <v>0</v>
      </c>
      <c r="AF176" s="69">
        <v>0</v>
      </c>
      <c r="AG176" s="69">
        <v>0</v>
      </c>
      <c r="AH176" s="69">
        <v>0</v>
      </c>
      <c r="AI176" s="69">
        <v>0</v>
      </c>
      <c r="AJ176" s="69">
        <v>0.93095975540383058</v>
      </c>
      <c r="AK176" s="69">
        <v>0</v>
      </c>
      <c r="AL176" s="69">
        <v>0</v>
      </c>
      <c r="AM176" s="69">
        <v>0</v>
      </c>
      <c r="AN176" s="69">
        <v>0</v>
      </c>
      <c r="AO176" s="69">
        <v>0</v>
      </c>
      <c r="AP176" s="69">
        <v>0</v>
      </c>
      <c r="AQ176" s="69">
        <v>0</v>
      </c>
      <c r="AR176" s="69">
        <v>0</v>
      </c>
      <c r="AS176" s="69">
        <v>0</v>
      </c>
      <c r="AT176" s="69"/>
      <c r="AV176" s="18" t="s">
        <v>372</v>
      </c>
      <c r="AW176" s="72">
        <v>0</v>
      </c>
      <c r="AX176" s="72">
        <v>88.303057768329182</v>
      </c>
      <c r="AY176" s="72">
        <v>0</v>
      </c>
      <c r="AZ176" s="72">
        <v>0</v>
      </c>
      <c r="BA176" s="72">
        <v>0</v>
      </c>
      <c r="BB176" s="72">
        <v>0</v>
      </c>
      <c r="BC176" s="72">
        <v>0</v>
      </c>
      <c r="BD176" s="72">
        <v>0</v>
      </c>
      <c r="BE176" s="72">
        <v>0</v>
      </c>
      <c r="BF176" s="72">
        <v>0</v>
      </c>
      <c r="BG176" s="72">
        <v>47.648531611049684</v>
      </c>
      <c r="BH176" s="72">
        <v>0</v>
      </c>
      <c r="BI176" s="72">
        <v>0</v>
      </c>
      <c r="BJ176" s="72">
        <v>0</v>
      </c>
      <c r="BK176" s="72">
        <v>0</v>
      </c>
      <c r="BL176" s="72">
        <v>0</v>
      </c>
      <c r="BM176" s="72">
        <v>0</v>
      </c>
      <c r="BN176" s="72">
        <v>0</v>
      </c>
      <c r="BO176" s="72">
        <v>0</v>
      </c>
      <c r="BP176" s="72">
        <v>0</v>
      </c>
      <c r="BQ176" s="72">
        <v>44.775839641935768</v>
      </c>
    </row>
    <row r="177" spans="1:69" x14ac:dyDescent="0.2">
      <c r="A177" s="13"/>
      <c r="B177" s="64" t="s">
        <v>399</v>
      </c>
      <c r="C177" s="67">
        <v>30.869933599299998</v>
      </c>
      <c r="D177" s="67">
        <v>0</v>
      </c>
      <c r="E177" s="67">
        <v>0</v>
      </c>
      <c r="F177" s="67">
        <v>96.964339198999994</v>
      </c>
      <c r="G177" s="67">
        <v>11.190267027099999</v>
      </c>
      <c r="H177" s="67">
        <v>216.71336557000001</v>
      </c>
      <c r="I177" s="67">
        <v>0</v>
      </c>
      <c r="J177" s="67">
        <v>215.34353213</v>
      </c>
      <c r="K177" s="67">
        <v>151.561112084</v>
      </c>
      <c r="L177" s="67">
        <v>78.528209645000004</v>
      </c>
      <c r="M177" s="67">
        <v>215.34365271999999</v>
      </c>
      <c r="N177" s="67">
        <v>0</v>
      </c>
      <c r="O177" s="67">
        <v>0</v>
      </c>
      <c r="P177" s="67">
        <v>0</v>
      </c>
      <c r="Q177" s="67">
        <v>0</v>
      </c>
      <c r="R177" s="67">
        <v>0</v>
      </c>
      <c r="S177" s="67">
        <v>0</v>
      </c>
      <c r="T177" s="67">
        <v>0</v>
      </c>
      <c r="U177" s="67">
        <v>0</v>
      </c>
      <c r="V177" s="67">
        <v>0</v>
      </c>
      <c r="W177" s="67">
        <v>1016.5144119744</v>
      </c>
      <c r="Y177" s="42" t="s">
        <v>399</v>
      </c>
      <c r="Z177" s="69">
        <v>3.0368417049140107E-2</v>
      </c>
      <c r="AA177" s="69">
        <v>0</v>
      </c>
      <c r="AB177" s="69">
        <v>0</v>
      </c>
      <c r="AC177" s="69">
        <v>9.5389045208580825E-2</v>
      </c>
      <c r="AD177" s="69">
        <v>1.1008468640759238E-2</v>
      </c>
      <c r="AE177" s="69">
        <v>0.21319261489768013</v>
      </c>
      <c r="AF177" s="69">
        <v>0</v>
      </c>
      <c r="AG177" s="69">
        <v>0.21184503593188922</v>
      </c>
      <c r="AH177" s="69">
        <v>0.14909883253855621</v>
      </c>
      <c r="AI177" s="69">
        <v>7.7252431170624331E-2</v>
      </c>
      <c r="AJ177" s="69">
        <v>0.21184515456276998</v>
      </c>
      <c r="AK177" s="69">
        <v>0</v>
      </c>
      <c r="AL177" s="69">
        <v>0</v>
      </c>
      <c r="AM177" s="69">
        <v>0</v>
      </c>
      <c r="AN177" s="69">
        <v>0</v>
      </c>
      <c r="AO177" s="69">
        <v>0</v>
      </c>
      <c r="AP177" s="69">
        <v>0</v>
      </c>
      <c r="AQ177" s="69">
        <v>0</v>
      </c>
      <c r="AR177" s="69">
        <v>0</v>
      </c>
      <c r="AS177" s="69">
        <v>0</v>
      </c>
      <c r="AT177" s="69"/>
      <c r="AV177" s="18" t="s">
        <v>399</v>
      </c>
      <c r="AW177" s="72">
        <v>56.498019612975973</v>
      </c>
      <c r="AX177" s="72">
        <v>0</v>
      </c>
      <c r="AY177" s="72">
        <v>0</v>
      </c>
      <c r="AZ177" s="72">
        <v>60.809247232322143</v>
      </c>
      <c r="BA177" s="72">
        <v>99.425180818221236</v>
      </c>
      <c r="BB177" s="72">
        <v>94.274936722527499</v>
      </c>
      <c r="BC177" s="72">
        <v>0</v>
      </c>
      <c r="BD177" s="72">
        <v>96.094897958246463</v>
      </c>
      <c r="BE177" s="72">
        <v>65.097232329627019</v>
      </c>
      <c r="BF177" s="72">
        <v>102.12954040830877</v>
      </c>
      <c r="BG177" s="72">
        <v>96.094897769275917</v>
      </c>
      <c r="BH177" s="72">
        <v>0</v>
      </c>
      <c r="BI177" s="72">
        <v>0</v>
      </c>
      <c r="BJ177" s="72">
        <v>0</v>
      </c>
      <c r="BK177" s="72">
        <v>0</v>
      </c>
      <c r="BL177" s="72">
        <v>0</v>
      </c>
      <c r="BM177" s="72">
        <v>0</v>
      </c>
      <c r="BN177" s="72">
        <v>0</v>
      </c>
      <c r="BO177" s="72">
        <v>0</v>
      </c>
      <c r="BP177" s="72">
        <v>0</v>
      </c>
      <c r="BQ177" s="72">
        <v>37.77609780070415</v>
      </c>
    </row>
    <row r="178" spans="1:69" x14ac:dyDescent="0.2">
      <c r="A178" s="13"/>
      <c r="B178" s="64" t="s">
        <v>400</v>
      </c>
      <c r="C178" s="67">
        <v>54.929474668800005</v>
      </c>
      <c r="D178" s="67">
        <v>0</v>
      </c>
      <c r="E178" s="67">
        <v>0</v>
      </c>
      <c r="F178" s="67">
        <v>1675.373319537</v>
      </c>
      <c r="G178" s="67">
        <v>2937.4162291461998</v>
      </c>
      <c r="H178" s="67">
        <v>1238.6328116668999</v>
      </c>
      <c r="I178" s="67">
        <v>2165.2080193082002</v>
      </c>
      <c r="J178" s="67">
        <v>1052.5525336172</v>
      </c>
      <c r="K178" s="67">
        <v>1041.6583959110001</v>
      </c>
      <c r="L178" s="67">
        <v>2805.2138258170999</v>
      </c>
      <c r="M178" s="67">
        <v>1786.7996602379001</v>
      </c>
      <c r="N178" s="67">
        <v>0</v>
      </c>
      <c r="O178" s="67">
        <v>0</v>
      </c>
      <c r="P178" s="67">
        <v>0</v>
      </c>
      <c r="Q178" s="67">
        <v>0</v>
      </c>
      <c r="R178" s="67">
        <v>0</v>
      </c>
      <c r="S178" s="67">
        <v>0</v>
      </c>
      <c r="T178" s="67">
        <v>0</v>
      </c>
      <c r="U178" s="67">
        <v>0</v>
      </c>
      <c r="V178" s="67">
        <v>0</v>
      </c>
      <c r="W178" s="67">
        <v>14757.784269910295</v>
      </c>
      <c r="Y178" s="42" t="s">
        <v>400</v>
      </c>
      <c r="Z178" s="69">
        <v>3.7220678703642476E-3</v>
      </c>
      <c r="AA178" s="69">
        <v>0</v>
      </c>
      <c r="AB178" s="69">
        <v>0</v>
      </c>
      <c r="AC178" s="69">
        <v>0.11352471949010159</v>
      </c>
      <c r="AD178" s="69">
        <v>0.19904181924757564</v>
      </c>
      <c r="AE178" s="69">
        <v>8.3930811632228097E-2</v>
      </c>
      <c r="AF178" s="69">
        <v>0.14671633489878635</v>
      </c>
      <c r="AG178" s="69">
        <v>7.1321853902096499E-2</v>
      </c>
      <c r="AH178" s="69">
        <v>7.0583657875717937E-2</v>
      </c>
      <c r="AI178" s="69">
        <v>0.19008367208190335</v>
      </c>
      <c r="AJ178" s="69">
        <v>0.12107506300122661</v>
      </c>
      <c r="AK178" s="69">
        <v>0</v>
      </c>
      <c r="AL178" s="69">
        <v>0</v>
      </c>
      <c r="AM178" s="69">
        <v>0</v>
      </c>
      <c r="AN178" s="69">
        <v>0</v>
      </c>
      <c r="AO178" s="69">
        <v>0</v>
      </c>
      <c r="AP178" s="69">
        <v>0</v>
      </c>
      <c r="AQ178" s="69">
        <v>0</v>
      </c>
      <c r="AR178" s="69">
        <v>0</v>
      </c>
      <c r="AS178" s="69">
        <v>0</v>
      </c>
      <c r="AT178" s="69"/>
      <c r="AV178" s="18" t="s">
        <v>400</v>
      </c>
      <c r="AW178" s="72">
        <v>77.673766168702912</v>
      </c>
      <c r="AX178" s="72">
        <v>0</v>
      </c>
      <c r="AY178" s="72">
        <v>0</v>
      </c>
      <c r="AZ178" s="72">
        <v>29.106010558237749</v>
      </c>
      <c r="BA178" s="72">
        <v>18.981079610046255</v>
      </c>
      <c r="BB178" s="72">
        <v>30.739533016209435</v>
      </c>
      <c r="BC178" s="72">
        <v>23.873240820006089</v>
      </c>
      <c r="BD178" s="72">
        <v>32.054857057804149</v>
      </c>
      <c r="BE178" s="72">
        <v>32.003725395442657</v>
      </c>
      <c r="BF178" s="72">
        <v>19.799757240075621</v>
      </c>
      <c r="BG178" s="72">
        <v>26.279977520290018</v>
      </c>
      <c r="BH178" s="72">
        <v>0</v>
      </c>
      <c r="BI178" s="72">
        <v>0</v>
      </c>
      <c r="BJ178" s="72">
        <v>0</v>
      </c>
      <c r="BK178" s="72">
        <v>0</v>
      </c>
      <c r="BL178" s="72">
        <v>0</v>
      </c>
      <c r="BM178" s="72">
        <v>0</v>
      </c>
      <c r="BN178" s="72">
        <v>0</v>
      </c>
      <c r="BO178" s="72">
        <v>0</v>
      </c>
      <c r="BP178" s="72">
        <v>0</v>
      </c>
      <c r="BQ178" s="72">
        <v>8.8779618468385824</v>
      </c>
    </row>
    <row r="179" spans="1:69" x14ac:dyDescent="0.2">
      <c r="A179" s="13"/>
      <c r="B179" s="64" t="s">
        <v>151</v>
      </c>
      <c r="C179" s="67">
        <v>119.45229273250001</v>
      </c>
      <c r="D179" s="67">
        <v>0</v>
      </c>
      <c r="E179" s="67">
        <v>0</v>
      </c>
      <c r="F179" s="67">
        <v>828.08287129399991</v>
      </c>
      <c r="G179" s="67">
        <v>198.44401941999999</v>
      </c>
      <c r="H179" s="67">
        <v>37.163646245000002</v>
      </c>
      <c r="I179" s="67">
        <v>0</v>
      </c>
      <c r="J179" s="67">
        <v>0</v>
      </c>
      <c r="K179" s="67">
        <v>0</v>
      </c>
      <c r="L179" s="67">
        <v>0</v>
      </c>
      <c r="M179" s="67">
        <v>291.17137688639997</v>
      </c>
      <c r="N179" s="67">
        <v>0</v>
      </c>
      <c r="O179" s="67">
        <v>0</v>
      </c>
      <c r="P179" s="67">
        <v>0</v>
      </c>
      <c r="Q179" s="67">
        <v>0</v>
      </c>
      <c r="R179" s="67">
        <v>0</v>
      </c>
      <c r="S179" s="67">
        <v>0</v>
      </c>
      <c r="T179" s="67">
        <v>0</v>
      </c>
      <c r="U179" s="67">
        <v>0</v>
      </c>
      <c r="V179" s="67">
        <v>0</v>
      </c>
      <c r="W179" s="67">
        <v>1474.3142065779</v>
      </c>
      <c r="Y179" s="42" t="s">
        <v>151</v>
      </c>
      <c r="Z179" s="69">
        <v>8.1022276119665393E-2</v>
      </c>
      <c r="AA179" s="69">
        <v>0</v>
      </c>
      <c r="AB179" s="69">
        <v>0</v>
      </c>
      <c r="AC179" s="69">
        <v>0.56167326313439114</v>
      </c>
      <c r="AD179" s="69">
        <v>0.13460090022507329</v>
      </c>
      <c r="AE179" s="69">
        <v>2.5207412422120174E-2</v>
      </c>
      <c r="AF179" s="69">
        <v>0</v>
      </c>
      <c r="AG179" s="69">
        <v>0</v>
      </c>
      <c r="AH179" s="69">
        <v>0</v>
      </c>
      <c r="AI179" s="69">
        <v>0</v>
      </c>
      <c r="AJ179" s="69">
        <v>0.19749614809874996</v>
      </c>
      <c r="AK179" s="69">
        <v>0</v>
      </c>
      <c r="AL179" s="69">
        <v>0</v>
      </c>
      <c r="AM179" s="69">
        <v>0</v>
      </c>
      <c r="AN179" s="69">
        <v>0</v>
      </c>
      <c r="AO179" s="69">
        <v>0</v>
      </c>
      <c r="AP179" s="69">
        <v>0</v>
      </c>
      <c r="AQ179" s="69">
        <v>0</v>
      </c>
      <c r="AR179" s="69">
        <v>0</v>
      </c>
      <c r="AS179" s="69">
        <v>0</v>
      </c>
      <c r="AT179" s="69"/>
      <c r="AV179" s="18" t="s">
        <v>151</v>
      </c>
      <c r="AW179" s="72">
        <v>31.941149803540846</v>
      </c>
      <c r="AX179" s="72">
        <v>0</v>
      </c>
      <c r="AY179" s="72">
        <v>0</v>
      </c>
      <c r="AZ179" s="72">
        <v>60.520752301545492</v>
      </c>
      <c r="BA179" s="72">
        <v>96.111428059375299</v>
      </c>
      <c r="BB179" s="72">
        <v>96.094898058231848</v>
      </c>
      <c r="BC179" s="72">
        <v>0</v>
      </c>
      <c r="BD179" s="72">
        <v>0</v>
      </c>
      <c r="BE179" s="72">
        <v>0</v>
      </c>
      <c r="BF179" s="72">
        <v>0</v>
      </c>
      <c r="BG179" s="72">
        <v>74.053965164885298</v>
      </c>
      <c r="BH179" s="72">
        <v>0</v>
      </c>
      <c r="BI179" s="72">
        <v>0</v>
      </c>
      <c r="BJ179" s="72">
        <v>0</v>
      </c>
      <c r="BK179" s="72">
        <v>0</v>
      </c>
      <c r="BL179" s="72">
        <v>0</v>
      </c>
      <c r="BM179" s="72">
        <v>0</v>
      </c>
      <c r="BN179" s="72">
        <v>0</v>
      </c>
      <c r="BO179" s="72">
        <v>0</v>
      </c>
      <c r="BP179" s="72">
        <v>0</v>
      </c>
      <c r="BQ179" s="72">
        <v>39.36166689243894</v>
      </c>
    </row>
    <row r="180" spans="1:69" x14ac:dyDescent="0.2">
      <c r="A180" s="13"/>
      <c r="B180" s="64" t="s">
        <v>373</v>
      </c>
      <c r="C180" s="67">
        <v>0</v>
      </c>
      <c r="D180" s="67">
        <v>0</v>
      </c>
      <c r="E180" s="67">
        <v>0</v>
      </c>
      <c r="F180" s="67">
        <v>0</v>
      </c>
      <c r="G180" s="67">
        <v>0</v>
      </c>
      <c r="H180" s="67">
        <v>0</v>
      </c>
      <c r="I180" s="67">
        <v>0</v>
      </c>
      <c r="J180" s="67">
        <v>0</v>
      </c>
      <c r="K180" s="67">
        <v>0</v>
      </c>
      <c r="L180" s="67">
        <v>0</v>
      </c>
      <c r="M180" s="67">
        <v>0</v>
      </c>
      <c r="N180" s="67">
        <v>0</v>
      </c>
      <c r="O180" s="67">
        <v>0</v>
      </c>
      <c r="P180" s="67">
        <v>0</v>
      </c>
      <c r="Q180" s="67">
        <v>0</v>
      </c>
      <c r="R180" s="67">
        <v>0</v>
      </c>
      <c r="S180" s="67">
        <v>0</v>
      </c>
      <c r="T180" s="67">
        <v>0</v>
      </c>
      <c r="U180" s="67">
        <v>0</v>
      </c>
      <c r="V180" s="67">
        <v>0</v>
      </c>
      <c r="W180" s="67">
        <v>138.0183784497811</v>
      </c>
      <c r="Y180" s="42" t="s">
        <v>373</v>
      </c>
      <c r="Z180" s="69">
        <v>0</v>
      </c>
      <c r="AA180" s="69">
        <v>0</v>
      </c>
      <c r="AB180" s="69">
        <v>0</v>
      </c>
      <c r="AC180" s="69">
        <v>0</v>
      </c>
      <c r="AD180" s="69">
        <v>0</v>
      </c>
      <c r="AE180" s="69">
        <v>0</v>
      </c>
      <c r="AF180" s="69">
        <v>0</v>
      </c>
      <c r="AG180" s="69">
        <v>0</v>
      </c>
      <c r="AH180" s="69">
        <v>0</v>
      </c>
      <c r="AI180" s="69">
        <v>0</v>
      </c>
      <c r="AJ180" s="69">
        <v>0</v>
      </c>
      <c r="AK180" s="69">
        <v>0</v>
      </c>
      <c r="AL180" s="69">
        <v>0</v>
      </c>
      <c r="AM180" s="69">
        <v>0</v>
      </c>
      <c r="AN180" s="69">
        <v>0</v>
      </c>
      <c r="AO180" s="69">
        <v>0</v>
      </c>
      <c r="AP180" s="69">
        <v>0</v>
      </c>
      <c r="AQ180" s="69">
        <v>0</v>
      </c>
      <c r="AR180" s="69">
        <v>0</v>
      </c>
      <c r="AS180" s="69">
        <v>0</v>
      </c>
      <c r="AT180" s="69"/>
      <c r="AV180" s="18" t="s">
        <v>373</v>
      </c>
      <c r="AW180" s="72">
        <v>0</v>
      </c>
      <c r="AX180" s="72">
        <v>0</v>
      </c>
      <c r="AY180" s="72">
        <v>0</v>
      </c>
      <c r="AZ180" s="72">
        <v>0</v>
      </c>
      <c r="BA180" s="72">
        <v>0</v>
      </c>
      <c r="BB180" s="72">
        <v>0</v>
      </c>
      <c r="BC180" s="72">
        <v>0</v>
      </c>
      <c r="BD180" s="72">
        <v>0</v>
      </c>
      <c r="BE180" s="72">
        <v>0</v>
      </c>
      <c r="BF180" s="72">
        <v>0</v>
      </c>
      <c r="BG180" s="72">
        <v>0</v>
      </c>
      <c r="BH180" s="72">
        <v>0</v>
      </c>
      <c r="BI180" s="72">
        <v>0</v>
      </c>
      <c r="BJ180" s="72">
        <v>0</v>
      </c>
      <c r="BK180" s="72">
        <v>0</v>
      </c>
      <c r="BL180" s="72">
        <v>0</v>
      </c>
      <c r="BM180" s="72">
        <v>0</v>
      </c>
      <c r="BN180" s="72">
        <v>0</v>
      </c>
      <c r="BO180" s="72">
        <v>0</v>
      </c>
      <c r="BP180" s="72">
        <v>0</v>
      </c>
      <c r="BQ180" s="72">
        <v>54.440789757385907</v>
      </c>
    </row>
    <row r="181" spans="1:69" x14ac:dyDescent="0.2">
      <c r="A181" s="13"/>
      <c r="B181" s="64" t="s">
        <v>374</v>
      </c>
      <c r="C181" s="67">
        <v>0</v>
      </c>
      <c r="D181" s="67">
        <v>0</v>
      </c>
      <c r="E181" s="67">
        <v>0</v>
      </c>
      <c r="F181" s="67">
        <v>0</v>
      </c>
      <c r="G181" s="67">
        <v>0</v>
      </c>
      <c r="H181" s="67">
        <v>0</v>
      </c>
      <c r="I181" s="67">
        <v>0</v>
      </c>
      <c r="J181" s="67">
        <v>0</v>
      </c>
      <c r="K181" s="67">
        <v>0</v>
      </c>
      <c r="L181" s="67">
        <v>0</v>
      </c>
      <c r="M181" s="67">
        <v>0</v>
      </c>
      <c r="N181" s="67">
        <v>0</v>
      </c>
      <c r="O181" s="67">
        <v>0</v>
      </c>
      <c r="P181" s="67">
        <v>0</v>
      </c>
      <c r="Q181" s="67">
        <v>0</v>
      </c>
      <c r="R181" s="67">
        <v>0</v>
      </c>
      <c r="S181" s="67">
        <v>0</v>
      </c>
      <c r="T181" s="67">
        <v>0</v>
      </c>
      <c r="U181" s="67">
        <v>0</v>
      </c>
      <c r="V181" s="67">
        <v>0</v>
      </c>
      <c r="W181" s="67">
        <v>0</v>
      </c>
      <c r="Y181" s="42" t="s">
        <v>374</v>
      </c>
      <c r="Z181" s="69">
        <v>0</v>
      </c>
      <c r="AA181" s="69">
        <v>0</v>
      </c>
      <c r="AB181" s="69">
        <v>0</v>
      </c>
      <c r="AC181" s="69">
        <v>0</v>
      </c>
      <c r="AD181" s="69">
        <v>0</v>
      </c>
      <c r="AE181" s="69">
        <v>0</v>
      </c>
      <c r="AF181" s="69">
        <v>0</v>
      </c>
      <c r="AG181" s="69">
        <v>0</v>
      </c>
      <c r="AH181" s="69">
        <v>0</v>
      </c>
      <c r="AI181" s="69">
        <v>0</v>
      </c>
      <c r="AJ181" s="69">
        <v>0</v>
      </c>
      <c r="AK181" s="69">
        <v>0</v>
      </c>
      <c r="AL181" s="69">
        <v>0</v>
      </c>
      <c r="AM181" s="69">
        <v>0</v>
      </c>
      <c r="AN181" s="69">
        <v>0</v>
      </c>
      <c r="AO181" s="69">
        <v>0</v>
      </c>
      <c r="AP181" s="69">
        <v>0</v>
      </c>
      <c r="AQ181" s="69">
        <v>0</v>
      </c>
      <c r="AR181" s="69">
        <v>0</v>
      </c>
      <c r="AS181" s="69">
        <v>0</v>
      </c>
      <c r="AT181" s="69"/>
      <c r="AV181" s="18" t="s">
        <v>374</v>
      </c>
      <c r="AW181" s="72">
        <v>0</v>
      </c>
      <c r="AX181" s="72">
        <v>0</v>
      </c>
      <c r="AY181" s="72">
        <v>0</v>
      </c>
      <c r="AZ181" s="72">
        <v>0</v>
      </c>
      <c r="BA181" s="72">
        <v>0</v>
      </c>
      <c r="BB181" s="72">
        <v>0</v>
      </c>
      <c r="BC181" s="72">
        <v>0</v>
      </c>
      <c r="BD181" s="72">
        <v>0</v>
      </c>
      <c r="BE181" s="72">
        <v>0</v>
      </c>
      <c r="BF181" s="72">
        <v>0</v>
      </c>
      <c r="BG181" s="72">
        <v>0</v>
      </c>
      <c r="BH181" s="72">
        <v>0</v>
      </c>
      <c r="BI181" s="72">
        <v>0</v>
      </c>
      <c r="BJ181" s="72">
        <v>0</v>
      </c>
      <c r="BK181" s="72">
        <v>0</v>
      </c>
      <c r="BL181" s="72">
        <v>0</v>
      </c>
      <c r="BM181" s="72">
        <v>0</v>
      </c>
      <c r="BN181" s="72">
        <v>0</v>
      </c>
      <c r="BO181" s="72">
        <v>0</v>
      </c>
      <c r="BP181" s="72">
        <v>0</v>
      </c>
      <c r="BQ181" s="72">
        <v>0</v>
      </c>
    </row>
    <row r="182" spans="1:69" x14ac:dyDescent="0.2">
      <c r="A182" s="13"/>
      <c r="B182" s="64" t="s">
        <v>374</v>
      </c>
      <c r="C182" s="67">
        <v>0</v>
      </c>
      <c r="D182" s="67">
        <v>0</v>
      </c>
      <c r="E182" s="67">
        <v>0</v>
      </c>
      <c r="F182" s="67">
        <v>0</v>
      </c>
      <c r="G182" s="67">
        <v>0</v>
      </c>
      <c r="H182" s="67">
        <v>0</v>
      </c>
      <c r="I182" s="67">
        <v>0</v>
      </c>
      <c r="J182" s="67">
        <v>0</v>
      </c>
      <c r="K182" s="67">
        <v>0</v>
      </c>
      <c r="L182" s="67">
        <v>0</v>
      </c>
      <c r="M182" s="67">
        <v>0</v>
      </c>
      <c r="N182" s="67">
        <v>0</v>
      </c>
      <c r="O182" s="67">
        <v>0</v>
      </c>
      <c r="P182" s="67">
        <v>0</v>
      </c>
      <c r="Q182" s="67">
        <v>0</v>
      </c>
      <c r="R182" s="67">
        <v>0</v>
      </c>
      <c r="S182" s="67">
        <v>0</v>
      </c>
      <c r="T182" s="67">
        <v>0</v>
      </c>
      <c r="U182" s="67">
        <v>0</v>
      </c>
      <c r="V182" s="67">
        <v>0</v>
      </c>
      <c r="W182" s="67">
        <v>0</v>
      </c>
      <c r="Y182" s="42" t="s">
        <v>374</v>
      </c>
      <c r="Z182" s="69">
        <v>0</v>
      </c>
      <c r="AA182" s="69">
        <v>0</v>
      </c>
      <c r="AB182" s="69">
        <v>0</v>
      </c>
      <c r="AC182" s="69">
        <v>0</v>
      </c>
      <c r="AD182" s="69">
        <v>0</v>
      </c>
      <c r="AE182" s="69">
        <v>0</v>
      </c>
      <c r="AF182" s="69">
        <v>0</v>
      </c>
      <c r="AG182" s="69">
        <v>0</v>
      </c>
      <c r="AH182" s="69">
        <v>0</v>
      </c>
      <c r="AI182" s="69">
        <v>0</v>
      </c>
      <c r="AJ182" s="69">
        <v>0</v>
      </c>
      <c r="AK182" s="69">
        <v>0</v>
      </c>
      <c r="AL182" s="69">
        <v>0</v>
      </c>
      <c r="AM182" s="69">
        <v>0</v>
      </c>
      <c r="AN182" s="69">
        <v>0</v>
      </c>
      <c r="AO182" s="69">
        <v>0</v>
      </c>
      <c r="AP182" s="69">
        <v>0</v>
      </c>
      <c r="AQ182" s="69">
        <v>0</v>
      </c>
      <c r="AR182" s="69">
        <v>0</v>
      </c>
      <c r="AS182" s="69">
        <v>0</v>
      </c>
      <c r="AT182" s="69"/>
      <c r="AV182" s="18" t="s">
        <v>374</v>
      </c>
      <c r="AW182" s="72">
        <v>0</v>
      </c>
      <c r="AX182" s="72">
        <v>0</v>
      </c>
      <c r="AY182" s="72">
        <v>0</v>
      </c>
      <c r="AZ182" s="72">
        <v>0</v>
      </c>
      <c r="BA182" s="72">
        <v>0</v>
      </c>
      <c r="BB182" s="72">
        <v>0</v>
      </c>
      <c r="BC182" s="72">
        <v>0</v>
      </c>
      <c r="BD182" s="72">
        <v>0</v>
      </c>
      <c r="BE182" s="72">
        <v>0</v>
      </c>
      <c r="BF182" s="72">
        <v>0</v>
      </c>
      <c r="BG182" s="72">
        <v>0</v>
      </c>
      <c r="BH182" s="72">
        <v>0</v>
      </c>
      <c r="BI182" s="72">
        <v>0</v>
      </c>
      <c r="BJ182" s="72">
        <v>0</v>
      </c>
      <c r="BK182" s="72">
        <v>0</v>
      </c>
      <c r="BL182" s="72">
        <v>0</v>
      </c>
      <c r="BM182" s="72">
        <v>0</v>
      </c>
      <c r="BN182" s="72">
        <v>0</v>
      </c>
      <c r="BO182" s="72">
        <v>0</v>
      </c>
      <c r="BP182" s="72">
        <v>0</v>
      </c>
      <c r="BQ182" s="72">
        <v>0</v>
      </c>
    </row>
    <row r="183" spans="1:69" x14ac:dyDescent="0.2">
      <c r="A183" s="13"/>
      <c r="B183" s="64" t="s">
        <v>374</v>
      </c>
      <c r="C183" s="67">
        <v>0</v>
      </c>
      <c r="D183" s="67">
        <v>0</v>
      </c>
      <c r="E183" s="67">
        <v>0</v>
      </c>
      <c r="F183" s="67">
        <v>0</v>
      </c>
      <c r="G183" s="67">
        <v>0</v>
      </c>
      <c r="H183" s="67">
        <v>0</v>
      </c>
      <c r="I183" s="67">
        <v>0</v>
      </c>
      <c r="J183" s="67">
        <v>0</v>
      </c>
      <c r="K183" s="67">
        <v>0</v>
      </c>
      <c r="L183" s="67">
        <v>0</v>
      </c>
      <c r="M183" s="67">
        <v>0</v>
      </c>
      <c r="N183" s="67">
        <v>0</v>
      </c>
      <c r="O183" s="67">
        <v>0</v>
      </c>
      <c r="P183" s="67">
        <v>0</v>
      </c>
      <c r="Q183" s="67">
        <v>0</v>
      </c>
      <c r="R183" s="67">
        <v>0</v>
      </c>
      <c r="S183" s="67">
        <v>0</v>
      </c>
      <c r="T183" s="67">
        <v>0</v>
      </c>
      <c r="U183" s="67">
        <v>0</v>
      </c>
      <c r="V183" s="67">
        <v>0</v>
      </c>
      <c r="W183" s="67">
        <v>0</v>
      </c>
      <c r="Y183" s="42" t="s">
        <v>374</v>
      </c>
      <c r="Z183" s="69">
        <v>0</v>
      </c>
      <c r="AA183" s="69">
        <v>0</v>
      </c>
      <c r="AB183" s="69">
        <v>0</v>
      </c>
      <c r="AC183" s="69">
        <v>0</v>
      </c>
      <c r="AD183" s="69">
        <v>0</v>
      </c>
      <c r="AE183" s="69">
        <v>0</v>
      </c>
      <c r="AF183" s="69">
        <v>0</v>
      </c>
      <c r="AG183" s="69">
        <v>0</v>
      </c>
      <c r="AH183" s="69">
        <v>0</v>
      </c>
      <c r="AI183" s="69">
        <v>0</v>
      </c>
      <c r="AJ183" s="69">
        <v>0</v>
      </c>
      <c r="AK183" s="69">
        <v>0</v>
      </c>
      <c r="AL183" s="69">
        <v>0</v>
      </c>
      <c r="AM183" s="69">
        <v>0</v>
      </c>
      <c r="AN183" s="69">
        <v>0</v>
      </c>
      <c r="AO183" s="69">
        <v>0</v>
      </c>
      <c r="AP183" s="69">
        <v>0</v>
      </c>
      <c r="AQ183" s="69">
        <v>0</v>
      </c>
      <c r="AR183" s="69">
        <v>0</v>
      </c>
      <c r="AS183" s="69">
        <v>0</v>
      </c>
      <c r="AT183" s="69"/>
      <c r="AV183" s="18" t="s">
        <v>374</v>
      </c>
      <c r="AW183" s="72">
        <v>0</v>
      </c>
      <c r="AX183" s="72">
        <v>0</v>
      </c>
      <c r="AY183" s="72">
        <v>0</v>
      </c>
      <c r="AZ183" s="72">
        <v>0</v>
      </c>
      <c r="BA183" s="72">
        <v>0</v>
      </c>
      <c r="BB183" s="72">
        <v>0</v>
      </c>
      <c r="BC183" s="72">
        <v>0</v>
      </c>
      <c r="BD183" s="72">
        <v>0</v>
      </c>
      <c r="BE183" s="72">
        <v>0</v>
      </c>
      <c r="BF183" s="72">
        <v>0</v>
      </c>
      <c r="BG183" s="72">
        <v>0</v>
      </c>
      <c r="BH183" s="72">
        <v>0</v>
      </c>
      <c r="BI183" s="72">
        <v>0</v>
      </c>
      <c r="BJ183" s="72">
        <v>0</v>
      </c>
      <c r="BK183" s="72">
        <v>0</v>
      </c>
      <c r="BL183" s="72">
        <v>0</v>
      </c>
      <c r="BM183" s="72">
        <v>0</v>
      </c>
      <c r="BN183" s="72">
        <v>0</v>
      </c>
      <c r="BO183" s="72">
        <v>0</v>
      </c>
      <c r="BP183" s="72">
        <v>0</v>
      </c>
      <c r="BQ183" s="72">
        <v>0</v>
      </c>
    </row>
    <row r="184" spans="1:69" x14ac:dyDescent="0.2">
      <c r="A184" s="13"/>
      <c r="B184" s="64" t="s">
        <v>374</v>
      </c>
      <c r="C184" s="67">
        <v>0</v>
      </c>
      <c r="D184" s="67">
        <v>0</v>
      </c>
      <c r="E184" s="67">
        <v>0</v>
      </c>
      <c r="F184" s="67">
        <v>0</v>
      </c>
      <c r="G184" s="67">
        <v>0</v>
      </c>
      <c r="H184" s="67">
        <v>0</v>
      </c>
      <c r="I184" s="67">
        <v>0</v>
      </c>
      <c r="J184" s="67">
        <v>0</v>
      </c>
      <c r="K184" s="67">
        <v>0</v>
      </c>
      <c r="L184" s="67">
        <v>0</v>
      </c>
      <c r="M184" s="67">
        <v>0</v>
      </c>
      <c r="N184" s="67">
        <v>0</v>
      </c>
      <c r="O184" s="67">
        <v>0</v>
      </c>
      <c r="P184" s="67">
        <v>0</v>
      </c>
      <c r="Q184" s="67">
        <v>0</v>
      </c>
      <c r="R184" s="67">
        <v>0</v>
      </c>
      <c r="S184" s="67">
        <v>0</v>
      </c>
      <c r="T184" s="67">
        <v>0</v>
      </c>
      <c r="U184" s="67">
        <v>0</v>
      </c>
      <c r="V184" s="67">
        <v>0</v>
      </c>
      <c r="W184" s="67">
        <v>0</v>
      </c>
      <c r="Y184" s="42" t="s">
        <v>374</v>
      </c>
      <c r="Z184" s="69">
        <v>0</v>
      </c>
      <c r="AA184" s="69">
        <v>0</v>
      </c>
      <c r="AB184" s="69">
        <v>0</v>
      </c>
      <c r="AC184" s="69">
        <v>0</v>
      </c>
      <c r="AD184" s="69">
        <v>0</v>
      </c>
      <c r="AE184" s="69">
        <v>0</v>
      </c>
      <c r="AF184" s="69">
        <v>0</v>
      </c>
      <c r="AG184" s="69">
        <v>0</v>
      </c>
      <c r="AH184" s="69">
        <v>0</v>
      </c>
      <c r="AI184" s="69">
        <v>0</v>
      </c>
      <c r="AJ184" s="69">
        <v>0</v>
      </c>
      <c r="AK184" s="69">
        <v>0</v>
      </c>
      <c r="AL184" s="69">
        <v>0</v>
      </c>
      <c r="AM184" s="69">
        <v>0</v>
      </c>
      <c r="AN184" s="69">
        <v>0</v>
      </c>
      <c r="AO184" s="69">
        <v>0</v>
      </c>
      <c r="AP184" s="69">
        <v>0</v>
      </c>
      <c r="AQ184" s="69">
        <v>0</v>
      </c>
      <c r="AR184" s="69">
        <v>0</v>
      </c>
      <c r="AS184" s="69">
        <v>0</v>
      </c>
      <c r="AT184" s="69"/>
      <c r="AV184" s="18" t="s">
        <v>374</v>
      </c>
      <c r="AW184" s="72">
        <v>0</v>
      </c>
      <c r="AX184" s="72">
        <v>0</v>
      </c>
      <c r="AY184" s="72">
        <v>0</v>
      </c>
      <c r="AZ184" s="72">
        <v>0</v>
      </c>
      <c r="BA184" s="72">
        <v>0</v>
      </c>
      <c r="BB184" s="72">
        <v>0</v>
      </c>
      <c r="BC184" s="72">
        <v>0</v>
      </c>
      <c r="BD184" s="72">
        <v>0</v>
      </c>
      <c r="BE184" s="72">
        <v>0</v>
      </c>
      <c r="BF184" s="72">
        <v>0</v>
      </c>
      <c r="BG184" s="72">
        <v>0</v>
      </c>
      <c r="BH184" s="72">
        <v>0</v>
      </c>
      <c r="BI184" s="72">
        <v>0</v>
      </c>
      <c r="BJ184" s="72">
        <v>0</v>
      </c>
      <c r="BK184" s="72">
        <v>0</v>
      </c>
      <c r="BL184" s="72">
        <v>0</v>
      </c>
      <c r="BM184" s="72">
        <v>0</v>
      </c>
      <c r="BN184" s="72">
        <v>0</v>
      </c>
      <c r="BO184" s="72">
        <v>0</v>
      </c>
      <c r="BP184" s="72">
        <v>0</v>
      </c>
      <c r="BQ184" s="72">
        <v>0</v>
      </c>
    </row>
    <row r="185" spans="1:69" s="20" customFormat="1" x14ac:dyDescent="0.2">
      <c r="A185" s="19"/>
      <c r="B185" s="64" t="s">
        <v>374</v>
      </c>
      <c r="C185" s="67">
        <v>0</v>
      </c>
      <c r="D185" s="67">
        <v>0</v>
      </c>
      <c r="E185" s="67">
        <v>0</v>
      </c>
      <c r="F185" s="67">
        <v>0</v>
      </c>
      <c r="G185" s="67">
        <v>0</v>
      </c>
      <c r="H185" s="67">
        <v>0</v>
      </c>
      <c r="I185" s="67">
        <v>0</v>
      </c>
      <c r="J185" s="67">
        <v>0</v>
      </c>
      <c r="K185" s="67">
        <v>0</v>
      </c>
      <c r="L185" s="67">
        <v>0</v>
      </c>
      <c r="M185" s="67">
        <v>0</v>
      </c>
      <c r="N185" s="67">
        <v>0</v>
      </c>
      <c r="O185" s="67">
        <v>0</v>
      </c>
      <c r="P185" s="67">
        <v>0</v>
      </c>
      <c r="Q185" s="67">
        <v>0</v>
      </c>
      <c r="R185" s="67">
        <v>0</v>
      </c>
      <c r="S185" s="67">
        <v>0</v>
      </c>
      <c r="T185" s="67">
        <v>0</v>
      </c>
      <c r="U185" s="67">
        <v>0</v>
      </c>
      <c r="V185" s="67">
        <v>0</v>
      </c>
      <c r="W185" s="67">
        <v>0</v>
      </c>
      <c r="Y185" s="42" t="s">
        <v>374</v>
      </c>
      <c r="Z185" s="69">
        <v>0</v>
      </c>
      <c r="AA185" s="69">
        <v>0</v>
      </c>
      <c r="AB185" s="69">
        <v>0</v>
      </c>
      <c r="AC185" s="69">
        <v>0</v>
      </c>
      <c r="AD185" s="69">
        <v>0</v>
      </c>
      <c r="AE185" s="69">
        <v>0</v>
      </c>
      <c r="AF185" s="69">
        <v>0</v>
      </c>
      <c r="AG185" s="69">
        <v>0</v>
      </c>
      <c r="AH185" s="69">
        <v>0</v>
      </c>
      <c r="AI185" s="69">
        <v>0</v>
      </c>
      <c r="AJ185" s="69">
        <v>0</v>
      </c>
      <c r="AK185" s="69">
        <v>0</v>
      </c>
      <c r="AL185" s="69">
        <v>0</v>
      </c>
      <c r="AM185" s="69">
        <v>0</v>
      </c>
      <c r="AN185" s="69">
        <v>0</v>
      </c>
      <c r="AO185" s="69">
        <v>0</v>
      </c>
      <c r="AP185" s="69">
        <v>0</v>
      </c>
      <c r="AQ185" s="69">
        <v>0</v>
      </c>
      <c r="AR185" s="69">
        <v>0</v>
      </c>
      <c r="AS185" s="69">
        <v>0</v>
      </c>
      <c r="AT185" s="69"/>
      <c r="AV185" s="18" t="s">
        <v>374</v>
      </c>
      <c r="AW185" s="72">
        <v>0</v>
      </c>
      <c r="AX185" s="72">
        <v>0</v>
      </c>
      <c r="AY185" s="72">
        <v>0</v>
      </c>
      <c r="AZ185" s="72">
        <v>0</v>
      </c>
      <c r="BA185" s="72">
        <v>0</v>
      </c>
      <c r="BB185" s="72">
        <v>0</v>
      </c>
      <c r="BC185" s="72">
        <v>0</v>
      </c>
      <c r="BD185" s="72">
        <v>0</v>
      </c>
      <c r="BE185" s="72">
        <v>0</v>
      </c>
      <c r="BF185" s="72">
        <v>0</v>
      </c>
      <c r="BG185" s="72">
        <v>0</v>
      </c>
      <c r="BH185" s="72">
        <v>0</v>
      </c>
      <c r="BI185" s="72">
        <v>0</v>
      </c>
      <c r="BJ185" s="72">
        <v>0</v>
      </c>
      <c r="BK185" s="72">
        <v>0</v>
      </c>
      <c r="BL185" s="72">
        <v>0</v>
      </c>
      <c r="BM185" s="72">
        <v>0</v>
      </c>
      <c r="BN185" s="72">
        <v>0</v>
      </c>
      <c r="BO185" s="72">
        <v>0</v>
      </c>
      <c r="BP185" s="72">
        <v>0</v>
      </c>
      <c r="BQ185" s="72">
        <v>0</v>
      </c>
    </row>
    <row r="186" spans="1:69" x14ac:dyDescent="0.2">
      <c r="A186" s="13"/>
      <c r="B186" s="65" t="s">
        <v>374</v>
      </c>
      <c r="C186" s="67">
        <v>0</v>
      </c>
      <c r="D186" s="67">
        <v>0</v>
      </c>
      <c r="E186" s="67">
        <v>0</v>
      </c>
      <c r="F186" s="67">
        <v>0</v>
      </c>
      <c r="G186" s="67">
        <v>0</v>
      </c>
      <c r="H186" s="67">
        <v>0</v>
      </c>
      <c r="I186" s="67">
        <v>0</v>
      </c>
      <c r="J186" s="67">
        <v>0</v>
      </c>
      <c r="K186" s="67">
        <v>0</v>
      </c>
      <c r="L186" s="67">
        <v>0</v>
      </c>
      <c r="M186" s="67">
        <v>0</v>
      </c>
      <c r="N186" s="67">
        <v>0</v>
      </c>
      <c r="O186" s="67">
        <v>0</v>
      </c>
      <c r="P186" s="67">
        <v>0</v>
      </c>
      <c r="Q186" s="67">
        <v>0</v>
      </c>
      <c r="R186" s="67">
        <v>0</v>
      </c>
      <c r="S186" s="67">
        <v>0</v>
      </c>
      <c r="T186" s="67">
        <v>0</v>
      </c>
      <c r="U186" s="67">
        <v>0</v>
      </c>
      <c r="V186" s="67">
        <v>0</v>
      </c>
      <c r="W186" s="67">
        <v>0</v>
      </c>
      <c r="Y186" s="43" t="s">
        <v>374</v>
      </c>
      <c r="Z186" s="69">
        <v>0</v>
      </c>
      <c r="AA186" s="69">
        <v>0</v>
      </c>
      <c r="AB186" s="69">
        <v>0</v>
      </c>
      <c r="AC186" s="69">
        <v>0</v>
      </c>
      <c r="AD186" s="69">
        <v>0</v>
      </c>
      <c r="AE186" s="69">
        <v>0</v>
      </c>
      <c r="AF186" s="69">
        <v>0</v>
      </c>
      <c r="AG186" s="69">
        <v>0</v>
      </c>
      <c r="AH186" s="69">
        <v>0</v>
      </c>
      <c r="AI186" s="69">
        <v>0</v>
      </c>
      <c r="AJ186" s="69">
        <v>0</v>
      </c>
      <c r="AK186" s="69">
        <v>0</v>
      </c>
      <c r="AL186" s="69">
        <v>0</v>
      </c>
      <c r="AM186" s="69">
        <v>0</v>
      </c>
      <c r="AN186" s="69">
        <v>0</v>
      </c>
      <c r="AO186" s="69">
        <v>0</v>
      </c>
      <c r="AP186" s="69">
        <v>0</v>
      </c>
      <c r="AQ186" s="69">
        <v>0</v>
      </c>
      <c r="AR186" s="69">
        <v>0</v>
      </c>
      <c r="AS186" s="69">
        <v>0</v>
      </c>
      <c r="AT186" s="69"/>
      <c r="AV186" s="22" t="s">
        <v>374</v>
      </c>
      <c r="AW186" s="72">
        <v>0</v>
      </c>
      <c r="AX186" s="72">
        <v>0</v>
      </c>
      <c r="AY186" s="72">
        <v>0</v>
      </c>
      <c r="AZ186" s="72">
        <v>0</v>
      </c>
      <c r="BA186" s="72">
        <v>0</v>
      </c>
      <c r="BB186" s="72">
        <v>0</v>
      </c>
      <c r="BC186" s="72">
        <v>0</v>
      </c>
      <c r="BD186" s="72">
        <v>0</v>
      </c>
      <c r="BE186" s="72">
        <v>0</v>
      </c>
      <c r="BF186" s="72">
        <v>0</v>
      </c>
      <c r="BG186" s="72">
        <v>0</v>
      </c>
      <c r="BH186" s="72">
        <v>0</v>
      </c>
      <c r="BI186" s="72">
        <v>0</v>
      </c>
      <c r="BJ186" s="72">
        <v>0</v>
      </c>
      <c r="BK186" s="72">
        <v>0</v>
      </c>
      <c r="BL186" s="72">
        <v>0</v>
      </c>
      <c r="BM186" s="72">
        <v>0</v>
      </c>
      <c r="BN186" s="72">
        <v>0</v>
      </c>
      <c r="BO186" s="72">
        <v>0</v>
      </c>
      <c r="BP186" s="72">
        <v>0</v>
      </c>
      <c r="BQ186" s="72">
        <v>0</v>
      </c>
    </row>
    <row r="187" spans="1:69" x14ac:dyDescent="0.2">
      <c r="A187" s="13"/>
      <c r="B187" s="66" t="s">
        <v>194</v>
      </c>
      <c r="C187" s="67">
        <v>652.4966791797001</v>
      </c>
      <c r="D187" s="67">
        <v>1803.6608836427999</v>
      </c>
      <c r="E187" s="67">
        <v>1846.1934741294999</v>
      </c>
      <c r="F187" s="67">
        <v>16281.918132449699</v>
      </c>
      <c r="G187" s="67">
        <v>19173.483651083599</v>
      </c>
      <c r="H187" s="67">
        <v>11972.211540091997</v>
      </c>
      <c r="I187" s="67">
        <v>11444.830949453397</v>
      </c>
      <c r="J187" s="67">
        <v>12970.133795751</v>
      </c>
      <c r="K187" s="67">
        <v>7386.2613259132995</v>
      </c>
      <c r="L187" s="67">
        <v>8273.0809672813994</v>
      </c>
      <c r="M187" s="67">
        <v>10773.0307469828</v>
      </c>
      <c r="N187" s="67">
        <v>0</v>
      </c>
      <c r="O187" s="67">
        <v>0</v>
      </c>
      <c r="P187" s="67">
        <v>0</v>
      </c>
      <c r="Q187" s="67">
        <v>0</v>
      </c>
      <c r="R187" s="67">
        <v>0</v>
      </c>
      <c r="S187" s="67">
        <v>0</v>
      </c>
      <c r="T187" s="67">
        <v>0</v>
      </c>
      <c r="U187" s="67">
        <v>0</v>
      </c>
      <c r="V187" s="67">
        <v>0</v>
      </c>
      <c r="W187" s="67"/>
      <c r="Y187" s="44" t="s">
        <v>194</v>
      </c>
      <c r="Z187" s="70"/>
      <c r="AA187" s="70"/>
      <c r="AB187" s="70"/>
      <c r="AC187" s="70"/>
      <c r="AD187" s="70"/>
      <c r="AE187" s="70"/>
      <c r="AF187" s="70"/>
      <c r="AG187" s="70"/>
      <c r="AH187" s="70"/>
      <c r="AI187" s="70"/>
      <c r="AJ187" s="70"/>
      <c r="AK187" s="70"/>
      <c r="AL187" s="70"/>
      <c r="AM187" s="70"/>
      <c r="AN187" s="69"/>
      <c r="AO187" s="69"/>
      <c r="AP187" s="69"/>
      <c r="AQ187" s="69"/>
      <c r="AR187" s="69"/>
      <c r="AS187" s="69"/>
      <c r="AT187" s="70"/>
      <c r="AV187" s="24" t="s">
        <v>194</v>
      </c>
      <c r="AW187" s="72"/>
      <c r="AX187" s="72"/>
      <c r="AY187" s="72"/>
      <c r="AZ187" s="72"/>
      <c r="BA187" s="72"/>
      <c r="BB187" s="72"/>
      <c r="BC187" s="72"/>
      <c r="BD187" s="72"/>
      <c r="BE187" s="72"/>
      <c r="BF187" s="72"/>
      <c r="BG187" s="72"/>
      <c r="BH187" s="72"/>
      <c r="BI187" s="72"/>
      <c r="BJ187" s="72"/>
      <c r="BK187" s="72"/>
      <c r="BL187" s="72"/>
      <c r="BM187" s="72"/>
      <c r="BN187" s="72"/>
      <c r="BO187" s="72"/>
      <c r="BP187" s="72"/>
      <c r="BQ187" s="72"/>
    </row>
    <row r="190" spans="1:69" x14ac:dyDescent="0.2">
      <c r="A190" s="8" t="s">
        <v>134</v>
      </c>
      <c r="B190" s="14" t="s">
        <v>187</v>
      </c>
      <c r="C190" s="28" t="s">
        <v>8</v>
      </c>
      <c r="D190" s="28" t="s">
        <v>7</v>
      </c>
      <c r="E190" s="28" t="s">
        <v>6</v>
      </c>
      <c r="F190" s="28" t="s">
        <v>5</v>
      </c>
      <c r="G190" s="28" t="s">
        <v>4</v>
      </c>
      <c r="H190" s="28" t="s">
        <v>3</v>
      </c>
      <c r="I190" s="28" t="s">
        <v>2</v>
      </c>
      <c r="J190" s="28" t="s">
        <v>1</v>
      </c>
      <c r="K190" s="28" t="s">
        <v>0</v>
      </c>
      <c r="L190" s="28" t="s">
        <v>10</v>
      </c>
      <c r="M190" s="28" t="s">
        <v>38</v>
      </c>
      <c r="N190" s="28" t="s">
        <v>37</v>
      </c>
      <c r="O190" s="28" t="s">
        <v>36</v>
      </c>
      <c r="P190" s="28" t="s">
        <v>35</v>
      </c>
      <c r="Q190" s="28" t="s">
        <v>34</v>
      </c>
      <c r="R190" s="28" t="s">
        <v>33</v>
      </c>
      <c r="S190" s="28" t="s">
        <v>32</v>
      </c>
      <c r="T190" s="28" t="s">
        <v>31</v>
      </c>
      <c r="U190" s="28" t="s">
        <v>30</v>
      </c>
      <c r="V190" s="28" t="s">
        <v>29</v>
      </c>
      <c r="W190" s="28" t="s">
        <v>194</v>
      </c>
      <c r="Y190" s="41" t="s">
        <v>187</v>
      </c>
      <c r="Z190" s="68" t="s">
        <v>8</v>
      </c>
      <c r="AA190" s="68" t="s">
        <v>7</v>
      </c>
      <c r="AB190" s="68" t="s">
        <v>6</v>
      </c>
      <c r="AC190" s="68" t="s">
        <v>5</v>
      </c>
      <c r="AD190" s="68" t="s">
        <v>4</v>
      </c>
      <c r="AE190" s="68" t="s">
        <v>3</v>
      </c>
      <c r="AF190" s="68" t="s">
        <v>2</v>
      </c>
      <c r="AG190" s="68" t="s">
        <v>1</v>
      </c>
      <c r="AH190" s="68" t="s">
        <v>0</v>
      </c>
      <c r="AI190" s="68" t="s">
        <v>10</v>
      </c>
      <c r="AJ190" s="68" t="s">
        <v>38</v>
      </c>
      <c r="AK190" s="68" t="s">
        <v>37</v>
      </c>
      <c r="AL190" s="68" t="s">
        <v>36</v>
      </c>
      <c r="AM190" s="68" t="s">
        <v>35</v>
      </c>
      <c r="AN190" s="68" t="s">
        <v>34</v>
      </c>
      <c r="AO190" s="68" t="s">
        <v>33</v>
      </c>
      <c r="AP190" s="68" t="s">
        <v>32</v>
      </c>
      <c r="AQ190" s="68" t="s">
        <v>31</v>
      </c>
      <c r="AR190" s="68" t="s">
        <v>30</v>
      </c>
      <c r="AS190" s="68" t="s">
        <v>29</v>
      </c>
      <c r="AT190" s="68" t="s">
        <v>194</v>
      </c>
      <c r="AV190" s="16" t="s">
        <v>187</v>
      </c>
      <c r="AW190" s="71" t="s">
        <v>8</v>
      </c>
      <c r="AX190" s="71" t="s">
        <v>7</v>
      </c>
      <c r="AY190" s="71" t="s">
        <v>6</v>
      </c>
      <c r="AZ190" s="71" t="s">
        <v>5</v>
      </c>
      <c r="BA190" s="71" t="s">
        <v>4</v>
      </c>
      <c r="BB190" s="71" t="s">
        <v>3</v>
      </c>
      <c r="BC190" s="71" t="s">
        <v>2</v>
      </c>
      <c r="BD190" s="71" t="s">
        <v>1</v>
      </c>
      <c r="BE190" s="71" t="s">
        <v>0</v>
      </c>
      <c r="BF190" s="71" t="s">
        <v>10</v>
      </c>
      <c r="BG190" s="71" t="s">
        <v>38</v>
      </c>
      <c r="BH190" s="71" t="s">
        <v>37</v>
      </c>
      <c r="BI190" s="71" t="s">
        <v>36</v>
      </c>
      <c r="BJ190" s="71" t="s">
        <v>35</v>
      </c>
      <c r="BK190" s="71" t="s">
        <v>34</v>
      </c>
      <c r="BL190" s="71" t="s">
        <v>33</v>
      </c>
      <c r="BM190" s="71" t="s">
        <v>32</v>
      </c>
      <c r="BN190" s="71" t="s">
        <v>31</v>
      </c>
      <c r="BO190" s="71" t="s">
        <v>30</v>
      </c>
      <c r="BP190" s="71" t="s">
        <v>29</v>
      </c>
      <c r="BQ190" s="71" t="s">
        <v>194</v>
      </c>
    </row>
    <row r="191" spans="1:69" x14ac:dyDescent="0.2">
      <c r="A191" s="13"/>
      <c r="B191" s="64" t="s">
        <v>177</v>
      </c>
      <c r="C191" s="67">
        <v>0</v>
      </c>
      <c r="D191" s="67">
        <v>0</v>
      </c>
      <c r="E191" s="67">
        <v>0</v>
      </c>
      <c r="F191" s="67">
        <v>260.37234357300002</v>
      </c>
      <c r="G191" s="67">
        <v>232.21586785400001</v>
      </c>
      <c r="H191" s="67">
        <v>466.68210835100001</v>
      </c>
      <c r="I191" s="67">
        <v>478.0647016291</v>
      </c>
      <c r="J191" s="67">
        <v>450.60244391800001</v>
      </c>
      <c r="K191" s="67">
        <v>297.40528518359997</v>
      </c>
      <c r="L191" s="67">
        <v>85.823046375000004</v>
      </c>
      <c r="M191" s="67">
        <v>1467.7129055772</v>
      </c>
      <c r="N191" s="67">
        <v>0</v>
      </c>
      <c r="O191" s="67">
        <v>0</v>
      </c>
      <c r="P191" s="67">
        <v>0</v>
      </c>
      <c r="Q191" s="67">
        <v>0</v>
      </c>
      <c r="R191" s="67">
        <v>0</v>
      </c>
      <c r="S191" s="67">
        <v>0</v>
      </c>
      <c r="T191" s="67">
        <v>0</v>
      </c>
      <c r="U191" s="67">
        <v>0</v>
      </c>
      <c r="V191" s="67">
        <v>0</v>
      </c>
      <c r="W191" s="67">
        <v>3738.8787024609005</v>
      </c>
      <c r="Y191" s="42" t="s">
        <v>177</v>
      </c>
      <c r="Z191" s="69">
        <v>0</v>
      </c>
      <c r="AA191" s="69">
        <v>0</v>
      </c>
      <c r="AB191" s="69">
        <v>0</v>
      </c>
      <c r="AC191" s="69">
        <v>6.9639152348436706E-2</v>
      </c>
      <c r="AD191" s="69">
        <v>6.2108425101129211E-2</v>
      </c>
      <c r="AE191" s="69">
        <v>0.12481873456976113</v>
      </c>
      <c r="AF191" s="69">
        <v>0.12786312145254713</v>
      </c>
      <c r="AG191" s="69">
        <v>0.12051806966121073</v>
      </c>
      <c r="AH191" s="69">
        <v>7.9543977981379854E-2</v>
      </c>
      <c r="AI191" s="69">
        <v>2.2954220557760259E-2</v>
      </c>
      <c r="AJ191" s="69">
        <v>0.39255429832777483</v>
      </c>
      <c r="AK191" s="69">
        <v>0</v>
      </c>
      <c r="AL191" s="69">
        <v>0</v>
      </c>
      <c r="AM191" s="69">
        <v>0</v>
      </c>
      <c r="AN191" s="69">
        <v>0</v>
      </c>
      <c r="AO191" s="69">
        <v>0</v>
      </c>
      <c r="AP191" s="69">
        <v>0</v>
      </c>
      <c r="AQ191" s="69">
        <v>0</v>
      </c>
      <c r="AR191" s="69">
        <v>0</v>
      </c>
      <c r="AS191" s="69">
        <v>0</v>
      </c>
      <c r="AT191" s="69"/>
      <c r="AV191" s="18" t="s">
        <v>177</v>
      </c>
      <c r="AW191" s="72">
        <v>0</v>
      </c>
      <c r="AX191" s="72">
        <v>0</v>
      </c>
      <c r="AY191" s="72">
        <v>0</v>
      </c>
      <c r="AZ191" s="72">
        <v>93.9245037963763</v>
      </c>
      <c r="BA191" s="72">
        <v>74.115014417479969</v>
      </c>
      <c r="BB191" s="72">
        <v>59.772056428680834</v>
      </c>
      <c r="BC191" s="72">
        <v>49.16385820230353</v>
      </c>
      <c r="BD191" s="72">
        <v>57.36387811692569</v>
      </c>
      <c r="BE191" s="72">
        <v>80.243506612099281</v>
      </c>
      <c r="BF191" s="72">
        <v>100.89496503972663</v>
      </c>
      <c r="BG191" s="72">
        <v>30.280095681502186</v>
      </c>
      <c r="BH191" s="72">
        <v>0</v>
      </c>
      <c r="BI191" s="72">
        <v>0</v>
      </c>
      <c r="BJ191" s="72">
        <v>0</v>
      </c>
      <c r="BK191" s="72">
        <v>0</v>
      </c>
      <c r="BL191" s="72">
        <v>0</v>
      </c>
      <c r="BM191" s="72">
        <v>0</v>
      </c>
      <c r="BN191" s="72">
        <v>0</v>
      </c>
      <c r="BO191" s="72">
        <v>0</v>
      </c>
      <c r="BP191" s="72">
        <v>0</v>
      </c>
      <c r="BQ191" s="72">
        <v>19.8580125342225</v>
      </c>
    </row>
    <row r="192" spans="1:69" x14ac:dyDescent="0.2">
      <c r="A192" s="13"/>
      <c r="B192" s="64" t="s">
        <v>371</v>
      </c>
      <c r="C192" s="67">
        <v>471.65508373</v>
      </c>
      <c r="D192" s="67">
        <v>2578.8488177579998</v>
      </c>
      <c r="E192" s="67">
        <v>2529.4444870447005</v>
      </c>
      <c r="F192" s="67">
        <v>10344.0479997981</v>
      </c>
      <c r="G192" s="67">
        <v>13189.318008232</v>
      </c>
      <c r="H192" s="67">
        <v>9717.2615002348975</v>
      </c>
      <c r="I192" s="67">
        <v>12046.572497281799</v>
      </c>
      <c r="J192" s="67">
        <v>9191.7458414395005</v>
      </c>
      <c r="K192" s="67">
        <v>10669.828389875402</v>
      </c>
      <c r="L192" s="67">
        <v>12142.683708519999</v>
      </c>
      <c r="M192" s="67">
        <v>11925.482967297901</v>
      </c>
      <c r="N192" s="67">
        <v>0</v>
      </c>
      <c r="O192" s="67">
        <v>0</v>
      </c>
      <c r="P192" s="67">
        <v>0</v>
      </c>
      <c r="Q192" s="67">
        <v>0</v>
      </c>
      <c r="R192" s="67">
        <v>0</v>
      </c>
      <c r="S192" s="67">
        <v>0</v>
      </c>
      <c r="T192" s="67">
        <v>0</v>
      </c>
      <c r="U192" s="67">
        <v>0</v>
      </c>
      <c r="V192" s="67">
        <v>0</v>
      </c>
      <c r="W192" s="67">
        <v>94806.88930121233</v>
      </c>
      <c r="Y192" s="42" t="s">
        <v>371</v>
      </c>
      <c r="Z192" s="69">
        <v>4.9749030603830685E-3</v>
      </c>
      <c r="AA192" s="69">
        <v>2.7201069845933897E-2</v>
      </c>
      <c r="AB192" s="69">
        <v>2.6679964986598876E-2</v>
      </c>
      <c r="AC192" s="69">
        <v>0.10910650139499754</v>
      </c>
      <c r="AD192" s="69">
        <v>0.13911771713475407</v>
      </c>
      <c r="AE192" s="69">
        <v>0.10249530990687868</v>
      </c>
      <c r="AF192" s="69">
        <v>0.1270643155373283</v>
      </c>
      <c r="AG192" s="69">
        <v>9.6952298606025056E-2</v>
      </c>
      <c r="AH192" s="69">
        <v>0.11254275368086529</v>
      </c>
      <c r="AI192" s="69">
        <v>0.12807807320775291</v>
      </c>
      <c r="AJ192" s="69">
        <v>0.12578709263848198</v>
      </c>
      <c r="AK192" s="69">
        <v>0</v>
      </c>
      <c r="AL192" s="69">
        <v>0</v>
      </c>
      <c r="AM192" s="69">
        <v>0</v>
      </c>
      <c r="AN192" s="69">
        <v>0</v>
      </c>
      <c r="AO192" s="69">
        <v>0</v>
      </c>
      <c r="AP192" s="69">
        <v>0</v>
      </c>
      <c r="AQ192" s="69">
        <v>0</v>
      </c>
      <c r="AR192" s="69">
        <v>0</v>
      </c>
      <c r="AS192" s="69">
        <v>0</v>
      </c>
      <c r="AT192" s="69"/>
      <c r="AV192" s="18" t="s">
        <v>371</v>
      </c>
      <c r="AW192" s="72">
        <v>57.861370775934432</v>
      </c>
      <c r="AX192" s="72">
        <v>29.151441030886701</v>
      </c>
      <c r="AY192" s="72">
        <v>23.202854717391649</v>
      </c>
      <c r="AZ192" s="72">
        <v>12.920136168857729</v>
      </c>
      <c r="BA192" s="72">
        <v>11.008547442327885</v>
      </c>
      <c r="BB192" s="72">
        <v>12.830685939354952</v>
      </c>
      <c r="BC192" s="72">
        <v>11.841297645607481</v>
      </c>
      <c r="BD192" s="72">
        <v>13.932348910635413</v>
      </c>
      <c r="BE192" s="72">
        <v>12.608265202841952</v>
      </c>
      <c r="BF192" s="72">
        <v>11.540309487493966</v>
      </c>
      <c r="BG192" s="72">
        <v>11.793437213059725</v>
      </c>
      <c r="BH192" s="72">
        <v>0</v>
      </c>
      <c r="BI192" s="72">
        <v>0</v>
      </c>
      <c r="BJ192" s="72">
        <v>0</v>
      </c>
      <c r="BK192" s="72">
        <v>0</v>
      </c>
      <c r="BL192" s="72">
        <v>0</v>
      </c>
      <c r="BM192" s="72">
        <v>0</v>
      </c>
      <c r="BN192" s="72">
        <v>0</v>
      </c>
      <c r="BO192" s="72">
        <v>0</v>
      </c>
      <c r="BP192" s="72">
        <v>0</v>
      </c>
      <c r="BQ192" s="72">
        <v>4.2004932891259097</v>
      </c>
    </row>
    <row r="193" spans="1:69" x14ac:dyDescent="0.2">
      <c r="A193" s="13"/>
      <c r="B193" s="64" t="s">
        <v>165</v>
      </c>
      <c r="C193" s="67">
        <v>0</v>
      </c>
      <c r="D193" s="67">
        <v>0</v>
      </c>
      <c r="E193" s="67">
        <v>0</v>
      </c>
      <c r="F193" s="67">
        <v>0</v>
      </c>
      <c r="G193" s="67">
        <v>0</v>
      </c>
      <c r="H193" s="67">
        <v>0</v>
      </c>
      <c r="I193" s="67">
        <v>0</v>
      </c>
      <c r="J193" s="67">
        <v>0</v>
      </c>
      <c r="K193" s="67">
        <v>0</v>
      </c>
      <c r="L193" s="67">
        <v>0</v>
      </c>
      <c r="M193" s="67">
        <v>0</v>
      </c>
      <c r="N193" s="67">
        <v>0</v>
      </c>
      <c r="O193" s="67">
        <v>0</v>
      </c>
      <c r="P193" s="67">
        <v>0</v>
      </c>
      <c r="Q193" s="67">
        <v>0</v>
      </c>
      <c r="R193" s="67">
        <v>0</v>
      </c>
      <c r="S193" s="67">
        <v>0</v>
      </c>
      <c r="T193" s="67">
        <v>0</v>
      </c>
      <c r="U193" s="67">
        <v>0</v>
      </c>
      <c r="V193" s="67">
        <v>0</v>
      </c>
      <c r="W193" s="67">
        <v>0</v>
      </c>
      <c r="Y193" s="42" t="s">
        <v>165</v>
      </c>
      <c r="Z193" s="69">
        <v>0</v>
      </c>
      <c r="AA193" s="69">
        <v>0</v>
      </c>
      <c r="AB193" s="69">
        <v>0</v>
      </c>
      <c r="AC193" s="69">
        <v>0</v>
      </c>
      <c r="AD193" s="69">
        <v>0</v>
      </c>
      <c r="AE193" s="69">
        <v>0</v>
      </c>
      <c r="AF193" s="69">
        <v>0</v>
      </c>
      <c r="AG193" s="69">
        <v>0</v>
      </c>
      <c r="AH193" s="69">
        <v>0</v>
      </c>
      <c r="AI193" s="69">
        <v>0</v>
      </c>
      <c r="AJ193" s="69">
        <v>0</v>
      </c>
      <c r="AK193" s="69">
        <v>0</v>
      </c>
      <c r="AL193" s="69">
        <v>0</v>
      </c>
      <c r="AM193" s="69">
        <v>0</v>
      </c>
      <c r="AN193" s="69">
        <v>0</v>
      </c>
      <c r="AO193" s="69">
        <v>0</v>
      </c>
      <c r="AP193" s="69">
        <v>0</v>
      </c>
      <c r="AQ193" s="69">
        <v>0</v>
      </c>
      <c r="AR193" s="69">
        <v>0</v>
      </c>
      <c r="AS193" s="69">
        <v>0</v>
      </c>
      <c r="AT193" s="69"/>
      <c r="AV193" s="18" t="s">
        <v>165</v>
      </c>
      <c r="AW193" s="72">
        <v>0</v>
      </c>
      <c r="AX193" s="72">
        <v>0</v>
      </c>
      <c r="AY193" s="72">
        <v>0</v>
      </c>
      <c r="AZ193" s="72">
        <v>0</v>
      </c>
      <c r="BA193" s="72">
        <v>0</v>
      </c>
      <c r="BB193" s="72">
        <v>0</v>
      </c>
      <c r="BC193" s="72">
        <v>0</v>
      </c>
      <c r="BD193" s="72">
        <v>0</v>
      </c>
      <c r="BE193" s="72">
        <v>0</v>
      </c>
      <c r="BF193" s="72">
        <v>0</v>
      </c>
      <c r="BG193" s="72">
        <v>0</v>
      </c>
      <c r="BH193" s="72">
        <v>0</v>
      </c>
      <c r="BI193" s="72">
        <v>0</v>
      </c>
      <c r="BJ193" s="72">
        <v>0</v>
      </c>
      <c r="BK193" s="72">
        <v>0</v>
      </c>
      <c r="BL193" s="72">
        <v>0</v>
      </c>
      <c r="BM193" s="72">
        <v>0</v>
      </c>
      <c r="BN193" s="72">
        <v>0</v>
      </c>
      <c r="BO193" s="72">
        <v>0</v>
      </c>
      <c r="BP193" s="72">
        <v>0</v>
      </c>
      <c r="BQ193" s="72">
        <v>0</v>
      </c>
    </row>
    <row r="194" spans="1:69" x14ac:dyDescent="0.2">
      <c r="A194" s="13"/>
      <c r="B194" s="64" t="s">
        <v>422</v>
      </c>
      <c r="C194" s="67">
        <v>0</v>
      </c>
      <c r="D194" s="67">
        <v>0</v>
      </c>
      <c r="E194" s="67">
        <v>0</v>
      </c>
      <c r="F194" s="67">
        <v>0</v>
      </c>
      <c r="G194" s="67">
        <v>0</v>
      </c>
      <c r="H194" s="67">
        <v>0</v>
      </c>
      <c r="I194" s="67">
        <v>0</v>
      </c>
      <c r="J194" s="67">
        <v>0</v>
      </c>
      <c r="K194" s="67">
        <v>0</v>
      </c>
      <c r="L194" s="67">
        <v>0</v>
      </c>
      <c r="M194" s="67">
        <v>0</v>
      </c>
      <c r="N194" s="67">
        <v>0</v>
      </c>
      <c r="O194" s="67">
        <v>0</v>
      </c>
      <c r="P194" s="67">
        <v>0</v>
      </c>
      <c r="Q194" s="67">
        <v>0</v>
      </c>
      <c r="R194" s="67">
        <v>0</v>
      </c>
      <c r="S194" s="67">
        <v>0</v>
      </c>
      <c r="T194" s="67">
        <v>0</v>
      </c>
      <c r="U194" s="67">
        <v>0</v>
      </c>
      <c r="V194" s="67">
        <v>0</v>
      </c>
      <c r="W194" s="67">
        <v>0</v>
      </c>
      <c r="Y194" s="42" t="s">
        <v>422</v>
      </c>
      <c r="Z194" s="69">
        <v>0</v>
      </c>
      <c r="AA194" s="69">
        <v>0</v>
      </c>
      <c r="AB194" s="69">
        <v>0</v>
      </c>
      <c r="AC194" s="69">
        <v>0</v>
      </c>
      <c r="AD194" s="69">
        <v>0</v>
      </c>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c r="AV194" s="18" t="s">
        <v>422</v>
      </c>
      <c r="AW194" s="72">
        <v>0</v>
      </c>
      <c r="AX194" s="72">
        <v>0</v>
      </c>
      <c r="AY194" s="72">
        <v>0</v>
      </c>
      <c r="AZ194" s="72">
        <v>0</v>
      </c>
      <c r="BA194" s="72">
        <v>0</v>
      </c>
      <c r="BB194" s="72">
        <v>0</v>
      </c>
      <c r="BC194" s="72">
        <v>0</v>
      </c>
      <c r="BD194" s="72">
        <v>0</v>
      </c>
      <c r="BE194" s="72">
        <v>0</v>
      </c>
      <c r="BF194" s="72">
        <v>0</v>
      </c>
      <c r="BG194" s="72">
        <v>0</v>
      </c>
      <c r="BH194" s="72">
        <v>0</v>
      </c>
      <c r="BI194" s="72">
        <v>0</v>
      </c>
      <c r="BJ194" s="72">
        <v>0</v>
      </c>
      <c r="BK194" s="72">
        <v>0</v>
      </c>
      <c r="BL194" s="72">
        <v>0</v>
      </c>
      <c r="BM194" s="72">
        <v>0</v>
      </c>
      <c r="BN194" s="72">
        <v>0</v>
      </c>
      <c r="BO194" s="72">
        <v>0</v>
      </c>
      <c r="BP194" s="72">
        <v>0</v>
      </c>
      <c r="BQ194" s="72">
        <v>0</v>
      </c>
    </row>
    <row r="195" spans="1:69" x14ac:dyDescent="0.2">
      <c r="A195" s="13"/>
      <c r="B195" s="64" t="s">
        <v>423</v>
      </c>
      <c r="C195" s="67">
        <v>0</v>
      </c>
      <c r="D195" s="67">
        <v>0</v>
      </c>
      <c r="E195" s="67">
        <v>0</v>
      </c>
      <c r="F195" s="67">
        <v>0</v>
      </c>
      <c r="G195" s="67">
        <v>0</v>
      </c>
      <c r="H195" s="67">
        <v>0</v>
      </c>
      <c r="I195" s="67">
        <v>0</v>
      </c>
      <c r="J195" s="67">
        <v>0</v>
      </c>
      <c r="K195" s="67">
        <v>0</v>
      </c>
      <c r="L195" s="67">
        <v>0</v>
      </c>
      <c r="M195" s="67">
        <v>0</v>
      </c>
      <c r="N195" s="67">
        <v>0</v>
      </c>
      <c r="O195" s="67">
        <v>0</v>
      </c>
      <c r="P195" s="67">
        <v>0</v>
      </c>
      <c r="Q195" s="67">
        <v>0</v>
      </c>
      <c r="R195" s="67">
        <v>0</v>
      </c>
      <c r="S195" s="67">
        <v>0</v>
      </c>
      <c r="T195" s="67">
        <v>0</v>
      </c>
      <c r="U195" s="67">
        <v>0</v>
      </c>
      <c r="V195" s="67">
        <v>0</v>
      </c>
      <c r="W195" s="67">
        <v>0</v>
      </c>
      <c r="Y195" s="42" t="s">
        <v>423</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c r="AV195" s="18" t="s">
        <v>423</v>
      </c>
      <c r="AW195" s="72">
        <v>0</v>
      </c>
      <c r="AX195" s="72">
        <v>0</v>
      </c>
      <c r="AY195" s="72">
        <v>0</v>
      </c>
      <c r="AZ195" s="72">
        <v>0</v>
      </c>
      <c r="BA195" s="72">
        <v>0</v>
      </c>
      <c r="BB195" s="72">
        <v>0</v>
      </c>
      <c r="BC195" s="72">
        <v>0</v>
      </c>
      <c r="BD195" s="72">
        <v>0</v>
      </c>
      <c r="BE195" s="72">
        <v>0</v>
      </c>
      <c r="BF195" s="72">
        <v>0</v>
      </c>
      <c r="BG195" s="72">
        <v>0</v>
      </c>
      <c r="BH195" s="72">
        <v>0</v>
      </c>
      <c r="BI195" s="72">
        <v>0</v>
      </c>
      <c r="BJ195" s="72">
        <v>0</v>
      </c>
      <c r="BK195" s="72">
        <v>0</v>
      </c>
      <c r="BL195" s="72">
        <v>0</v>
      </c>
      <c r="BM195" s="72">
        <v>0</v>
      </c>
      <c r="BN195" s="72">
        <v>0</v>
      </c>
      <c r="BO195" s="72">
        <v>0</v>
      </c>
      <c r="BP195" s="72">
        <v>0</v>
      </c>
      <c r="BQ195" s="72">
        <v>0</v>
      </c>
    </row>
    <row r="196" spans="1:69" x14ac:dyDescent="0.2">
      <c r="A196" s="13"/>
      <c r="B196" s="64" t="s">
        <v>173</v>
      </c>
      <c r="C196" s="67">
        <v>0</v>
      </c>
      <c r="D196" s="67">
        <v>0</v>
      </c>
      <c r="E196" s="67">
        <v>0</v>
      </c>
      <c r="F196" s="67">
        <v>106.7814012364</v>
      </c>
      <c r="G196" s="67">
        <v>0</v>
      </c>
      <c r="H196" s="67">
        <v>77.476736973000001</v>
      </c>
      <c r="I196" s="67">
        <v>0</v>
      </c>
      <c r="J196" s="67">
        <v>124.7004365</v>
      </c>
      <c r="K196" s="67">
        <v>0</v>
      </c>
      <c r="L196" s="67">
        <v>0</v>
      </c>
      <c r="M196" s="67">
        <v>0</v>
      </c>
      <c r="N196" s="67">
        <v>0</v>
      </c>
      <c r="O196" s="67">
        <v>0</v>
      </c>
      <c r="P196" s="67">
        <v>0</v>
      </c>
      <c r="Q196" s="67">
        <v>0</v>
      </c>
      <c r="R196" s="67">
        <v>0</v>
      </c>
      <c r="S196" s="67">
        <v>0</v>
      </c>
      <c r="T196" s="67">
        <v>0</v>
      </c>
      <c r="U196" s="67">
        <v>0</v>
      </c>
      <c r="V196" s="67">
        <v>0</v>
      </c>
      <c r="W196" s="67">
        <v>308.95857470939995</v>
      </c>
      <c r="Y196" s="42" t="s">
        <v>173</v>
      </c>
      <c r="Z196" s="69">
        <v>0</v>
      </c>
      <c r="AA196" s="69">
        <v>0</v>
      </c>
      <c r="AB196" s="69">
        <v>0</v>
      </c>
      <c r="AC196" s="69">
        <v>0.34561721207070034</v>
      </c>
      <c r="AD196" s="69">
        <v>0</v>
      </c>
      <c r="AE196" s="69">
        <v>0.25076739509778301</v>
      </c>
      <c r="AF196" s="69">
        <v>0</v>
      </c>
      <c r="AG196" s="69">
        <v>0.40361539283151682</v>
      </c>
      <c r="AH196" s="69">
        <v>0</v>
      </c>
      <c r="AI196" s="69">
        <v>0</v>
      </c>
      <c r="AJ196" s="69">
        <v>0</v>
      </c>
      <c r="AK196" s="69">
        <v>0</v>
      </c>
      <c r="AL196" s="69">
        <v>0</v>
      </c>
      <c r="AM196" s="69">
        <v>0</v>
      </c>
      <c r="AN196" s="69">
        <v>0</v>
      </c>
      <c r="AO196" s="69">
        <v>0</v>
      </c>
      <c r="AP196" s="69">
        <v>0</v>
      </c>
      <c r="AQ196" s="69">
        <v>0</v>
      </c>
      <c r="AR196" s="69">
        <v>0</v>
      </c>
      <c r="AS196" s="69">
        <v>0</v>
      </c>
      <c r="AT196" s="69"/>
      <c r="AV196" s="18" t="s">
        <v>173</v>
      </c>
      <c r="AW196" s="72">
        <v>0</v>
      </c>
      <c r="AX196" s="72">
        <v>0</v>
      </c>
      <c r="AY196" s="72">
        <v>0</v>
      </c>
      <c r="AZ196" s="72">
        <v>65.960902197961104</v>
      </c>
      <c r="BA196" s="72">
        <v>0</v>
      </c>
      <c r="BB196" s="72">
        <v>97.694257357736817</v>
      </c>
      <c r="BC196" s="72">
        <v>0</v>
      </c>
      <c r="BD196" s="72">
        <v>96.845134990051562</v>
      </c>
      <c r="BE196" s="72">
        <v>0</v>
      </c>
      <c r="BF196" s="72">
        <v>0</v>
      </c>
      <c r="BG196" s="72">
        <v>0</v>
      </c>
      <c r="BH196" s="72">
        <v>0</v>
      </c>
      <c r="BI196" s="72">
        <v>0</v>
      </c>
      <c r="BJ196" s="72">
        <v>0</v>
      </c>
      <c r="BK196" s="72">
        <v>0</v>
      </c>
      <c r="BL196" s="72">
        <v>0</v>
      </c>
      <c r="BM196" s="72">
        <v>0</v>
      </c>
      <c r="BN196" s="72">
        <v>0</v>
      </c>
      <c r="BO196" s="72">
        <v>0</v>
      </c>
      <c r="BP196" s="72">
        <v>0</v>
      </c>
      <c r="BQ196" s="72">
        <v>51.456563724496881</v>
      </c>
    </row>
    <row r="197" spans="1:69" x14ac:dyDescent="0.2">
      <c r="A197" s="13"/>
      <c r="B197" s="64" t="s">
        <v>181</v>
      </c>
      <c r="C197" s="67">
        <v>0</v>
      </c>
      <c r="D197" s="67">
        <v>0</v>
      </c>
      <c r="E197" s="67">
        <v>0</v>
      </c>
      <c r="F197" s="67">
        <v>0</v>
      </c>
      <c r="G197" s="67">
        <v>420.78121727000001</v>
      </c>
      <c r="H197" s="67">
        <v>0</v>
      </c>
      <c r="I197" s="67">
        <v>0</v>
      </c>
      <c r="J197" s="67">
        <v>229.27978920910002</v>
      </c>
      <c r="K197" s="67">
        <v>0</v>
      </c>
      <c r="L197" s="67">
        <v>189.58727987</v>
      </c>
      <c r="M197" s="67">
        <v>0</v>
      </c>
      <c r="N197" s="67">
        <v>0</v>
      </c>
      <c r="O197" s="67">
        <v>0</v>
      </c>
      <c r="P197" s="67">
        <v>0</v>
      </c>
      <c r="Q197" s="67">
        <v>0</v>
      </c>
      <c r="R197" s="67">
        <v>0</v>
      </c>
      <c r="S197" s="67">
        <v>0</v>
      </c>
      <c r="T197" s="67">
        <v>0</v>
      </c>
      <c r="U197" s="67">
        <v>0</v>
      </c>
      <c r="V197" s="67">
        <v>0</v>
      </c>
      <c r="W197" s="67">
        <v>839.64828634909998</v>
      </c>
      <c r="Y197" s="42" t="s">
        <v>181</v>
      </c>
      <c r="Z197" s="69">
        <v>0</v>
      </c>
      <c r="AA197" s="69">
        <v>0</v>
      </c>
      <c r="AB197" s="69">
        <v>0</v>
      </c>
      <c r="AC197" s="69">
        <v>0</v>
      </c>
      <c r="AD197" s="69">
        <v>0.50113985118651472</v>
      </c>
      <c r="AE197" s="69">
        <v>0</v>
      </c>
      <c r="AF197" s="69">
        <v>0</v>
      </c>
      <c r="AG197" s="69">
        <v>0.27306646477662494</v>
      </c>
      <c r="AH197" s="69">
        <v>0</v>
      </c>
      <c r="AI197" s="69">
        <v>0.22579368403686045</v>
      </c>
      <c r="AJ197" s="69">
        <v>0</v>
      </c>
      <c r="AK197" s="69">
        <v>0</v>
      </c>
      <c r="AL197" s="69">
        <v>0</v>
      </c>
      <c r="AM197" s="69">
        <v>0</v>
      </c>
      <c r="AN197" s="69">
        <v>0</v>
      </c>
      <c r="AO197" s="69">
        <v>0</v>
      </c>
      <c r="AP197" s="69">
        <v>0</v>
      </c>
      <c r="AQ197" s="69">
        <v>0</v>
      </c>
      <c r="AR197" s="69">
        <v>0</v>
      </c>
      <c r="AS197" s="69">
        <v>0</v>
      </c>
      <c r="AT197" s="69"/>
      <c r="AV197" s="18" t="s">
        <v>181</v>
      </c>
      <c r="AW197" s="72">
        <v>0</v>
      </c>
      <c r="AX197" s="72">
        <v>0</v>
      </c>
      <c r="AY197" s="72">
        <v>0</v>
      </c>
      <c r="AZ197" s="72">
        <v>0</v>
      </c>
      <c r="BA197" s="72">
        <v>70.464913993553637</v>
      </c>
      <c r="BB197" s="72">
        <v>0</v>
      </c>
      <c r="BC197" s="72">
        <v>0</v>
      </c>
      <c r="BD197" s="72">
        <v>97.678176834616281</v>
      </c>
      <c r="BE197" s="72">
        <v>0</v>
      </c>
      <c r="BF197" s="72">
        <v>97.694257560697196</v>
      </c>
      <c r="BG197" s="72">
        <v>0</v>
      </c>
      <c r="BH197" s="72">
        <v>0</v>
      </c>
      <c r="BI197" s="72">
        <v>0</v>
      </c>
      <c r="BJ197" s="72">
        <v>0</v>
      </c>
      <c r="BK197" s="72">
        <v>0</v>
      </c>
      <c r="BL197" s="72">
        <v>0</v>
      </c>
      <c r="BM197" s="72">
        <v>0</v>
      </c>
      <c r="BN197" s="72">
        <v>0</v>
      </c>
      <c r="BO197" s="72">
        <v>0</v>
      </c>
      <c r="BP197" s="72">
        <v>0</v>
      </c>
      <c r="BQ197" s="72">
        <v>49.447041388364752</v>
      </c>
    </row>
    <row r="198" spans="1:69" x14ac:dyDescent="0.2">
      <c r="A198" s="13"/>
      <c r="B198" s="64" t="s">
        <v>169</v>
      </c>
      <c r="C198" s="67">
        <v>32.088601496000003</v>
      </c>
      <c r="D198" s="67">
        <v>560.50754026439995</v>
      </c>
      <c r="E198" s="67">
        <v>844.11081182199996</v>
      </c>
      <c r="F198" s="67">
        <v>2869.9443856100002</v>
      </c>
      <c r="G198" s="67">
        <v>2831.3942401499999</v>
      </c>
      <c r="H198" s="67">
        <v>1306.2278635039997</v>
      </c>
      <c r="I198" s="67">
        <v>1825.7401544986999</v>
      </c>
      <c r="J198" s="67">
        <v>1691.2295482284001</v>
      </c>
      <c r="K198" s="67">
        <v>550.10084059799999</v>
      </c>
      <c r="L198" s="67">
        <v>390.69716591860004</v>
      </c>
      <c r="M198" s="67">
        <v>594.84656047350006</v>
      </c>
      <c r="N198" s="67">
        <v>0</v>
      </c>
      <c r="O198" s="67">
        <v>0</v>
      </c>
      <c r="P198" s="67">
        <v>0</v>
      </c>
      <c r="Q198" s="67">
        <v>0</v>
      </c>
      <c r="R198" s="67">
        <v>0</v>
      </c>
      <c r="S198" s="67">
        <v>0</v>
      </c>
      <c r="T198" s="67">
        <v>0</v>
      </c>
      <c r="U198" s="67">
        <v>0</v>
      </c>
      <c r="V198" s="67">
        <v>0</v>
      </c>
      <c r="W198" s="67">
        <v>13496.887712563601</v>
      </c>
      <c r="Y198" s="42" t="s">
        <v>169</v>
      </c>
      <c r="Z198" s="69">
        <v>2.3774815482928168E-3</v>
      </c>
      <c r="AA198" s="69">
        <v>4.1528651063952364E-2</v>
      </c>
      <c r="AB198" s="69">
        <v>6.2541145025327427E-2</v>
      </c>
      <c r="AC198" s="69">
        <v>0.21263749441573168</v>
      </c>
      <c r="AD198" s="69">
        <v>0.20978126961183738</v>
      </c>
      <c r="AE198" s="69">
        <v>9.6779931145762985E-2</v>
      </c>
      <c r="AF198" s="69">
        <v>0.13527119684038022</v>
      </c>
      <c r="AG198" s="69">
        <v>0.12530515065737088</v>
      </c>
      <c r="AH198" s="69">
        <v>4.0757606665567624E-2</v>
      </c>
      <c r="AI198" s="69">
        <v>2.8947204291765644E-2</v>
      </c>
      <c r="AJ198" s="69">
        <v>4.4072868734010888E-2</v>
      </c>
      <c r="AK198" s="69">
        <v>0</v>
      </c>
      <c r="AL198" s="69">
        <v>0</v>
      </c>
      <c r="AM198" s="69">
        <v>0</v>
      </c>
      <c r="AN198" s="69">
        <v>0</v>
      </c>
      <c r="AO198" s="69">
        <v>0</v>
      </c>
      <c r="AP198" s="69">
        <v>0</v>
      </c>
      <c r="AQ198" s="69">
        <v>0</v>
      </c>
      <c r="AR198" s="69">
        <v>0</v>
      </c>
      <c r="AS198" s="69">
        <v>0</v>
      </c>
      <c r="AT198" s="69"/>
      <c r="AV198" s="18" t="s">
        <v>169</v>
      </c>
      <c r="AW198" s="72">
        <v>74.041458685850856</v>
      </c>
      <c r="AX198" s="72">
        <v>58.920172599578635</v>
      </c>
      <c r="AY198" s="72">
        <v>38.374618351061656</v>
      </c>
      <c r="AZ198" s="72">
        <v>26.129034073505437</v>
      </c>
      <c r="BA198" s="72">
        <v>26.246778511355874</v>
      </c>
      <c r="BB198" s="72">
        <v>34.748345341154447</v>
      </c>
      <c r="BC198" s="72">
        <v>32.842337236245491</v>
      </c>
      <c r="BD198" s="72">
        <v>32.693981615088752</v>
      </c>
      <c r="BE198" s="72">
        <v>50.738613822989578</v>
      </c>
      <c r="BF198" s="72">
        <v>71.782386127674656</v>
      </c>
      <c r="BG198" s="72">
        <v>52.944222541241977</v>
      </c>
      <c r="BH198" s="72">
        <v>0</v>
      </c>
      <c r="BI198" s="72">
        <v>0</v>
      </c>
      <c r="BJ198" s="72">
        <v>0</v>
      </c>
      <c r="BK198" s="72">
        <v>0</v>
      </c>
      <c r="BL198" s="72">
        <v>0</v>
      </c>
      <c r="BM198" s="72">
        <v>0</v>
      </c>
      <c r="BN198" s="72">
        <v>0</v>
      </c>
      <c r="BO198" s="72">
        <v>0</v>
      </c>
      <c r="BP198" s="72">
        <v>0</v>
      </c>
      <c r="BQ198" s="72">
        <v>11.61175230198144</v>
      </c>
    </row>
    <row r="199" spans="1:69" x14ac:dyDescent="0.2">
      <c r="A199" s="13"/>
      <c r="B199" s="64" t="s">
        <v>372</v>
      </c>
      <c r="C199" s="67">
        <v>0</v>
      </c>
      <c r="D199" s="67">
        <v>0</v>
      </c>
      <c r="E199" s="67">
        <v>0</v>
      </c>
      <c r="F199" s="67">
        <v>426.48554367000003</v>
      </c>
      <c r="G199" s="67">
        <v>256.4838783166</v>
      </c>
      <c r="H199" s="67">
        <v>0</v>
      </c>
      <c r="I199" s="67">
        <v>254.03468275</v>
      </c>
      <c r="J199" s="67">
        <v>241.05987259599999</v>
      </c>
      <c r="K199" s="67">
        <v>0</v>
      </c>
      <c r="L199" s="67">
        <v>0</v>
      </c>
      <c r="M199" s="67">
        <v>0</v>
      </c>
      <c r="N199" s="67">
        <v>0</v>
      </c>
      <c r="O199" s="67">
        <v>0</v>
      </c>
      <c r="P199" s="67">
        <v>0</v>
      </c>
      <c r="Q199" s="67">
        <v>0</v>
      </c>
      <c r="R199" s="67">
        <v>0</v>
      </c>
      <c r="S199" s="67">
        <v>0</v>
      </c>
      <c r="T199" s="67">
        <v>0</v>
      </c>
      <c r="U199" s="67">
        <v>0</v>
      </c>
      <c r="V199" s="67">
        <v>0</v>
      </c>
      <c r="W199" s="67">
        <v>1178.0639773326002</v>
      </c>
      <c r="Y199" s="42" t="s">
        <v>372</v>
      </c>
      <c r="Z199" s="69">
        <v>0</v>
      </c>
      <c r="AA199" s="69">
        <v>0</v>
      </c>
      <c r="AB199" s="69">
        <v>0</v>
      </c>
      <c r="AC199" s="69">
        <v>0.36202239596160007</v>
      </c>
      <c r="AD199" s="69">
        <v>0.21771642563703267</v>
      </c>
      <c r="AE199" s="69">
        <v>0</v>
      </c>
      <c r="AF199" s="69">
        <v>0.21563742516360718</v>
      </c>
      <c r="AG199" s="69">
        <v>0.20462375323775994</v>
      </c>
      <c r="AH199" s="69">
        <v>0</v>
      </c>
      <c r="AI199" s="69">
        <v>0</v>
      </c>
      <c r="AJ199" s="69">
        <v>0</v>
      </c>
      <c r="AK199" s="69">
        <v>0</v>
      </c>
      <c r="AL199" s="69">
        <v>0</v>
      </c>
      <c r="AM199" s="69">
        <v>0</v>
      </c>
      <c r="AN199" s="69">
        <v>0</v>
      </c>
      <c r="AO199" s="69">
        <v>0</v>
      </c>
      <c r="AP199" s="69">
        <v>0</v>
      </c>
      <c r="AQ199" s="69">
        <v>0</v>
      </c>
      <c r="AR199" s="69">
        <v>0</v>
      </c>
      <c r="AS199" s="69">
        <v>0</v>
      </c>
      <c r="AT199" s="69"/>
      <c r="AV199" s="18" t="s">
        <v>372</v>
      </c>
      <c r="AW199" s="72">
        <v>0</v>
      </c>
      <c r="AX199" s="72">
        <v>0</v>
      </c>
      <c r="AY199" s="72">
        <v>0</v>
      </c>
      <c r="AZ199" s="72">
        <v>70.24645223591115</v>
      </c>
      <c r="BA199" s="72">
        <v>96.764492641649795</v>
      </c>
      <c r="BB199" s="72">
        <v>0</v>
      </c>
      <c r="BC199" s="72">
        <v>97.694257196735848</v>
      </c>
      <c r="BD199" s="72">
        <v>97.659962621468779</v>
      </c>
      <c r="BE199" s="72">
        <v>0</v>
      </c>
      <c r="BF199" s="72">
        <v>0</v>
      </c>
      <c r="BG199" s="72">
        <v>0</v>
      </c>
      <c r="BH199" s="72">
        <v>0</v>
      </c>
      <c r="BI199" s="72">
        <v>0</v>
      </c>
      <c r="BJ199" s="72">
        <v>0</v>
      </c>
      <c r="BK199" s="72">
        <v>0</v>
      </c>
      <c r="BL199" s="72">
        <v>0</v>
      </c>
      <c r="BM199" s="72">
        <v>0</v>
      </c>
      <c r="BN199" s="72">
        <v>0</v>
      </c>
      <c r="BO199" s="72">
        <v>0</v>
      </c>
      <c r="BP199" s="72">
        <v>0</v>
      </c>
      <c r="BQ199" s="72">
        <v>43.973787457117425</v>
      </c>
    </row>
    <row r="200" spans="1:69" x14ac:dyDescent="0.2">
      <c r="A200" s="13"/>
      <c r="B200" s="64" t="s">
        <v>399</v>
      </c>
      <c r="C200" s="67">
        <v>41.781319627099997</v>
      </c>
      <c r="D200" s="67">
        <v>236.90691894699998</v>
      </c>
      <c r="E200" s="67">
        <v>0</v>
      </c>
      <c r="F200" s="67">
        <v>0</v>
      </c>
      <c r="G200" s="67">
        <v>128.40520575740001</v>
      </c>
      <c r="H200" s="67">
        <v>0</v>
      </c>
      <c r="I200" s="67">
        <v>254.38725772199999</v>
      </c>
      <c r="J200" s="67">
        <v>0</v>
      </c>
      <c r="K200" s="67">
        <v>239.22387844000002</v>
      </c>
      <c r="L200" s="67">
        <v>0</v>
      </c>
      <c r="M200" s="67">
        <v>199.7959875231</v>
      </c>
      <c r="N200" s="67">
        <v>0</v>
      </c>
      <c r="O200" s="67">
        <v>0</v>
      </c>
      <c r="P200" s="67">
        <v>0</v>
      </c>
      <c r="Q200" s="67">
        <v>0</v>
      </c>
      <c r="R200" s="67">
        <v>0</v>
      </c>
      <c r="S200" s="67">
        <v>0</v>
      </c>
      <c r="T200" s="67">
        <v>0</v>
      </c>
      <c r="U200" s="67">
        <v>0</v>
      </c>
      <c r="V200" s="67">
        <v>0</v>
      </c>
      <c r="W200" s="67">
        <v>1100.5005680165998</v>
      </c>
      <c r="Y200" s="42" t="s">
        <v>399</v>
      </c>
      <c r="Z200" s="69">
        <v>3.796574108307936E-2</v>
      </c>
      <c r="AA200" s="69">
        <v>0.21527196426074585</v>
      </c>
      <c r="AB200" s="69">
        <v>0</v>
      </c>
      <c r="AC200" s="69">
        <v>0</v>
      </c>
      <c r="AD200" s="69">
        <v>0.11667890911571357</v>
      </c>
      <c r="AE200" s="69">
        <v>0</v>
      </c>
      <c r="AF200" s="69">
        <v>0.23115595313183232</v>
      </c>
      <c r="AG200" s="69">
        <v>0</v>
      </c>
      <c r="AH200" s="69">
        <v>0.21737733299960604</v>
      </c>
      <c r="AI200" s="69">
        <v>0</v>
      </c>
      <c r="AJ200" s="69">
        <v>0.18155009940902303</v>
      </c>
      <c r="AK200" s="69">
        <v>0</v>
      </c>
      <c r="AL200" s="69">
        <v>0</v>
      </c>
      <c r="AM200" s="69">
        <v>0</v>
      </c>
      <c r="AN200" s="69">
        <v>0</v>
      </c>
      <c r="AO200" s="69">
        <v>0</v>
      </c>
      <c r="AP200" s="69">
        <v>0</v>
      </c>
      <c r="AQ200" s="69">
        <v>0</v>
      </c>
      <c r="AR200" s="69">
        <v>0</v>
      </c>
      <c r="AS200" s="69">
        <v>0</v>
      </c>
      <c r="AT200" s="69"/>
      <c r="AV200" s="18" t="s">
        <v>399</v>
      </c>
      <c r="AW200" s="72">
        <v>63.806283823571825</v>
      </c>
      <c r="AX200" s="72">
        <v>51.792035222767907</v>
      </c>
      <c r="AY200" s="72">
        <v>0</v>
      </c>
      <c r="AZ200" s="72">
        <v>0</v>
      </c>
      <c r="BA200" s="72">
        <v>65.221181195016698</v>
      </c>
      <c r="BB200" s="72">
        <v>0</v>
      </c>
      <c r="BC200" s="72">
        <v>50.655843397401298</v>
      </c>
      <c r="BD200" s="72">
        <v>0</v>
      </c>
      <c r="BE200" s="72">
        <v>93.496535789195107</v>
      </c>
      <c r="BF200" s="72">
        <v>0</v>
      </c>
      <c r="BG200" s="72">
        <v>99.004919631307786</v>
      </c>
      <c r="BH200" s="72">
        <v>0</v>
      </c>
      <c r="BI200" s="72">
        <v>0</v>
      </c>
      <c r="BJ200" s="72">
        <v>0</v>
      </c>
      <c r="BK200" s="72">
        <v>0</v>
      </c>
      <c r="BL200" s="72">
        <v>0</v>
      </c>
      <c r="BM200" s="72">
        <v>0</v>
      </c>
      <c r="BN200" s="72">
        <v>0</v>
      </c>
      <c r="BO200" s="72">
        <v>0</v>
      </c>
      <c r="BP200" s="72">
        <v>0</v>
      </c>
      <c r="BQ200" s="72">
        <v>32.57823561702012</v>
      </c>
    </row>
    <row r="201" spans="1:69" x14ac:dyDescent="0.2">
      <c r="A201" s="13"/>
      <c r="B201" s="64" t="s">
        <v>400</v>
      </c>
      <c r="C201" s="67">
        <v>662.42695460230004</v>
      </c>
      <c r="D201" s="67">
        <v>269.90660703029999</v>
      </c>
      <c r="E201" s="67">
        <v>204.947520696</v>
      </c>
      <c r="F201" s="67">
        <v>2401.7830685839999</v>
      </c>
      <c r="G201" s="67">
        <v>6891.3611528604997</v>
      </c>
      <c r="H201" s="67">
        <v>4217.6731505893995</v>
      </c>
      <c r="I201" s="67">
        <v>3547.4083840569997</v>
      </c>
      <c r="J201" s="67">
        <v>3185.8526965865999</v>
      </c>
      <c r="K201" s="67">
        <v>3607.3185728137992</v>
      </c>
      <c r="L201" s="67">
        <v>4722.4757660322994</v>
      </c>
      <c r="M201" s="67">
        <v>4656.5267175112003</v>
      </c>
      <c r="N201" s="67">
        <v>0</v>
      </c>
      <c r="O201" s="67">
        <v>0</v>
      </c>
      <c r="P201" s="67">
        <v>0</v>
      </c>
      <c r="Q201" s="67">
        <v>0</v>
      </c>
      <c r="R201" s="67">
        <v>0</v>
      </c>
      <c r="S201" s="67">
        <v>0</v>
      </c>
      <c r="T201" s="67">
        <v>0</v>
      </c>
      <c r="U201" s="67">
        <v>0</v>
      </c>
      <c r="V201" s="67">
        <v>0</v>
      </c>
      <c r="W201" s="67">
        <v>34367.680591363402</v>
      </c>
      <c r="Y201" s="42" t="s">
        <v>400</v>
      </c>
      <c r="Z201" s="69">
        <v>1.9274706445239948E-2</v>
      </c>
      <c r="AA201" s="69">
        <v>7.853500800345763E-3</v>
      </c>
      <c r="AB201" s="69">
        <v>5.9633794649355332E-3</v>
      </c>
      <c r="AC201" s="69">
        <v>6.9884933380915087E-2</v>
      </c>
      <c r="AD201" s="69">
        <v>0.20051865689744272</v>
      </c>
      <c r="AE201" s="69">
        <v>0.12272207719625108</v>
      </c>
      <c r="AF201" s="69">
        <v>0.10321931311676771</v>
      </c>
      <c r="AG201" s="69">
        <v>9.2699089428432496E-2</v>
      </c>
      <c r="AH201" s="69">
        <v>0.10496252615081386</v>
      </c>
      <c r="AI201" s="69">
        <v>0.13741037174382542</v>
      </c>
      <c r="AJ201" s="69">
        <v>0.13549144537503022</v>
      </c>
      <c r="AK201" s="69">
        <v>0</v>
      </c>
      <c r="AL201" s="69">
        <v>0</v>
      </c>
      <c r="AM201" s="69">
        <v>0</v>
      </c>
      <c r="AN201" s="69">
        <v>0</v>
      </c>
      <c r="AO201" s="69">
        <v>0</v>
      </c>
      <c r="AP201" s="69">
        <v>0</v>
      </c>
      <c r="AQ201" s="69">
        <v>0</v>
      </c>
      <c r="AR201" s="69">
        <v>0</v>
      </c>
      <c r="AS201" s="69">
        <v>0</v>
      </c>
      <c r="AT201" s="69"/>
      <c r="AV201" s="18" t="s">
        <v>400</v>
      </c>
      <c r="AW201" s="72">
        <v>42.859731495571978</v>
      </c>
      <c r="AX201" s="72">
        <v>42.620586674446088</v>
      </c>
      <c r="AY201" s="72">
        <v>66.720694127399824</v>
      </c>
      <c r="AZ201" s="72">
        <v>22.231427771102798</v>
      </c>
      <c r="BA201" s="72">
        <v>13.291107584314462</v>
      </c>
      <c r="BB201" s="72">
        <v>16.095457584813062</v>
      </c>
      <c r="BC201" s="72">
        <v>17.617730289457192</v>
      </c>
      <c r="BD201" s="72">
        <v>18.720844778991889</v>
      </c>
      <c r="BE201" s="72">
        <v>17.412223954750562</v>
      </c>
      <c r="BF201" s="72">
        <v>14.208247883565978</v>
      </c>
      <c r="BG201" s="72">
        <v>13.989207386760556</v>
      </c>
      <c r="BH201" s="72">
        <v>0</v>
      </c>
      <c r="BI201" s="72">
        <v>0</v>
      </c>
      <c r="BJ201" s="72">
        <v>0</v>
      </c>
      <c r="BK201" s="72">
        <v>0</v>
      </c>
      <c r="BL201" s="72">
        <v>0</v>
      </c>
      <c r="BM201" s="72">
        <v>0</v>
      </c>
      <c r="BN201" s="72">
        <v>0</v>
      </c>
      <c r="BO201" s="72">
        <v>0</v>
      </c>
      <c r="BP201" s="72">
        <v>0</v>
      </c>
      <c r="BQ201" s="72">
        <v>5.6066229810143362</v>
      </c>
    </row>
    <row r="202" spans="1:69" x14ac:dyDescent="0.2">
      <c r="A202" s="13"/>
      <c r="B202" s="64" t="s">
        <v>151</v>
      </c>
      <c r="C202" s="67">
        <v>664.79093598100008</v>
      </c>
      <c r="D202" s="67">
        <v>929.95233110099991</v>
      </c>
      <c r="E202" s="67">
        <v>197.00450620000001</v>
      </c>
      <c r="F202" s="67">
        <v>471.92033492400003</v>
      </c>
      <c r="G202" s="67">
        <v>714.26384095000003</v>
      </c>
      <c r="H202" s="67">
        <v>2.3079090620999998</v>
      </c>
      <c r="I202" s="67">
        <v>389.26431628030002</v>
      </c>
      <c r="J202" s="67">
        <v>258.15890457090001</v>
      </c>
      <c r="K202" s="67">
        <v>164.97830656100001</v>
      </c>
      <c r="L202" s="67">
        <v>107.43755341810001</v>
      </c>
      <c r="M202" s="67">
        <v>567.91746584800001</v>
      </c>
      <c r="N202" s="67">
        <v>0</v>
      </c>
      <c r="O202" s="67">
        <v>0</v>
      </c>
      <c r="P202" s="67">
        <v>0</v>
      </c>
      <c r="Q202" s="67">
        <v>0</v>
      </c>
      <c r="R202" s="67">
        <v>0</v>
      </c>
      <c r="S202" s="67">
        <v>0</v>
      </c>
      <c r="T202" s="67">
        <v>0</v>
      </c>
      <c r="U202" s="67">
        <v>0</v>
      </c>
      <c r="V202" s="67">
        <v>0</v>
      </c>
      <c r="W202" s="67">
        <v>4467.9964048963993</v>
      </c>
      <c r="Y202" s="42" t="s">
        <v>151</v>
      </c>
      <c r="Z202" s="69">
        <v>0.14878949661921556</v>
      </c>
      <c r="AA202" s="69">
        <v>0.20813632036092988</v>
      </c>
      <c r="AB202" s="69">
        <v>4.4092360052954881E-2</v>
      </c>
      <c r="AC202" s="69">
        <v>0.10562236227558974</v>
      </c>
      <c r="AD202" s="69">
        <v>0.15986222374020953</v>
      </c>
      <c r="AE202" s="69">
        <v>5.1654228270434652E-4</v>
      </c>
      <c r="AF202" s="69">
        <v>8.7122790845066939E-2</v>
      </c>
      <c r="AG202" s="69">
        <v>5.7779568552917403E-2</v>
      </c>
      <c r="AH202" s="69">
        <v>3.6924449263254368E-2</v>
      </c>
      <c r="AI202" s="69">
        <v>2.4046025037164548E-2</v>
      </c>
      <c r="AJ202" s="69">
        <v>0.12710786096999299</v>
      </c>
      <c r="AK202" s="69">
        <v>0</v>
      </c>
      <c r="AL202" s="69">
        <v>0</v>
      </c>
      <c r="AM202" s="69">
        <v>0</v>
      </c>
      <c r="AN202" s="69">
        <v>0</v>
      </c>
      <c r="AO202" s="69">
        <v>0</v>
      </c>
      <c r="AP202" s="69">
        <v>0</v>
      </c>
      <c r="AQ202" s="69">
        <v>0</v>
      </c>
      <c r="AR202" s="69">
        <v>0</v>
      </c>
      <c r="AS202" s="69">
        <v>0</v>
      </c>
      <c r="AT202" s="69"/>
      <c r="AV202" s="18" t="s">
        <v>151</v>
      </c>
      <c r="AW202" s="72">
        <v>41.978875595124372</v>
      </c>
      <c r="AX202" s="72">
        <v>69.560165219273301</v>
      </c>
      <c r="AY202" s="72">
        <v>49.278849407810831</v>
      </c>
      <c r="AZ202" s="72">
        <v>63.746777007830055</v>
      </c>
      <c r="BA202" s="72">
        <v>45.023762789073352</v>
      </c>
      <c r="BB202" s="72">
        <v>97.728091676382121</v>
      </c>
      <c r="BC202" s="72">
        <v>64.394596807496271</v>
      </c>
      <c r="BD202" s="72">
        <v>95.740677348666907</v>
      </c>
      <c r="BE202" s="72">
        <v>90.024203495402702</v>
      </c>
      <c r="BF202" s="72">
        <v>69.240424138636413</v>
      </c>
      <c r="BG202" s="72">
        <v>45.894640465255215</v>
      </c>
      <c r="BH202" s="72">
        <v>0</v>
      </c>
      <c r="BI202" s="72">
        <v>0</v>
      </c>
      <c r="BJ202" s="72">
        <v>0</v>
      </c>
      <c r="BK202" s="72">
        <v>0</v>
      </c>
      <c r="BL202" s="72">
        <v>0</v>
      </c>
      <c r="BM202" s="72">
        <v>0</v>
      </c>
      <c r="BN202" s="72">
        <v>0</v>
      </c>
      <c r="BO202" s="72">
        <v>0</v>
      </c>
      <c r="BP202" s="72">
        <v>0</v>
      </c>
      <c r="BQ202" s="72">
        <v>21.457331274679152</v>
      </c>
    </row>
    <row r="203" spans="1:69" x14ac:dyDescent="0.2">
      <c r="A203" s="13"/>
      <c r="B203" s="64" t="s">
        <v>373</v>
      </c>
      <c r="C203" s="67">
        <v>0</v>
      </c>
      <c r="D203" s="67">
        <v>0</v>
      </c>
      <c r="E203" s="67">
        <v>0</v>
      </c>
      <c r="F203" s="67">
        <v>0</v>
      </c>
      <c r="G203" s="67">
        <v>0</v>
      </c>
      <c r="H203" s="67">
        <v>0</v>
      </c>
      <c r="I203" s="67">
        <v>0</v>
      </c>
      <c r="J203" s="67">
        <v>0</v>
      </c>
      <c r="K203" s="67">
        <v>0</v>
      </c>
      <c r="L203" s="67">
        <v>0</v>
      </c>
      <c r="M203" s="67">
        <v>0</v>
      </c>
      <c r="N203" s="67">
        <v>0</v>
      </c>
      <c r="O203" s="67">
        <v>0</v>
      </c>
      <c r="P203" s="67">
        <v>0</v>
      </c>
      <c r="Q203" s="67">
        <v>0</v>
      </c>
      <c r="R203" s="67">
        <v>0</v>
      </c>
      <c r="S203" s="67">
        <v>0</v>
      </c>
      <c r="T203" s="67">
        <v>0</v>
      </c>
      <c r="U203" s="67">
        <v>0</v>
      </c>
      <c r="V203" s="67">
        <v>0</v>
      </c>
      <c r="W203" s="67">
        <v>152.96793508129034</v>
      </c>
      <c r="Y203" s="42" t="s">
        <v>373</v>
      </c>
      <c r="Z203" s="69">
        <v>0</v>
      </c>
      <c r="AA203" s="69">
        <v>0</v>
      </c>
      <c r="AB203" s="69">
        <v>0</v>
      </c>
      <c r="AC203" s="69">
        <v>0</v>
      </c>
      <c r="AD203" s="69">
        <v>0</v>
      </c>
      <c r="AE203" s="69">
        <v>0</v>
      </c>
      <c r="AF203" s="69">
        <v>0</v>
      </c>
      <c r="AG203" s="69">
        <v>0</v>
      </c>
      <c r="AH203" s="69">
        <v>0</v>
      </c>
      <c r="AI203" s="69">
        <v>0</v>
      </c>
      <c r="AJ203" s="69">
        <v>0</v>
      </c>
      <c r="AK203" s="69">
        <v>0</v>
      </c>
      <c r="AL203" s="69">
        <v>0</v>
      </c>
      <c r="AM203" s="69">
        <v>0</v>
      </c>
      <c r="AN203" s="69">
        <v>0</v>
      </c>
      <c r="AO203" s="69">
        <v>0</v>
      </c>
      <c r="AP203" s="69">
        <v>0</v>
      </c>
      <c r="AQ203" s="69">
        <v>0</v>
      </c>
      <c r="AR203" s="69">
        <v>0</v>
      </c>
      <c r="AS203" s="69">
        <v>0</v>
      </c>
      <c r="AT203" s="69"/>
      <c r="AV203" s="18" t="s">
        <v>373</v>
      </c>
      <c r="AW203" s="72">
        <v>0</v>
      </c>
      <c r="AX203" s="72">
        <v>0</v>
      </c>
      <c r="AY203" s="72">
        <v>0</v>
      </c>
      <c r="AZ203" s="72">
        <v>0</v>
      </c>
      <c r="BA203" s="72">
        <v>0</v>
      </c>
      <c r="BB203" s="72">
        <v>0</v>
      </c>
      <c r="BC203" s="72">
        <v>0</v>
      </c>
      <c r="BD203" s="72">
        <v>0</v>
      </c>
      <c r="BE203" s="72">
        <v>0</v>
      </c>
      <c r="BF203" s="72">
        <v>0</v>
      </c>
      <c r="BG203" s="72">
        <v>0</v>
      </c>
      <c r="BH203" s="72">
        <v>0</v>
      </c>
      <c r="BI203" s="72">
        <v>0</v>
      </c>
      <c r="BJ203" s="72">
        <v>0</v>
      </c>
      <c r="BK203" s="72">
        <v>0</v>
      </c>
      <c r="BL203" s="72">
        <v>0</v>
      </c>
      <c r="BM203" s="72">
        <v>0</v>
      </c>
      <c r="BN203" s="72">
        <v>0</v>
      </c>
      <c r="BO203" s="72">
        <v>0</v>
      </c>
      <c r="BP203" s="72">
        <v>0</v>
      </c>
      <c r="BQ203" s="72">
        <v>85.852797967927174</v>
      </c>
    </row>
    <row r="204" spans="1:69" x14ac:dyDescent="0.2">
      <c r="A204" s="13"/>
      <c r="B204" s="64" t="s">
        <v>374</v>
      </c>
      <c r="C204" s="67">
        <v>0</v>
      </c>
      <c r="D204" s="67">
        <v>0</v>
      </c>
      <c r="E204" s="67">
        <v>0</v>
      </c>
      <c r="F204" s="67">
        <v>0</v>
      </c>
      <c r="G204" s="67">
        <v>0</v>
      </c>
      <c r="H204" s="67">
        <v>0</v>
      </c>
      <c r="I204" s="67">
        <v>0</v>
      </c>
      <c r="J204" s="67">
        <v>0</v>
      </c>
      <c r="K204" s="67">
        <v>0</v>
      </c>
      <c r="L204" s="67">
        <v>0</v>
      </c>
      <c r="M204" s="67">
        <v>0</v>
      </c>
      <c r="N204" s="67">
        <v>0</v>
      </c>
      <c r="O204" s="67">
        <v>0</v>
      </c>
      <c r="P204" s="67">
        <v>0</v>
      </c>
      <c r="Q204" s="67">
        <v>0</v>
      </c>
      <c r="R204" s="67">
        <v>0</v>
      </c>
      <c r="S204" s="67">
        <v>0</v>
      </c>
      <c r="T204" s="67">
        <v>0</v>
      </c>
      <c r="U204" s="67">
        <v>0</v>
      </c>
      <c r="V204" s="67">
        <v>0</v>
      </c>
      <c r="W204" s="67">
        <v>0</v>
      </c>
      <c r="Y204" s="42" t="s">
        <v>374</v>
      </c>
      <c r="Z204" s="69">
        <v>0</v>
      </c>
      <c r="AA204" s="69">
        <v>0</v>
      </c>
      <c r="AB204" s="69">
        <v>0</v>
      </c>
      <c r="AC204" s="69">
        <v>0</v>
      </c>
      <c r="AD204" s="69">
        <v>0</v>
      </c>
      <c r="AE204" s="69">
        <v>0</v>
      </c>
      <c r="AF204" s="69">
        <v>0</v>
      </c>
      <c r="AG204" s="69">
        <v>0</v>
      </c>
      <c r="AH204" s="69">
        <v>0</v>
      </c>
      <c r="AI204" s="69">
        <v>0</v>
      </c>
      <c r="AJ204" s="69">
        <v>0</v>
      </c>
      <c r="AK204" s="69">
        <v>0</v>
      </c>
      <c r="AL204" s="69">
        <v>0</v>
      </c>
      <c r="AM204" s="69">
        <v>0</v>
      </c>
      <c r="AN204" s="69">
        <v>0</v>
      </c>
      <c r="AO204" s="69">
        <v>0</v>
      </c>
      <c r="AP204" s="69">
        <v>0</v>
      </c>
      <c r="AQ204" s="69">
        <v>0</v>
      </c>
      <c r="AR204" s="69">
        <v>0</v>
      </c>
      <c r="AS204" s="69">
        <v>0</v>
      </c>
      <c r="AT204" s="69"/>
      <c r="AV204" s="18" t="s">
        <v>374</v>
      </c>
      <c r="AW204" s="72">
        <v>0</v>
      </c>
      <c r="AX204" s="72">
        <v>0</v>
      </c>
      <c r="AY204" s="72">
        <v>0</v>
      </c>
      <c r="AZ204" s="72">
        <v>0</v>
      </c>
      <c r="BA204" s="72">
        <v>0</v>
      </c>
      <c r="BB204" s="72">
        <v>0</v>
      </c>
      <c r="BC204" s="72">
        <v>0</v>
      </c>
      <c r="BD204" s="72">
        <v>0</v>
      </c>
      <c r="BE204" s="72">
        <v>0</v>
      </c>
      <c r="BF204" s="72">
        <v>0</v>
      </c>
      <c r="BG204" s="72">
        <v>0</v>
      </c>
      <c r="BH204" s="72">
        <v>0</v>
      </c>
      <c r="BI204" s="72">
        <v>0</v>
      </c>
      <c r="BJ204" s="72">
        <v>0</v>
      </c>
      <c r="BK204" s="72">
        <v>0</v>
      </c>
      <c r="BL204" s="72">
        <v>0</v>
      </c>
      <c r="BM204" s="72">
        <v>0</v>
      </c>
      <c r="BN204" s="72">
        <v>0</v>
      </c>
      <c r="BO204" s="72">
        <v>0</v>
      </c>
      <c r="BP204" s="72">
        <v>0</v>
      </c>
      <c r="BQ204" s="72">
        <v>0</v>
      </c>
    </row>
    <row r="205" spans="1:69" x14ac:dyDescent="0.2">
      <c r="A205" s="13"/>
      <c r="B205" s="64" t="s">
        <v>374</v>
      </c>
      <c r="C205" s="67">
        <v>0</v>
      </c>
      <c r="D205" s="67">
        <v>0</v>
      </c>
      <c r="E205" s="67">
        <v>0</v>
      </c>
      <c r="F205" s="67">
        <v>0</v>
      </c>
      <c r="G205" s="67">
        <v>0</v>
      </c>
      <c r="H205" s="67">
        <v>0</v>
      </c>
      <c r="I205" s="67">
        <v>0</v>
      </c>
      <c r="J205" s="67">
        <v>0</v>
      </c>
      <c r="K205" s="67">
        <v>0</v>
      </c>
      <c r="L205" s="67">
        <v>0</v>
      </c>
      <c r="M205" s="67">
        <v>0</v>
      </c>
      <c r="N205" s="67">
        <v>0</v>
      </c>
      <c r="O205" s="67">
        <v>0</v>
      </c>
      <c r="P205" s="67">
        <v>0</v>
      </c>
      <c r="Q205" s="67">
        <v>0</v>
      </c>
      <c r="R205" s="67">
        <v>0</v>
      </c>
      <c r="S205" s="67">
        <v>0</v>
      </c>
      <c r="T205" s="67">
        <v>0</v>
      </c>
      <c r="U205" s="67">
        <v>0</v>
      </c>
      <c r="V205" s="67">
        <v>0</v>
      </c>
      <c r="W205" s="67">
        <v>0</v>
      </c>
      <c r="Y205" s="42" t="s">
        <v>374</v>
      </c>
      <c r="Z205" s="69">
        <v>0</v>
      </c>
      <c r="AA205" s="69">
        <v>0</v>
      </c>
      <c r="AB205" s="69">
        <v>0</v>
      </c>
      <c r="AC205" s="69">
        <v>0</v>
      </c>
      <c r="AD205" s="69">
        <v>0</v>
      </c>
      <c r="AE205" s="69">
        <v>0</v>
      </c>
      <c r="AF205" s="69">
        <v>0</v>
      </c>
      <c r="AG205" s="69">
        <v>0</v>
      </c>
      <c r="AH205" s="69">
        <v>0</v>
      </c>
      <c r="AI205" s="69">
        <v>0</v>
      </c>
      <c r="AJ205" s="69">
        <v>0</v>
      </c>
      <c r="AK205" s="69">
        <v>0</v>
      </c>
      <c r="AL205" s="69">
        <v>0</v>
      </c>
      <c r="AM205" s="69">
        <v>0</v>
      </c>
      <c r="AN205" s="69">
        <v>0</v>
      </c>
      <c r="AO205" s="69">
        <v>0</v>
      </c>
      <c r="AP205" s="69">
        <v>0</v>
      </c>
      <c r="AQ205" s="69">
        <v>0</v>
      </c>
      <c r="AR205" s="69">
        <v>0</v>
      </c>
      <c r="AS205" s="69">
        <v>0</v>
      </c>
      <c r="AT205" s="69"/>
      <c r="AV205" s="18" t="s">
        <v>374</v>
      </c>
      <c r="AW205" s="72">
        <v>0</v>
      </c>
      <c r="AX205" s="72">
        <v>0</v>
      </c>
      <c r="AY205" s="72">
        <v>0</v>
      </c>
      <c r="AZ205" s="72">
        <v>0</v>
      </c>
      <c r="BA205" s="72">
        <v>0</v>
      </c>
      <c r="BB205" s="72">
        <v>0</v>
      </c>
      <c r="BC205" s="72">
        <v>0</v>
      </c>
      <c r="BD205" s="72">
        <v>0</v>
      </c>
      <c r="BE205" s="72">
        <v>0</v>
      </c>
      <c r="BF205" s="72">
        <v>0</v>
      </c>
      <c r="BG205" s="72">
        <v>0</v>
      </c>
      <c r="BH205" s="72">
        <v>0</v>
      </c>
      <c r="BI205" s="72">
        <v>0</v>
      </c>
      <c r="BJ205" s="72">
        <v>0</v>
      </c>
      <c r="BK205" s="72">
        <v>0</v>
      </c>
      <c r="BL205" s="72">
        <v>0</v>
      </c>
      <c r="BM205" s="72">
        <v>0</v>
      </c>
      <c r="BN205" s="72">
        <v>0</v>
      </c>
      <c r="BO205" s="72">
        <v>0</v>
      </c>
      <c r="BP205" s="72">
        <v>0</v>
      </c>
      <c r="BQ205" s="72">
        <v>0</v>
      </c>
    </row>
    <row r="206" spans="1:69" x14ac:dyDescent="0.2">
      <c r="A206" s="13"/>
      <c r="B206" s="64" t="s">
        <v>374</v>
      </c>
      <c r="C206" s="67">
        <v>0</v>
      </c>
      <c r="D206" s="67">
        <v>0</v>
      </c>
      <c r="E206" s="67">
        <v>0</v>
      </c>
      <c r="F206" s="67">
        <v>0</v>
      </c>
      <c r="G206" s="67">
        <v>0</v>
      </c>
      <c r="H206" s="67">
        <v>0</v>
      </c>
      <c r="I206" s="67">
        <v>0</v>
      </c>
      <c r="J206" s="67">
        <v>0</v>
      </c>
      <c r="K206" s="67">
        <v>0</v>
      </c>
      <c r="L206" s="67">
        <v>0</v>
      </c>
      <c r="M206" s="67">
        <v>0</v>
      </c>
      <c r="N206" s="67">
        <v>0</v>
      </c>
      <c r="O206" s="67">
        <v>0</v>
      </c>
      <c r="P206" s="67">
        <v>0</v>
      </c>
      <c r="Q206" s="67">
        <v>0</v>
      </c>
      <c r="R206" s="67">
        <v>0</v>
      </c>
      <c r="S206" s="67">
        <v>0</v>
      </c>
      <c r="T206" s="67">
        <v>0</v>
      </c>
      <c r="U206" s="67">
        <v>0</v>
      </c>
      <c r="V206" s="67">
        <v>0</v>
      </c>
      <c r="W206" s="67">
        <v>0</v>
      </c>
      <c r="Y206" s="42" t="s">
        <v>374</v>
      </c>
      <c r="Z206" s="69">
        <v>0</v>
      </c>
      <c r="AA206" s="69">
        <v>0</v>
      </c>
      <c r="AB206" s="69">
        <v>0</v>
      </c>
      <c r="AC206" s="69">
        <v>0</v>
      </c>
      <c r="AD206" s="69">
        <v>0</v>
      </c>
      <c r="AE206" s="69">
        <v>0</v>
      </c>
      <c r="AF206" s="69">
        <v>0</v>
      </c>
      <c r="AG206" s="69">
        <v>0</v>
      </c>
      <c r="AH206" s="69">
        <v>0</v>
      </c>
      <c r="AI206" s="69">
        <v>0</v>
      </c>
      <c r="AJ206" s="69">
        <v>0</v>
      </c>
      <c r="AK206" s="69">
        <v>0</v>
      </c>
      <c r="AL206" s="69">
        <v>0</v>
      </c>
      <c r="AM206" s="69">
        <v>0</v>
      </c>
      <c r="AN206" s="69">
        <v>0</v>
      </c>
      <c r="AO206" s="69">
        <v>0</v>
      </c>
      <c r="AP206" s="69">
        <v>0</v>
      </c>
      <c r="AQ206" s="69">
        <v>0</v>
      </c>
      <c r="AR206" s="69">
        <v>0</v>
      </c>
      <c r="AS206" s="69">
        <v>0</v>
      </c>
      <c r="AT206" s="69"/>
      <c r="AV206" s="18" t="s">
        <v>374</v>
      </c>
      <c r="AW206" s="72">
        <v>0</v>
      </c>
      <c r="AX206" s="72">
        <v>0</v>
      </c>
      <c r="AY206" s="72">
        <v>0</v>
      </c>
      <c r="AZ206" s="72">
        <v>0</v>
      </c>
      <c r="BA206" s="72">
        <v>0</v>
      </c>
      <c r="BB206" s="72">
        <v>0</v>
      </c>
      <c r="BC206" s="72">
        <v>0</v>
      </c>
      <c r="BD206" s="72">
        <v>0</v>
      </c>
      <c r="BE206" s="72">
        <v>0</v>
      </c>
      <c r="BF206" s="72">
        <v>0</v>
      </c>
      <c r="BG206" s="72">
        <v>0</v>
      </c>
      <c r="BH206" s="72">
        <v>0</v>
      </c>
      <c r="BI206" s="72">
        <v>0</v>
      </c>
      <c r="BJ206" s="72">
        <v>0</v>
      </c>
      <c r="BK206" s="72">
        <v>0</v>
      </c>
      <c r="BL206" s="72">
        <v>0</v>
      </c>
      <c r="BM206" s="72">
        <v>0</v>
      </c>
      <c r="BN206" s="72">
        <v>0</v>
      </c>
      <c r="BO206" s="72">
        <v>0</v>
      </c>
      <c r="BP206" s="72">
        <v>0</v>
      </c>
      <c r="BQ206" s="72">
        <v>0</v>
      </c>
    </row>
    <row r="207" spans="1:69" x14ac:dyDescent="0.2">
      <c r="A207" s="13"/>
      <c r="B207" s="64" t="s">
        <v>374</v>
      </c>
      <c r="C207" s="67">
        <v>0</v>
      </c>
      <c r="D207" s="67">
        <v>0</v>
      </c>
      <c r="E207" s="67">
        <v>0</v>
      </c>
      <c r="F207" s="67">
        <v>0</v>
      </c>
      <c r="G207" s="67">
        <v>0</v>
      </c>
      <c r="H207" s="67">
        <v>0</v>
      </c>
      <c r="I207" s="67">
        <v>0</v>
      </c>
      <c r="J207" s="67">
        <v>0</v>
      </c>
      <c r="K207" s="67">
        <v>0</v>
      </c>
      <c r="L207" s="67">
        <v>0</v>
      </c>
      <c r="M207" s="67">
        <v>0</v>
      </c>
      <c r="N207" s="67">
        <v>0</v>
      </c>
      <c r="O207" s="67">
        <v>0</v>
      </c>
      <c r="P207" s="67">
        <v>0</v>
      </c>
      <c r="Q207" s="67">
        <v>0</v>
      </c>
      <c r="R207" s="67">
        <v>0</v>
      </c>
      <c r="S207" s="67">
        <v>0</v>
      </c>
      <c r="T207" s="67">
        <v>0</v>
      </c>
      <c r="U207" s="67">
        <v>0</v>
      </c>
      <c r="V207" s="67">
        <v>0</v>
      </c>
      <c r="W207" s="67">
        <v>0</v>
      </c>
      <c r="Y207" s="42" t="s">
        <v>374</v>
      </c>
      <c r="Z207" s="69">
        <v>0</v>
      </c>
      <c r="AA207" s="69">
        <v>0</v>
      </c>
      <c r="AB207" s="69">
        <v>0</v>
      </c>
      <c r="AC207" s="69">
        <v>0</v>
      </c>
      <c r="AD207" s="69">
        <v>0</v>
      </c>
      <c r="AE207" s="69">
        <v>0</v>
      </c>
      <c r="AF207" s="69">
        <v>0</v>
      </c>
      <c r="AG207" s="69">
        <v>0</v>
      </c>
      <c r="AH207" s="69">
        <v>0</v>
      </c>
      <c r="AI207" s="69">
        <v>0</v>
      </c>
      <c r="AJ207" s="69">
        <v>0</v>
      </c>
      <c r="AK207" s="69">
        <v>0</v>
      </c>
      <c r="AL207" s="69">
        <v>0</v>
      </c>
      <c r="AM207" s="69">
        <v>0</v>
      </c>
      <c r="AN207" s="69">
        <v>0</v>
      </c>
      <c r="AO207" s="69">
        <v>0</v>
      </c>
      <c r="AP207" s="69">
        <v>0</v>
      </c>
      <c r="AQ207" s="69">
        <v>0</v>
      </c>
      <c r="AR207" s="69">
        <v>0</v>
      </c>
      <c r="AS207" s="69">
        <v>0</v>
      </c>
      <c r="AT207" s="69"/>
      <c r="AV207" s="18" t="s">
        <v>374</v>
      </c>
      <c r="AW207" s="72">
        <v>0</v>
      </c>
      <c r="AX207" s="72">
        <v>0</v>
      </c>
      <c r="AY207" s="72">
        <v>0</v>
      </c>
      <c r="AZ207" s="72">
        <v>0</v>
      </c>
      <c r="BA207" s="72">
        <v>0</v>
      </c>
      <c r="BB207" s="72">
        <v>0</v>
      </c>
      <c r="BC207" s="72">
        <v>0</v>
      </c>
      <c r="BD207" s="72">
        <v>0</v>
      </c>
      <c r="BE207" s="72">
        <v>0</v>
      </c>
      <c r="BF207" s="72">
        <v>0</v>
      </c>
      <c r="BG207" s="72">
        <v>0</v>
      </c>
      <c r="BH207" s="72">
        <v>0</v>
      </c>
      <c r="BI207" s="72">
        <v>0</v>
      </c>
      <c r="BJ207" s="72">
        <v>0</v>
      </c>
      <c r="BK207" s="72">
        <v>0</v>
      </c>
      <c r="BL207" s="72">
        <v>0</v>
      </c>
      <c r="BM207" s="72">
        <v>0</v>
      </c>
      <c r="BN207" s="72">
        <v>0</v>
      </c>
      <c r="BO207" s="72">
        <v>0</v>
      </c>
      <c r="BP207" s="72">
        <v>0</v>
      </c>
      <c r="BQ207" s="72">
        <v>0</v>
      </c>
    </row>
    <row r="208" spans="1:69" s="20" customFormat="1" x14ac:dyDescent="0.2">
      <c r="A208" s="19"/>
      <c r="B208" s="64" t="s">
        <v>374</v>
      </c>
      <c r="C208" s="67">
        <v>0</v>
      </c>
      <c r="D208" s="67">
        <v>0</v>
      </c>
      <c r="E208" s="67">
        <v>0</v>
      </c>
      <c r="F208" s="67">
        <v>0</v>
      </c>
      <c r="G208" s="67">
        <v>0</v>
      </c>
      <c r="H208" s="67">
        <v>0</v>
      </c>
      <c r="I208" s="67">
        <v>0</v>
      </c>
      <c r="J208" s="67">
        <v>0</v>
      </c>
      <c r="K208" s="67">
        <v>0</v>
      </c>
      <c r="L208" s="67">
        <v>0</v>
      </c>
      <c r="M208" s="67">
        <v>0</v>
      </c>
      <c r="N208" s="67">
        <v>0</v>
      </c>
      <c r="O208" s="67">
        <v>0</v>
      </c>
      <c r="P208" s="67">
        <v>0</v>
      </c>
      <c r="Q208" s="67">
        <v>0</v>
      </c>
      <c r="R208" s="67">
        <v>0</v>
      </c>
      <c r="S208" s="67">
        <v>0</v>
      </c>
      <c r="T208" s="67">
        <v>0</v>
      </c>
      <c r="U208" s="67">
        <v>0</v>
      </c>
      <c r="V208" s="67">
        <v>0</v>
      </c>
      <c r="W208" s="67">
        <v>0</v>
      </c>
      <c r="Y208" s="42" t="s">
        <v>374</v>
      </c>
      <c r="Z208" s="69">
        <v>0</v>
      </c>
      <c r="AA208" s="69">
        <v>0</v>
      </c>
      <c r="AB208" s="69">
        <v>0</v>
      </c>
      <c r="AC208" s="69">
        <v>0</v>
      </c>
      <c r="AD208" s="69">
        <v>0</v>
      </c>
      <c r="AE208" s="69">
        <v>0</v>
      </c>
      <c r="AF208" s="69">
        <v>0</v>
      </c>
      <c r="AG208" s="69">
        <v>0</v>
      </c>
      <c r="AH208" s="69">
        <v>0</v>
      </c>
      <c r="AI208" s="69">
        <v>0</v>
      </c>
      <c r="AJ208" s="69">
        <v>0</v>
      </c>
      <c r="AK208" s="69">
        <v>0</v>
      </c>
      <c r="AL208" s="69">
        <v>0</v>
      </c>
      <c r="AM208" s="69">
        <v>0</v>
      </c>
      <c r="AN208" s="69">
        <v>0</v>
      </c>
      <c r="AO208" s="69">
        <v>0</v>
      </c>
      <c r="AP208" s="69">
        <v>0</v>
      </c>
      <c r="AQ208" s="69">
        <v>0</v>
      </c>
      <c r="AR208" s="69">
        <v>0</v>
      </c>
      <c r="AS208" s="69">
        <v>0</v>
      </c>
      <c r="AT208" s="69"/>
      <c r="AV208" s="18" t="s">
        <v>374</v>
      </c>
      <c r="AW208" s="72">
        <v>0</v>
      </c>
      <c r="AX208" s="72">
        <v>0</v>
      </c>
      <c r="AY208" s="72">
        <v>0</v>
      </c>
      <c r="AZ208" s="72">
        <v>0</v>
      </c>
      <c r="BA208" s="72">
        <v>0</v>
      </c>
      <c r="BB208" s="72">
        <v>0</v>
      </c>
      <c r="BC208" s="72">
        <v>0</v>
      </c>
      <c r="BD208" s="72">
        <v>0</v>
      </c>
      <c r="BE208" s="72">
        <v>0</v>
      </c>
      <c r="BF208" s="72">
        <v>0</v>
      </c>
      <c r="BG208" s="72">
        <v>0</v>
      </c>
      <c r="BH208" s="72">
        <v>0</v>
      </c>
      <c r="BI208" s="72">
        <v>0</v>
      </c>
      <c r="BJ208" s="72">
        <v>0</v>
      </c>
      <c r="BK208" s="72">
        <v>0</v>
      </c>
      <c r="BL208" s="72">
        <v>0</v>
      </c>
      <c r="BM208" s="72">
        <v>0</v>
      </c>
      <c r="BN208" s="72">
        <v>0</v>
      </c>
      <c r="BO208" s="72">
        <v>0</v>
      </c>
      <c r="BP208" s="72">
        <v>0</v>
      </c>
      <c r="BQ208" s="72">
        <v>0</v>
      </c>
    </row>
    <row r="209" spans="1:69" x14ac:dyDescent="0.2">
      <c r="A209" s="13"/>
      <c r="B209" s="65" t="s">
        <v>374</v>
      </c>
      <c r="C209" s="67">
        <v>0</v>
      </c>
      <c r="D209" s="67">
        <v>0</v>
      </c>
      <c r="E209" s="67">
        <v>0</v>
      </c>
      <c r="F209" s="67">
        <v>0</v>
      </c>
      <c r="G209" s="67">
        <v>0</v>
      </c>
      <c r="H209" s="67">
        <v>0</v>
      </c>
      <c r="I209" s="67">
        <v>0</v>
      </c>
      <c r="J209" s="67">
        <v>0</v>
      </c>
      <c r="K209" s="67">
        <v>0</v>
      </c>
      <c r="L209" s="67">
        <v>0</v>
      </c>
      <c r="M209" s="67">
        <v>0</v>
      </c>
      <c r="N209" s="67">
        <v>0</v>
      </c>
      <c r="O209" s="67">
        <v>0</v>
      </c>
      <c r="P209" s="67">
        <v>0</v>
      </c>
      <c r="Q209" s="67">
        <v>0</v>
      </c>
      <c r="R209" s="67">
        <v>0</v>
      </c>
      <c r="S209" s="67">
        <v>0</v>
      </c>
      <c r="T209" s="67">
        <v>0</v>
      </c>
      <c r="U209" s="67">
        <v>0</v>
      </c>
      <c r="V209" s="67">
        <v>0</v>
      </c>
      <c r="W209" s="67">
        <v>0</v>
      </c>
      <c r="Y209" s="43" t="s">
        <v>374</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c r="AV209" s="22" t="s">
        <v>374</v>
      </c>
      <c r="AW209" s="72">
        <v>0</v>
      </c>
      <c r="AX209" s="72">
        <v>0</v>
      </c>
      <c r="AY209" s="72">
        <v>0</v>
      </c>
      <c r="AZ209" s="72">
        <v>0</v>
      </c>
      <c r="BA209" s="72">
        <v>0</v>
      </c>
      <c r="BB209" s="72">
        <v>0</v>
      </c>
      <c r="BC209" s="72">
        <v>0</v>
      </c>
      <c r="BD209" s="72">
        <v>0</v>
      </c>
      <c r="BE209" s="72">
        <v>0</v>
      </c>
      <c r="BF209" s="72">
        <v>0</v>
      </c>
      <c r="BG209" s="72">
        <v>0</v>
      </c>
      <c r="BH209" s="72">
        <v>0</v>
      </c>
      <c r="BI209" s="72">
        <v>0</v>
      </c>
      <c r="BJ209" s="72">
        <v>0</v>
      </c>
      <c r="BK209" s="72">
        <v>0</v>
      </c>
      <c r="BL209" s="72">
        <v>0</v>
      </c>
      <c r="BM209" s="72">
        <v>0</v>
      </c>
      <c r="BN209" s="72">
        <v>0</v>
      </c>
      <c r="BO209" s="72">
        <v>0</v>
      </c>
      <c r="BP209" s="72">
        <v>0</v>
      </c>
      <c r="BQ209" s="72">
        <v>0</v>
      </c>
    </row>
    <row r="210" spans="1:69" x14ac:dyDescent="0.2">
      <c r="A210" s="13"/>
      <c r="B210" s="66" t="s">
        <v>194</v>
      </c>
      <c r="C210" s="67">
        <v>1872.7428954364002</v>
      </c>
      <c r="D210" s="67">
        <v>4576.1222151006996</v>
      </c>
      <c r="E210" s="67">
        <v>3775.5073257627</v>
      </c>
      <c r="F210" s="67">
        <v>16881.335077395499</v>
      </c>
      <c r="G210" s="67">
        <v>24664.223411390496</v>
      </c>
      <c r="H210" s="67">
        <v>15787.629268714396</v>
      </c>
      <c r="I210" s="67">
        <v>18795.471994218904</v>
      </c>
      <c r="J210" s="67">
        <v>15372.629533048499</v>
      </c>
      <c r="K210" s="67">
        <v>15528.855273471803</v>
      </c>
      <c r="L210" s="67">
        <v>17638.704520134001</v>
      </c>
      <c r="M210" s="67">
        <v>19412.282604230895</v>
      </c>
      <c r="N210" s="67">
        <v>0</v>
      </c>
      <c r="O210" s="67">
        <v>0</v>
      </c>
      <c r="P210" s="67">
        <v>0</v>
      </c>
      <c r="Q210" s="67">
        <v>0</v>
      </c>
      <c r="R210" s="67">
        <v>0</v>
      </c>
      <c r="S210" s="67">
        <v>0</v>
      </c>
      <c r="T210" s="67">
        <v>0</v>
      </c>
      <c r="U210" s="67">
        <v>0</v>
      </c>
      <c r="V210" s="67">
        <v>0</v>
      </c>
      <c r="W210" s="67"/>
      <c r="Y210" s="44" t="s">
        <v>194</v>
      </c>
      <c r="Z210" s="70"/>
      <c r="AA210" s="70"/>
      <c r="AB210" s="70"/>
      <c r="AC210" s="70"/>
      <c r="AD210" s="70"/>
      <c r="AE210" s="70"/>
      <c r="AF210" s="70"/>
      <c r="AG210" s="70"/>
      <c r="AH210" s="70"/>
      <c r="AI210" s="70"/>
      <c r="AJ210" s="70"/>
      <c r="AK210" s="70"/>
      <c r="AL210" s="70"/>
      <c r="AM210" s="70"/>
      <c r="AN210" s="69"/>
      <c r="AO210" s="69"/>
      <c r="AP210" s="69"/>
      <c r="AQ210" s="69"/>
      <c r="AR210" s="69"/>
      <c r="AS210" s="69"/>
      <c r="AT210" s="70"/>
      <c r="AV210" s="24" t="s">
        <v>194</v>
      </c>
      <c r="AW210" s="72"/>
      <c r="AX210" s="72"/>
      <c r="AY210" s="72"/>
      <c r="AZ210" s="72"/>
      <c r="BA210" s="72"/>
      <c r="BB210" s="72"/>
      <c r="BC210" s="72"/>
      <c r="BD210" s="72"/>
      <c r="BE210" s="72"/>
      <c r="BF210" s="72"/>
      <c r="BG210" s="72"/>
      <c r="BH210" s="72"/>
      <c r="BI210" s="72"/>
      <c r="BJ210" s="72"/>
      <c r="BK210" s="72"/>
      <c r="BL210" s="72"/>
      <c r="BM210" s="72"/>
      <c r="BN210" s="72"/>
      <c r="BO210" s="72"/>
      <c r="BP210" s="72"/>
      <c r="BQ210" s="72"/>
    </row>
    <row r="213" spans="1:69" x14ac:dyDescent="0.2">
      <c r="A213" s="8" t="s">
        <v>132</v>
      </c>
      <c r="B213" s="14" t="s">
        <v>187</v>
      </c>
      <c r="C213" s="28" t="s">
        <v>8</v>
      </c>
      <c r="D213" s="28" t="s">
        <v>7</v>
      </c>
      <c r="E213" s="28" t="s">
        <v>6</v>
      </c>
      <c r="F213" s="28" t="s">
        <v>5</v>
      </c>
      <c r="G213" s="28" t="s">
        <v>4</v>
      </c>
      <c r="H213" s="28" t="s">
        <v>3</v>
      </c>
      <c r="I213" s="28" t="s">
        <v>2</v>
      </c>
      <c r="J213" s="28" t="s">
        <v>1</v>
      </c>
      <c r="K213" s="28" t="s">
        <v>0</v>
      </c>
      <c r="L213" s="28" t="s">
        <v>10</v>
      </c>
      <c r="M213" s="28" t="s">
        <v>38</v>
      </c>
      <c r="N213" s="28" t="s">
        <v>37</v>
      </c>
      <c r="O213" s="28" t="s">
        <v>36</v>
      </c>
      <c r="P213" s="28" t="s">
        <v>35</v>
      </c>
      <c r="Q213" s="28" t="s">
        <v>34</v>
      </c>
      <c r="R213" s="28" t="s">
        <v>33</v>
      </c>
      <c r="S213" s="28" t="s">
        <v>32</v>
      </c>
      <c r="T213" s="28" t="s">
        <v>31</v>
      </c>
      <c r="U213" s="28" t="s">
        <v>30</v>
      </c>
      <c r="V213" s="28" t="s">
        <v>29</v>
      </c>
      <c r="W213" s="28" t="s">
        <v>194</v>
      </c>
      <c r="Y213" s="41" t="s">
        <v>187</v>
      </c>
      <c r="Z213" s="68" t="s">
        <v>8</v>
      </c>
      <c r="AA213" s="68" t="s">
        <v>7</v>
      </c>
      <c r="AB213" s="68" t="s">
        <v>6</v>
      </c>
      <c r="AC213" s="68" t="s">
        <v>5</v>
      </c>
      <c r="AD213" s="68" t="s">
        <v>4</v>
      </c>
      <c r="AE213" s="68" t="s">
        <v>3</v>
      </c>
      <c r="AF213" s="68" t="s">
        <v>2</v>
      </c>
      <c r="AG213" s="68" t="s">
        <v>1</v>
      </c>
      <c r="AH213" s="68" t="s">
        <v>0</v>
      </c>
      <c r="AI213" s="68" t="s">
        <v>10</v>
      </c>
      <c r="AJ213" s="68" t="s">
        <v>38</v>
      </c>
      <c r="AK213" s="68" t="s">
        <v>37</v>
      </c>
      <c r="AL213" s="68" t="s">
        <v>36</v>
      </c>
      <c r="AM213" s="68" t="s">
        <v>35</v>
      </c>
      <c r="AN213" s="68" t="s">
        <v>34</v>
      </c>
      <c r="AO213" s="68" t="s">
        <v>33</v>
      </c>
      <c r="AP213" s="68" t="s">
        <v>32</v>
      </c>
      <c r="AQ213" s="68" t="s">
        <v>31</v>
      </c>
      <c r="AR213" s="68" t="s">
        <v>30</v>
      </c>
      <c r="AS213" s="68" t="s">
        <v>29</v>
      </c>
      <c r="AT213" s="68" t="s">
        <v>194</v>
      </c>
      <c r="AV213" s="16" t="s">
        <v>187</v>
      </c>
      <c r="AW213" s="71" t="s">
        <v>8</v>
      </c>
      <c r="AX213" s="71" t="s">
        <v>7</v>
      </c>
      <c r="AY213" s="71" t="s">
        <v>6</v>
      </c>
      <c r="AZ213" s="71" t="s">
        <v>5</v>
      </c>
      <c r="BA213" s="71" t="s">
        <v>4</v>
      </c>
      <c r="BB213" s="71" t="s">
        <v>3</v>
      </c>
      <c r="BC213" s="71" t="s">
        <v>2</v>
      </c>
      <c r="BD213" s="71" t="s">
        <v>1</v>
      </c>
      <c r="BE213" s="71" t="s">
        <v>0</v>
      </c>
      <c r="BF213" s="71" t="s">
        <v>10</v>
      </c>
      <c r="BG213" s="71" t="s">
        <v>38</v>
      </c>
      <c r="BH213" s="71" t="s">
        <v>37</v>
      </c>
      <c r="BI213" s="71" t="s">
        <v>36</v>
      </c>
      <c r="BJ213" s="71" t="s">
        <v>35</v>
      </c>
      <c r="BK213" s="71" t="s">
        <v>34</v>
      </c>
      <c r="BL213" s="71" t="s">
        <v>33</v>
      </c>
      <c r="BM213" s="71" t="s">
        <v>32</v>
      </c>
      <c r="BN213" s="71" t="s">
        <v>31</v>
      </c>
      <c r="BO213" s="71" t="s">
        <v>30</v>
      </c>
      <c r="BP213" s="71" t="s">
        <v>29</v>
      </c>
      <c r="BQ213" s="71" t="s">
        <v>194</v>
      </c>
    </row>
    <row r="214" spans="1:69" x14ac:dyDescent="0.2">
      <c r="A214" s="13"/>
      <c r="B214" s="64" t="s">
        <v>177</v>
      </c>
      <c r="C214" s="67">
        <v>627.82854531379996</v>
      </c>
      <c r="D214" s="67">
        <v>1387.4551814930001</v>
      </c>
      <c r="E214" s="67">
        <v>1911.6045209464</v>
      </c>
      <c r="F214" s="67">
        <v>4514.7446345443004</v>
      </c>
      <c r="G214" s="67">
        <v>2050.48710656</v>
      </c>
      <c r="H214" s="67">
        <v>2340.1530854169</v>
      </c>
      <c r="I214" s="67">
        <v>2510.4609105759996</v>
      </c>
      <c r="J214" s="67">
        <v>1585.6619511089</v>
      </c>
      <c r="K214" s="67">
        <v>1455.6825726746999</v>
      </c>
      <c r="L214" s="67">
        <v>2116.2912571828001</v>
      </c>
      <c r="M214" s="67">
        <v>4199.8727606079992</v>
      </c>
      <c r="N214" s="67">
        <v>0</v>
      </c>
      <c r="O214" s="67">
        <v>0</v>
      </c>
      <c r="P214" s="67">
        <v>0</v>
      </c>
      <c r="Q214" s="67">
        <v>0</v>
      </c>
      <c r="R214" s="67">
        <v>0</v>
      </c>
      <c r="S214" s="67">
        <v>0</v>
      </c>
      <c r="T214" s="67">
        <v>0</v>
      </c>
      <c r="U214" s="67">
        <v>0</v>
      </c>
      <c r="V214" s="67">
        <v>0</v>
      </c>
      <c r="W214" s="67">
        <v>24700.242526424798</v>
      </c>
      <c r="Y214" s="42" t="s">
        <v>177</v>
      </c>
      <c r="Z214" s="69">
        <v>2.5417910153802611E-2</v>
      </c>
      <c r="AA214" s="69">
        <v>5.6171723010762897E-2</v>
      </c>
      <c r="AB214" s="69">
        <v>7.7392135680503071E-2</v>
      </c>
      <c r="AC214" s="69">
        <v>0.18278138887560877</v>
      </c>
      <c r="AD214" s="69">
        <v>8.3014857217144702E-2</v>
      </c>
      <c r="AE214" s="69">
        <v>9.4742109633675006E-2</v>
      </c>
      <c r="AF214" s="69">
        <v>0.10163709558277656</v>
      </c>
      <c r="AG214" s="69">
        <v>6.4196209790755215E-2</v>
      </c>
      <c r="AH214" s="69">
        <v>5.8933938446854621E-2</v>
      </c>
      <c r="AI214" s="69">
        <v>8.5678966711308632E-2</v>
      </c>
      <c r="AJ214" s="69">
        <v>0.17003366489680796</v>
      </c>
      <c r="AK214" s="69">
        <v>0</v>
      </c>
      <c r="AL214" s="69">
        <v>0</v>
      </c>
      <c r="AM214" s="69">
        <v>0</v>
      </c>
      <c r="AN214" s="69">
        <v>0</v>
      </c>
      <c r="AO214" s="69">
        <v>0</v>
      </c>
      <c r="AP214" s="69">
        <v>0</v>
      </c>
      <c r="AQ214" s="69">
        <v>0</v>
      </c>
      <c r="AR214" s="69">
        <v>0</v>
      </c>
      <c r="AS214" s="69">
        <v>0</v>
      </c>
      <c r="AT214" s="69"/>
      <c r="AV214" s="18" t="s">
        <v>177</v>
      </c>
      <c r="AW214" s="72">
        <v>43.99085973596258</v>
      </c>
      <c r="AX214" s="72">
        <v>28.37433692243949</v>
      </c>
      <c r="AY214" s="72">
        <v>38.821342591572261</v>
      </c>
      <c r="AZ214" s="72">
        <v>17.687070364156359</v>
      </c>
      <c r="BA214" s="72">
        <v>23.413039732111827</v>
      </c>
      <c r="BB214" s="72">
        <v>23.967892878531071</v>
      </c>
      <c r="BC214" s="72">
        <v>24.24661467313253</v>
      </c>
      <c r="BD214" s="72">
        <v>26.930829670933878</v>
      </c>
      <c r="BE214" s="72">
        <v>28.439051364214819</v>
      </c>
      <c r="BF214" s="72">
        <v>21.853150683777368</v>
      </c>
      <c r="BG214" s="72">
        <v>16.980391665375496</v>
      </c>
      <c r="BH214" s="72">
        <v>0</v>
      </c>
      <c r="BI214" s="72">
        <v>0</v>
      </c>
      <c r="BJ214" s="72">
        <v>0</v>
      </c>
      <c r="BK214" s="72">
        <v>0</v>
      </c>
      <c r="BL214" s="72">
        <v>0</v>
      </c>
      <c r="BM214" s="72">
        <v>0</v>
      </c>
      <c r="BN214" s="72">
        <v>0</v>
      </c>
      <c r="BO214" s="72">
        <v>0</v>
      </c>
      <c r="BP214" s="72">
        <v>0</v>
      </c>
      <c r="BQ214" s="72">
        <v>7.4776893498980854</v>
      </c>
    </row>
    <row r="215" spans="1:69" x14ac:dyDescent="0.2">
      <c r="A215" s="13"/>
      <c r="B215" s="64" t="s">
        <v>371</v>
      </c>
      <c r="C215" s="67">
        <v>1594.3216189239999</v>
      </c>
      <c r="D215" s="67">
        <v>12440.877236799</v>
      </c>
      <c r="E215" s="67">
        <v>15285.822361550599</v>
      </c>
      <c r="F215" s="67">
        <v>57229.588480340193</v>
      </c>
      <c r="G215" s="67">
        <v>36659.552802521408</v>
      </c>
      <c r="H215" s="67">
        <v>26326.073903812699</v>
      </c>
      <c r="I215" s="67">
        <v>22230.202737972897</v>
      </c>
      <c r="J215" s="67">
        <v>23153.332972729997</v>
      </c>
      <c r="K215" s="67">
        <v>19468.0938620425</v>
      </c>
      <c r="L215" s="67">
        <v>19574.433480534502</v>
      </c>
      <c r="M215" s="67">
        <v>11447.656341361801</v>
      </c>
      <c r="N215" s="67">
        <v>0</v>
      </c>
      <c r="O215" s="67">
        <v>0</v>
      </c>
      <c r="P215" s="67">
        <v>0</v>
      </c>
      <c r="Q215" s="67">
        <v>0</v>
      </c>
      <c r="R215" s="67">
        <v>0</v>
      </c>
      <c r="S215" s="67">
        <v>0</v>
      </c>
      <c r="T215" s="67">
        <v>0</v>
      </c>
      <c r="U215" s="67">
        <v>0</v>
      </c>
      <c r="V215" s="67">
        <v>0</v>
      </c>
      <c r="W215" s="67">
        <v>245409.95579858962</v>
      </c>
      <c r="Y215" s="42" t="s">
        <v>371</v>
      </c>
      <c r="Z215" s="69">
        <v>6.496564549453224E-3</v>
      </c>
      <c r="AA215" s="69">
        <v>5.0694264608438913E-2</v>
      </c>
      <c r="AB215" s="69">
        <v>6.2286887717366388E-2</v>
      </c>
      <c r="AC215" s="69">
        <v>0.23319994616399786</v>
      </c>
      <c r="AD215" s="69">
        <v>0.14938087040204784</v>
      </c>
      <c r="AE215" s="69">
        <v>0.10727386270106649</v>
      </c>
      <c r="AF215" s="69">
        <v>9.0583948257655214E-2</v>
      </c>
      <c r="AG215" s="69">
        <v>9.4345532549348424E-2</v>
      </c>
      <c r="AH215" s="69">
        <v>7.9328867480910822E-2</v>
      </c>
      <c r="AI215" s="69">
        <v>7.9762181680190003E-2</v>
      </c>
      <c r="AJ215" s="69">
        <v>4.6647073889524701E-2</v>
      </c>
      <c r="AK215" s="69">
        <v>0</v>
      </c>
      <c r="AL215" s="69">
        <v>0</v>
      </c>
      <c r="AM215" s="69">
        <v>0</v>
      </c>
      <c r="AN215" s="69">
        <v>0</v>
      </c>
      <c r="AO215" s="69">
        <v>0</v>
      </c>
      <c r="AP215" s="69">
        <v>0</v>
      </c>
      <c r="AQ215" s="69">
        <v>0</v>
      </c>
      <c r="AR215" s="69">
        <v>0</v>
      </c>
      <c r="AS215" s="69">
        <v>0</v>
      </c>
      <c r="AT215" s="69"/>
      <c r="AV215" s="18" t="s">
        <v>371</v>
      </c>
      <c r="AW215" s="72">
        <v>25.402545138097143</v>
      </c>
      <c r="AX215" s="72">
        <v>10.12849978223869</v>
      </c>
      <c r="AY215" s="72">
        <v>8.6504207915204301</v>
      </c>
      <c r="AZ215" s="72">
        <v>4.9880139579908782</v>
      </c>
      <c r="BA215" s="72">
        <v>5.8607499647766339</v>
      </c>
      <c r="BB215" s="72">
        <v>6.7712125812734181</v>
      </c>
      <c r="BC215" s="72">
        <v>7.295847451942266</v>
      </c>
      <c r="BD215" s="72">
        <v>7.3489696935731343</v>
      </c>
      <c r="BE215" s="72">
        <v>7.9891295597613281</v>
      </c>
      <c r="BF215" s="72">
        <v>7.9993232774461465</v>
      </c>
      <c r="BG215" s="72">
        <v>10.588040984169476</v>
      </c>
      <c r="BH215" s="72">
        <v>0</v>
      </c>
      <c r="BI215" s="72">
        <v>0</v>
      </c>
      <c r="BJ215" s="72">
        <v>0</v>
      </c>
      <c r="BK215" s="72">
        <v>0</v>
      </c>
      <c r="BL215" s="72">
        <v>0</v>
      </c>
      <c r="BM215" s="72">
        <v>0</v>
      </c>
      <c r="BN215" s="72">
        <v>0</v>
      </c>
      <c r="BO215" s="72">
        <v>0</v>
      </c>
      <c r="BP215" s="72">
        <v>0</v>
      </c>
      <c r="BQ215" s="72">
        <v>2.2800259262513838</v>
      </c>
    </row>
    <row r="216" spans="1:69" x14ac:dyDescent="0.2">
      <c r="A216" s="13"/>
      <c r="B216" s="64" t="s">
        <v>165</v>
      </c>
      <c r="C216" s="67">
        <v>0</v>
      </c>
      <c r="D216" s="67">
        <v>0</v>
      </c>
      <c r="E216" s="67">
        <v>0</v>
      </c>
      <c r="F216" s="67">
        <v>0</v>
      </c>
      <c r="G216" s="67">
        <v>0</v>
      </c>
      <c r="H216" s="67">
        <v>0</v>
      </c>
      <c r="I216" s="67">
        <v>0</v>
      </c>
      <c r="J216" s="67">
        <v>0</v>
      </c>
      <c r="K216" s="67">
        <v>0</v>
      </c>
      <c r="L216" s="67">
        <v>0</v>
      </c>
      <c r="M216" s="67">
        <v>0</v>
      </c>
      <c r="N216" s="67">
        <v>0</v>
      </c>
      <c r="O216" s="67">
        <v>0</v>
      </c>
      <c r="P216" s="67">
        <v>0</v>
      </c>
      <c r="Q216" s="67">
        <v>0</v>
      </c>
      <c r="R216" s="67">
        <v>0</v>
      </c>
      <c r="S216" s="67">
        <v>0</v>
      </c>
      <c r="T216" s="67">
        <v>0</v>
      </c>
      <c r="U216" s="67">
        <v>0</v>
      </c>
      <c r="V216" s="67">
        <v>0</v>
      </c>
      <c r="W216" s="67">
        <v>0</v>
      </c>
      <c r="Y216" s="42" t="s">
        <v>165</v>
      </c>
      <c r="Z216" s="69">
        <v>0</v>
      </c>
      <c r="AA216" s="69">
        <v>0</v>
      </c>
      <c r="AB216" s="69">
        <v>0</v>
      </c>
      <c r="AC216" s="69">
        <v>0</v>
      </c>
      <c r="AD216" s="69">
        <v>0</v>
      </c>
      <c r="AE216" s="69">
        <v>0</v>
      </c>
      <c r="AF216" s="69">
        <v>0</v>
      </c>
      <c r="AG216" s="69">
        <v>0</v>
      </c>
      <c r="AH216" s="69">
        <v>0</v>
      </c>
      <c r="AI216" s="69">
        <v>0</v>
      </c>
      <c r="AJ216" s="69">
        <v>0</v>
      </c>
      <c r="AK216" s="69">
        <v>0</v>
      </c>
      <c r="AL216" s="69">
        <v>0</v>
      </c>
      <c r="AM216" s="69">
        <v>0</v>
      </c>
      <c r="AN216" s="69">
        <v>0</v>
      </c>
      <c r="AO216" s="69">
        <v>0</v>
      </c>
      <c r="AP216" s="69">
        <v>0</v>
      </c>
      <c r="AQ216" s="69">
        <v>0</v>
      </c>
      <c r="AR216" s="69">
        <v>0</v>
      </c>
      <c r="AS216" s="69">
        <v>0</v>
      </c>
      <c r="AT216" s="69"/>
      <c r="AV216" s="18" t="s">
        <v>165</v>
      </c>
      <c r="AW216" s="72">
        <v>0</v>
      </c>
      <c r="AX216" s="72">
        <v>0</v>
      </c>
      <c r="AY216" s="72">
        <v>0</v>
      </c>
      <c r="AZ216" s="72">
        <v>0</v>
      </c>
      <c r="BA216" s="72">
        <v>0</v>
      </c>
      <c r="BB216" s="72">
        <v>0</v>
      </c>
      <c r="BC216" s="72">
        <v>0</v>
      </c>
      <c r="BD216" s="72">
        <v>0</v>
      </c>
      <c r="BE216" s="72">
        <v>0</v>
      </c>
      <c r="BF216" s="72">
        <v>0</v>
      </c>
      <c r="BG216" s="72">
        <v>0</v>
      </c>
      <c r="BH216" s="72">
        <v>0</v>
      </c>
      <c r="BI216" s="72">
        <v>0</v>
      </c>
      <c r="BJ216" s="72">
        <v>0</v>
      </c>
      <c r="BK216" s="72">
        <v>0</v>
      </c>
      <c r="BL216" s="72">
        <v>0</v>
      </c>
      <c r="BM216" s="72">
        <v>0</v>
      </c>
      <c r="BN216" s="72">
        <v>0</v>
      </c>
      <c r="BO216" s="72">
        <v>0</v>
      </c>
      <c r="BP216" s="72">
        <v>0</v>
      </c>
      <c r="BQ216" s="72">
        <v>0</v>
      </c>
    </row>
    <row r="217" spans="1:69" x14ac:dyDescent="0.2">
      <c r="A217" s="13"/>
      <c r="B217" s="64" t="s">
        <v>422</v>
      </c>
      <c r="C217" s="67">
        <v>0</v>
      </c>
      <c r="D217" s="67">
        <v>0</v>
      </c>
      <c r="E217" s="67">
        <v>0</v>
      </c>
      <c r="F217" s="67">
        <v>0</v>
      </c>
      <c r="G217" s="67">
        <v>0</v>
      </c>
      <c r="H217" s="67">
        <v>0</v>
      </c>
      <c r="I217" s="67">
        <v>0</v>
      </c>
      <c r="J217" s="67">
        <v>0</v>
      </c>
      <c r="K217" s="67">
        <v>0</v>
      </c>
      <c r="L217" s="67">
        <v>0</v>
      </c>
      <c r="M217" s="67">
        <v>0</v>
      </c>
      <c r="N217" s="67">
        <v>0</v>
      </c>
      <c r="O217" s="67">
        <v>0</v>
      </c>
      <c r="P217" s="67">
        <v>0</v>
      </c>
      <c r="Q217" s="67">
        <v>0</v>
      </c>
      <c r="R217" s="67">
        <v>0</v>
      </c>
      <c r="S217" s="67">
        <v>0</v>
      </c>
      <c r="T217" s="67">
        <v>0</v>
      </c>
      <c r="U217" s="67">
        <v>0</v>
      </c>
      <c r="V217" s="67">
        <v>0</v>
      </c>
      <c r="W217" s="67">
        <v>0</v>
      </c>
      <c r="Y217" s="42" t="s">
        <v>422</v>
      </c>
      <c r="Z217" s="69">
        <v>0</v>
      </c>
      <c r="AA217" s="69">
        <v>0</v>
      </c>
      <c r="AB217" s="69">
        <v>0</v>
      </c>
      <c r="AC217" s="69">
        <v>0</v>
      </c>
      <c r="AD217" s="69">
        <v>0</v>
      </c>
      <c r="AE217" s="69">
        <v>0</v>
      </c>
      <c r="AF217" s="69">
        <v>0</v>
      </c>
      <c r="AG217" s="69">
        <v>0</v>
      </c>
      <c r="AH217" s="69">
        <v>0</v>
      </c>
      <c r="AI217" s="69">
        <v>0</v>
      </c>
      <c r="AJ217" s="69">
        <v>0</v>
      </c>
      <c r="AK217" s="69">
        <v>0</v>
      </c>
      <c r="AL217" s="69">
        <v>0</v>
      </c>
      <c r="AM217" s="69">
        <v>0</v>
      </c>
      <c r="AN217" s="69">
        <v>0</v>
      </c>
      <c r="AO217" s="69">
        <v>0</v>
      </c>
      <c r="AP217" s="69">
        <v>0</v>
      </c>
      <c r="AQ217" s="69">
        <v>0</v>
      </c>
      <c r="AR217" s="69">
        <v>0</v>
      </c>
      <c r="AS217" s="69">
        <v>0</v>
      </c>
      <c r="AT217" s="69"/>
      <c r="AV217" s="18" t="s">
        <v>422</v>
      </c>
      <c r="AW217" s="72">
        <v>0</v>
      </c>
      <c r="AX217" s="72">
        <v>0</v>
      </c>
      <c r="AY217" s="72">
        <v>0</v>
      </c>
      <c r="AZ217" s="72">
        <v>0</v>
      </c>
      <c r="BA217" s="72">
        <v>0</v>
      </c>
      <c r="BB217" s="72">
        <v>0</v>
      </c>
      <c r="BC217" s="72">
        <v>0</v>
      </c>
      <c r="BD217" s="72">
        <v>0</v>
      </c>
      <c r="BE217" s="72">
        <v>0</v>
      </c>
      <c r="BF217" s="72">
        <v>0</v>
      </c>
      <c r="BG217" s="72">
        <v>0</v>
      </c>
      <c r="BH217" s="72">
        <v>0</v>
      </c>
      <c r="BI217" s="72">
        <v>0</v>
      </c>
      <c r="BJ217" s="72">
        <v>0</v>
      </c>
      <c r="BK217" s="72">
        <v>0</v>
      </c>
      <c r="BL217" s="72">
        <v>0</v>
      </c>
      <c r="BM217" s="72">
        <v>0</v>
      </c>
      <c r="BN217" s="72">
        <v>0</v>
      </c>
      <c r="BO217" s="72">
        <v>0</v>
      </c>
      <c r="BP217" s="72">
        <v>0</v>
      </c>
      <c r="BQ217" s="72">
        <v>0</v>
      </c>
    </row>
    <row r="218" spans="1:69" x14ac:dyDescent="0.2">
      <c r="A218" s="13"/>
      <c r="B218" s="64" t="s">
        <v>423</v>
      </c>
      <c r="C218" s="67">
        <v>0</v>
      </c>
      <c r="D218" s="67">
        <v>0</v>
      </c>
      <c r="E218" s="67">
        <v>0</v>
      </c>
      <c r="F218" s="67">
        <v>0</v>
      </c>
      <c r="G218" s="67">
        <v>0</v>
      </c>
      <c r="H218" s="67">
        <v>0</v>
      </c>
      <c r="I218" s="67">
        <v>0</v>
      </c>
      <c r="J218" s="67">
        <v>0</v>
      </c>
      <c r="K218" s="67">
        <v>0</v>
      </c>
      <c r="L218" s="67">
        <v>0</v>
      </c>
      <c r="M218" s="67">
        <v>0</v>
      </c>
      <c r="N218" s="67">
        <v>0</v>
      </c>
      <c r="O218" s="67">
        <v>0</v>
      </c>
      <c r="P218" s="67">
        <v>0</v>
      </c>
      <c r="Q218" s="67">
        <v>0</v>
      </c>
      <c r="R218" s="67">
        <v>0</v>
      </c>
      <c r="S218" s="67">
        <v>0</v>
      </c>
      <c r="T218" s="67">
        <v>0</v>
      </c>
      <c r="U218" s="67">
        <v>0</v>
      </c>
      <c r="V218" s="67">
        <v>0</v>
      </c>
      <c r="W218" s="67">
        <v>0</v>
      </c>
      <c r="Y218" s="42" t="s">
        <v>423</v>
      </c>
      <c r="Z218" s="69">
        <v>0</v>
      </c>
      <c r="AA218" s="69">
        <v>0</v>
      </c>
      <c r="AB218" s="69">
        <v>0</v>
      </c>
      <c r="AC218" s="69">
        <v>0</v>
      </c>
      <c r="AD218" s="69">
        <v>0</v>
      </c>
      <c r="AE218" s="69">
        <v>0</v>
      </c>
      <c r="AF218" s="69">
        <v>0</v>
      </c>
      <c r="AG218" s="69">
        <v>0</v>
      </c>
      <c r="AH218" s="69">
        <v>0</v>
      </c>
      <c r="AI218" s="69">
        <v>0</v>
      </c>
      <c r="AJ218" s="69">
        <v>0</v>
      </c>
      <c r="AK218" s="69">
        <v>0</v>
      </c>
      <c r="AL218" s="69">
        <v>0</v>
      </c>
      <c r="AM218" s="69">
        <v>0</v>
      </c>
      <c r="AN218" s="69">
        <v>0</v>
      </c>
      <c r="AO218" s="69">
        <v>0</v>
      </c>
      <c r="AP218" s="69">
        <v>0</v>
      </c>
      <c r="AQ218" s="69">
        <v>0</v>
      </c>
      <c r="AR218" s="69">
        <v>0</v>
      </c>
      <c r="AS218" s="69">
        <v>0</v>
      </c>
      <c r="AT218" s="69"/>
      <c r="AV218" s="18" t="s">
        <v>423</v>
      </c>
      <c r="AW218" s="72">
        <v>0</v>
      </c>
      <c r="AX218" s="72">
        <v>0</v>
      </c>
      <c r="AY218" s="72">
        <v>0</v>
      </c>
      <c r="AZ218" s="72">
        <v>0</v>
      </c>
      <c r="BA218" s="72">
        <v>0</v>
      </c>
      <c r="BB218" s="72">
        <v>0</v>
      </c>
      <c r="BC218" s="72">
        <v>0</v>
      </c>
      <c r="BD218" s="72">
        <v>0</v>
      </c>
      <c r="BE218" s="72">
        <v>0</v>
      </c>
      <c r="BF218" s="72">
        <v>0</v>
      </c>
      <c r="BG218" s="72">
        <v>0</v>
      </c>
      <c r="BH218" s="72">
        <v>0</v>
      </c>
      <c r="BI218" s="72">
        <v>0</v>
      </c>
      <c r="BJ218" s="72">
        <v>0</v>
      </c>
      <c r="BK218" s="72">
        <v>0</v>
      </c>
      <c r="BL218" s="72">
        <v>0</v>
      </c>
      <c r="BM218" s="72">
        <v>0</v>
      </c>
      <c r="BN218" s="72">
        <v>0</v>
      </c>
      <c r="BO218" s="72">
        <v>0</v>
      </c>
      <c r="BP218" s="72">
        <v>0</v>
      </c>
      <c r="BQ218" s="72">
        <v>0</v>
      </c>
    </row>
    <row r="219" spans="1:69" x14ac:dyDescent="0.2">
      <c r="A219" s="13"/>
      <c r="B219" s="64" t="s">
        <v>173</v>
      </c>
      <c r="C219" s="67">
        <v>0</v>
      </c>
      <c r="D219" s="67">
        <v>139.9673668586</v>
      </c>
      <c r="E219" s="67">
        <v>68.654237038000005</v>
      </c>
      <c r="F219" s="67">
        <v>139.80304992000001</v>
      </c>
      <c r="G219" s="67">
        <v>465.71380250999999</v>
      </c>
      <c r="H219" s="67">
        <v>232.8569306</v>
      </c>
      <c r="I219" s="67">
        <v>139.11163478</v>
      </c>
      <c r="J219" s="67">
        <v>131.11892091000001</v>
      </c>
      <c r="K219" s="67">
        <v>334.59739533999999</v>
      </c>
      <c r="L219" s="67">
        <v>106.60586682</v>
      </c>
      <c r="M219" s="67">
        <v>0</v>
      </c>
      <c r="N219" s="67">
        <v>0</v>
      </c>
      <c r="O219" s="67">
        <v>0</v>
      </c>
      <c r="P219" s="67">
        <v>0</v>
      </c>
      <c r="Q219" s="67">
        <v>0</v>
      </c>
      <c r="R219" s="67">
        <v>0</v>
      </c>
      <c r="S219" s="67">
        <v>0</v>
      </c>
      <c r="T219" s="67">
        <v>0</v>
      </c>
      <c r="U219" s="67">
        <v>0</v>
      </c>
      <c r="V219" s="67">
        <v>0</v>
      </c>
      <c r="W219" s="67">
        <v>1758.4292047766</v>
      </c>
      <c r="Y219" s="42" t="s">
        <v>173</v>
      </c>
      <c r="Z219" s="69">
        <v>0</v>
      </c>
      <c r="AA219" s="69">
        <v>7.9597953945710412E-2</v>
      </c>
      <c r="AB219" s="69">
        <v>3.904293493960833E-2</v>
      </c>
      <c r="AC219" s="69">
        <v>7.9504508649104993E-2</v>
      </c>
      <c r="AD219" s="69">
        <v>0.26484648983589115</v>
      </c>
      <c r="AE219" s="69">
        <v>0.13242326160613521</v>
      </c>
      <c r="AF219" s="69">
        <v>7.9111308207414285E-2</v>
      </c>
      <c r="AG219" s="69">
        <v>7.4565936776884931E-2</v>
      </c>
      <c r="AH219" s="69">
        <v>0.19028198259622797</v>
      </c>
      <c r="AI219" s="69">
        <v>6.0625623443022698E-2</v>
      </c>
      <c r="AJ219" s="69">
        <v>0</v>
      </c>
      <c r="AK219" s="69">
        <v>0</v>
      </c>
      <c r="AL219" s="69">
        <v>0</v>
      </c>
      <c r="AM219" s="69">
        <v>0</v>
      </c>
      <c r="AN219" s="69">
        <v>0</v>
      </c>
      <c r="AO219" s="69">
        <v>0</v>
      </c>
      <c r="AP219" s="69">
        <v>0</v>
      </c>
      <c r="AQ219" s="69">
        <v>0</v>
      </c>
      <c r="AR219" s="69">
        <v>0</v>
      </c>
      <c r="AS219" s="69">
        <v>0</v>
      </c>
      <c r="AT219" s="69"/>
      <c r="AV219" s="18" t="s">
        <v>173</v>
      </c>
      <c r="AW219" s="72">
        <v>0</v>
      </c>
      <c r="AX219" s="72">
        <v>94.552031089829086</v>
      </c>
      <c r="AY219" s="72">
        <v>96.275920679509468</v>
      </c>
      <c r="AZ219" s="72">
        <v>75.416855263273135</v>
      </c>
      <c r="BA219" s="72">
        <v>68.042793633397977</v>
      </c>
      <c r="BB219" s="72">
        <v>96.275892854640105</v>
      </c>
      <c r="BC219" s="72">
        <v>96.275892345492679</v>
      </c>
      <c r="BD219" s="72">
        <v>96.27589259828359</v>
      </c>
      <c r="BE219" s="72">
        <v>73.090674559941164</v>
      </c>
      <c r="BF219" s="72">
        <v>85.443715979647706</v>
      </c>
      <c r="BG219" s="72">
        <v>0</v>
      </c>
      <c r="BH219" s="72">
        <v>0</v>
      </c>
      <c r="BI219" s="72">
        <v>0</v>
      </c>
      <c r="BJ219" s="72">
        <v>0</v>
      </c>
      <c r="BK219" s="72">
        <v>0</v>
      </c>
      <c r="BL219" s="72">
        <v>0</v>
      </c>
      <c r="BM219" s="72">
        <v>0</v>
      </c>
      <c r="BN219" s="72">
        <v>0</v>
      </c>
      <c r="BO219" s="72">
        <v>0</v>
      </c>
      <c r="BP219" s="72">
        <v>0</v>
      </c>
      <c r="BQ219" s="72">
        <v>30.394522205432196</v>
      </c>
    </row>
    <row r="220" spans="1:69" x14ac:dyDescent="0.2">
      <c r="A220" s="13"/>
      <c r="B220" s="64" t="s">
        <v>181</v>
      </c>
      <c r="C220" s="67">
        <v>0</v>
      </c>
      <c r="D220" s="67">
        <v>226.4754269094</v>
      </c>
      <c r="E220" s="67">
        <v>0</v>
      </c>
      <c r="F220" s="67">
        <v>0</v>
      </c>
      <c r="G220" s="67">
        <v>0</v>
      </c>
      <c r="H220" s="67">
        <v>0</v>
      </c>
      <c r="I220" s="67">
        <v>0</v>
      </c>
      <c r="J220" s="67">
        <v>96.504641518</v>
      </c>
      <c r="K220" s="67">
        <v>0</v>
      </c>
      <c r="L220" s="67">
        <v>0</v>
      </c>
      <c r="M220" s="67">
        <v>0</v>
      </c>
      <c r="N220" s="67">
        <v>0</v>
      </c>
      <c r="O220" s="67">
        <v>0</v>
      </c>
      <c r="P220" s="67">
        <v>0</v>
      </c>
      <c r="Q220" s="67">
        <v>0</v>
      </c>
      <c r="R220" s="67">
        <v>0</v>
      </c>
      <c r="S220" s="67">
        <v>0</v>
      </c>
      <c r="T220" s="67">
        <v>0</v>
      </c>
      <c r="U220" s="67">
        <v>0</v>
      </c>
      <c r="V220" s="67">
        <v>0</v>
      </c>
      <c r="W220" s="67">
        <v>322.9800684274</v>
      </c>
      <c r="Y220" s="42" t="s">
        <v>181</v>
      </c>
      <c r="Z220" s="69">
        <v>0</v>
      </c>
      <c r="AA220" s="69">
        <v>0.70120558216522744</v>
      </c>
      <c r="AB220" s="69">
        <v>0</v>
      </c>
      <c r="AC220" s="69">
        <v>0</v>
      </c>
      <c r="AD220" s="69">
        <v>0</v>
      </c>
      <c r="AE220" s="69">
        <v>0</v>
      </c>
      <c r="AF220" s="69">
        <v>0</v>
      </c>
      <c r="AG220" s="69">
        <v>0.29879441783477262</v>
      </c>
      <c r="AH220" s="69">
        <v>0</v>
      </c>
      <c r="AI220" s="69">
        <v>0</v>
      </c>
      <c r="AJ220" s="69">
        <v>0</v>
      </c>
      <c r="AK220" s="69">
        <v>0</v>
      </c>
      <c r="AL220" s="69">
        <v>0</v>
      </c>
      <c r="AM220" s="69">
        <v>0</v>
      </c>
      <c r="AN220" s="69">
        <v>0</v>
      </c>
      <c r="AO220" s="69">
        <v>0</v>
      </c>
      <c r="AP220" s="69">
        <v>0</v>
      </c>
      <c r="AQ220" s="69">
        <v>0</v>
      </c>
      <c r="AR220" s="69">
        <v>0</v>
      </c>
      <c r="AS220" s="69">
        <v>0</v>
      </c>
      <c r="AT220" s="69"/>
      <c r="AV220" s="18" t="s">
        <v>181</v>
      </c>
      <c r="AW220" s="72">
        <v>0</v>
      </c>
      <c r="AX220" s="72">
        <v>96.255529993938552</v>
      </c>
      <c r="AY220" s="72">
        <v>0</v>
      </c>
      <c r="AZ220" s="72">
        <v>0</v>
      </c>
      <c r="BA220" s="72">
        <v>0</v>
      </c>
      <c r="BB220" s="72">
        <v>0</v>
      </c>
      <c r="BC220" s="72">
        <v>0</v>
      </c>
      <c r="BD220" s="72">
        <v>88.028197491461725</v>
      </c>
      <c r="BE220" s="72">
        <v>0</v>
      </c>
      <c r="BF220" s="72">
        <v>0</v>
      </c>
      <c r="BG220" s="72">
        <v>0</v>
      </c>
      <c r="BH220" s="72">
        <v>0</v>
      </c>
      <c r="BI220" s="72">
        <v>0</v>
      </c>
      <c r="BJ220" s="72">
        <v>0</v>
      </c>
      <c r="BK220" s="72">
        <v>0</v>
      </c>
      <c r="BL220" s="72">
        <v>0</v>
      </c>
      <c r="BM220" s="72">
        <v>0</v>
      </c>
      <c r="BN220" s="72">
        <v>0</v>
      </c>
      <c r="BO220" s="72">
        <v>0</v>
      </c>
      <c r="BP220" s="72">
        <v>0</v>
      </c>
      <c r="BQ220" s="72">
        <v>72.438776346665534</v>
      </c>
    </row>
    <row r="221" spans="1:69" x14ac:dyDescent="0.2">
      <c r="A221" s="13"/>
      <c r="B221" s="64" t="s">
        <v>169</v>
      </c>
      <c r="C221" s="67">
        <v>78.16983929700001</v>
      </c>
      <c r="D221" s="67">
        <v>1036.28789044</v>
      </c>
      <c r="E221" s="67">
        <v>686.92423873400003</v>
      </c>
      <c r="F221" s="67">
        <v>3509.0784535277003</v>
      </c>
      <c r="G221" s="67">
        <v>952.32202106700004</v>
      </c>
      <c r="H221" s="67">
        <v>710.44948483099995</v>
      </c>
      <c r="I221" s="67">
        <v>972.82533395949986</v>
      </c>
      <c r="J221" s="67">
        <v>272.43604004769998</v>
      </c>
      <c r="K221" s="67">
        <v>957.35914567399993</v>
      </c>
      <c r="L221" s="67">
        <v>533.52593404100003</v>
      </c>
      <c r="M221" s="67">
        <v>51.701529047299999</v>
      </c>
      <c r="N221" s="67">
        <v>0</v>
      </c>
      <c r="O221" s="67">
        <v>0</v>
      </c>
      <c r="P221" s="67">
        <v>0</v>
      </c>
      <c r="Q221" s="67">
        <v>0</v>
      </c>
      <c r="R221" s="67">
        <v>0</v>
      </c>
      <c r="S221" s="67">
        <v>0</v>
      </c>
      <c r="T221" s="67">
        <v>0</v>
      </c>
      <c r="U221" s="67">
        <v>0</v>
      </c>
      <c r="V221" s="67">
        <v>0</v>
      </c>
      <c r="W221" s="67">
        <v>9761.0799106661998</v>
      </c>
      <c r="Y221" s="42" t="s">
        <v>169</v>
      </c>
      <c r="Z221" s="69">
        <v>8.008318752885291E-3</v>
      </c>
      <c r="AA221" s="69">
        <v>0.10616529112804617</v>
      </c>
      <c r="AB221" s="69">
        <v>7.0373795217410218E-2</v>
      </c>
      <c r="AC221" s="69">
        <v>0.3594969496861955</v>
      </c>
      <c r="AD221" s="69">
        <v>9.7563182535404885E-2</v>
      </c>
      <c r="AE221" s="69">
        <v>7.2783902122824776E-2</v>
      </c>
      <c r="AF221" s="69">
        <v>9.9663699392161201E-2</v>
      </c>
      <c r="AG221" s="69">
        <v>2.7910440498494601E-2</v>
      </c>
      <c r="AH221" s="69">
        <v>9.8079224269833842E-2</v>
      </c>
      <c r="AI221" s="69">
        <v>5.4658494646478775E-2</v>
      </c>
      <c r="AJ221" s="69">
        <v>5.2967017502647757E-3</v>
      </c>
      <c r="AK221" s="69">
        <v>0</v>
      </c>
      <c r="AL221" s="69">
        <v>0</v>
      </c>
      <c r="AM221" s="69">
        <v>0</v>
      </c>
      <c r="AN221" s="69">
        <v>0</v>
      </c>
      <c r="AO221" s="69">
        <v>0</v>
      </c>
      <c r="AP221" s="69">
        <v>0</v>
      </c>
      <c r="AQ221" s="69">
        <v>0</v>
      </c>
      <c r="AR221" s="69">
        <v>0</v>
      </c>
      <c r="AS221" s="69">
        <v>0</v>
      </c>
      <c r="AT221" s="69"/>
      <c r="AV221" s="18" t="s">
        <v>169</v>
      </c>
      <c r="AW221" s="72">
        <v>74.991948642702425</v>
      </c>
      <c r="AX221" s="72">
        <v>37.874068466865126</v>
      </c>
      <c r="AY221" s="72">
        <v>38.667055638686271</v>
      </c>
      <c r="AZ221" s="72">
        <v>20.227991005862343</v>
      </c>
      <c r="BA221" s="72">
        <v>37.976981720822472</v>
      </c>
      <c r="BB221" s="72">
        <v>37.456207630816202</v>
      </c>
      <c r="BC221" s="72">
        <v>37.254525946219843</v>
      </c>
      <c r="BD221" s="72">
        <v>48.440304759125617</v>
      </c>
      <c r="BE221" s="72">
        <v>38.422568562283054</v>
      </c>
      <c r="BF221" s="72">
        <v>47.00188904597173</v>
      </c>
      <c r="BG221" s="72">
        <v>81.123773390342691</v>
      </c>
      <c r="BH221" s="72">
        <v>0</v>
      </c>
      <c r="BI221" s="72">
        <v>0</v>
      </c>
      <c r="BJ221" s="72">
        <v>0</v>
      </c>
      <c r="BK221" s="72">
        <v>0</v>
      </c>
      <c r="BL221" s="72">
        <v>0</v>
      </c>
      <c r="BM221" s="72">
        <v>0</v>
      </c>
      <c r="BN221" s="72">
        <v>0</v>
      </c>
      <c r="BO221" s="72">
        <v>0</v>
      </c>
      <c r="BP221" s="72">
        <v>0</v>
      </c>
      <c r="BQ221" s="72">
        <v>11.60058543995558</v>
      </c>
    </row>
    <row r="222" spans="1:69" x14ac:dyDescent="0.2">
      <c r="A222" s="13"/>
      <c r="B222" s="64" t="s">
        <v>372</v>
      </c>
      <c r="C222" s="67">
        <v>0</v>
      </c>
      <c r="D222" s="67">
        <v>189.24955557499999</v>
      </c>
      <c r="E222" s="67">
        <v>0</v>
      </c>
      <c r="F222" s="67">
        <v>1451.1189749600001</v>
      </c>
      <c r="G222" s="67">
        <v>341.45058617199999</v>
      </c>
      <c r="H222" s="67">
        <v>474.45200557999999</v>
      </c>
      <c r="I222" s="67">
        <v>289.1763434678</v>
      </c>
      <c r="J222" s="67">
        <v>603.12698748080004</v>
      </c>
      <c r="K222" s="67">
        <v>442.52664072699997</v>
      </c>
      <c r="L222" s="67">
        <v>831.87968114579996</v>
      </c>
      <c r="M222" s="67">
        <v>322.89480511400001</v>
      </c>
      <c r="N222" s="67">
        <v>0</v>
      </c>
      <c r="O222" s="67">
        <v>0</v>
      </c>
      <c r="P222" s="67">
        <v>0</v>
      </c>
      <c r="Q222" s="67">
        <v>0</v>
      </c>
      <c r="R222" s="67">
        <v>0</v>
      </c>
      <c r="S222" s="67">
        <v>0</v>
      </c>
      <c r="T222" s="67">
        <v>0</v>
      </c>
      <c r="U222" s="67">
        <v>0</v>
      </c>
      <c r="V222" s="67">
        <v>0</v>
      </c>
      <c r="W222" s="67">
        <v>4945.8755802223995</v>
      </c>
      <c r="Y222" s="42" t="s">
        <v>372</v>
      </c>
      <c r="Z222" s="69">
        <v>0</v>
      </c>
      <c r="AA222" s="69">
        <v>3.82641157274098E-2</v>
      </c>
      <c r="AB222" s="69">
        <v>0</v>
      </c>
      <c r="AC222" s="69">
        <v>0.2933998139303674</v>
      </c>
      <c r="AD222" s="69">
        <v>6.9037439505634735E-2</v>
      </c>
      <c r="AE222" s="69">
        <v>9.5928819454585923E-2</v>
      </c>
      <c r="AF222" s="69">
        <v>5.8468179956681542E-2</v>
      </c>
      <c r="AG222" s="69">
        <v>0.12194544276297371</v>
      </c>
      <c r="AH222" s="69">
        <v>8.9473872431522231E-2</v>
      </c>
      <c r="AI222" s="69">
        <v>0.16819664539729345</v>
      </c>
      <c r="AJ222" s="69">
        <v>6.5285670833531262E-2</v>
      </c>
      <c r="AK222" s="69">
        <v>0</v>
      </c>
      <c r="AL222" s="69">
        <v>0</v>
      </c>
      <c r="AM222" s="69">
        <v>0</v>
      </c>
      <c r="AN222" s="69">
        <v>0</v>
      </c>
      <c r="AO222" s="69">
        <v>0</v>
      </c>
      <c r="AP222" s="69">
        <v>0</v>
      </c>
      <c r="AQ222" s="69">
        <v>0</v>
      </c>
      <c r="AR222" s="69">
        <v>0</v>
      </c>
      <c r="AS222" s="69">
        <v>0</v>
      </c>
      <c r="AT222" s="69"/>
      <c r="AV222" s="18" t="s">
        <v>372</v>
      </c>
      <c r="AW222" s="72">
        <v>0</v>
      </c>
      <c r="AX222" s="72">
        <v>42.876132484507629</v>
      </c>
      <c r="AY222" s="72">
        <v>0</v>
      </c>
      <c r="AZ222" s="72">
        <v>42.234928476674632</v>
      </c>
      <c r="BA222" s="72">
        <v>46.29040508956281</v>
      </c>
      <c r="BB222" s="72">
        <v>61.885508712724317</v>
      </c>
      <c r="BC222" s="72">
        <v>56.347066871721118</v>
      </c>
      <c r="BD222" s="72">
        <v>46.729049511907363</v>
      </c>
      <c r="BE222" s="72">
        <v>49.541562119949553</v>
      </c>
      <c r="BF222" s="72">
        <v>38.507411760912397</v>
      </c>
      <c r="BG222" s="72">
        <v>52.050487845630144</v>
      </c>
      <c r="BH222" s="72">
        <v>0</v>
      </c>
      <c r="BI222" s="72">
        <v>0</v>
      </c>
      <c r="BJ222" s="72">
        <v>0</v>
      </c>
      <c r="BK222" s="72">
        <v>0</v>
      </c>
      <c r="BL222" s="72">
        <v>0</v>
      </c>
      <c r="BM222" s="72">
        <v>0</v>
      </c>
      <c r="BN222" s="72">
        <v>0</v>
      </c>
      <c r="BO222" s="72">
        <v>0</v>
      </c>
      <c r="BP222" s="72">
        <v>0</v>
      </c>
      <c r="BQ222" s="72">
        <v>17.837412296622468</v>
      </c>
    </row>
    <row r="223" spans="1:69" x14ac:dyDescent="0.2">
      <c r="A223" s="13"/>
      <c r="B223" s="64" t="s">
        <v>399</v>
      </c>
      <c r="C223" s="67">
        <v>255.59473998209998</v>
      </c>
      <c r="D223" s="67">
        <v>1236.0597006600001</v>
      </c>
      <c r="E223" s="67">
        <v>261.45291657130002</v>
      </c>
      <c r="F223" s="67">
        <v>294.0991077434</v>
      </c>
      <c r="G223" s="67">
        <v>311.87883979060007</v>
      </c>
      <c r="H223" s="67">
        <v>6.9212967196999999</v>
      </c>
      <c r="I223" s="67">
        <v>16.8358214774</v>
      </c>
      <c r="J223" s="67">
        <v>215.14553473500001</v>
      </c>
      <c r="K223" s="67">
        <v>0</v>
      </c>
      <c r="L223" s="67">
        <v>67.360036793799992</v>
      </c>
      <c r="M223" s="67">
        <v>74.566055341999999</v>
      </c>
      <c r="N223" s="67">
        <v>0</v>
      </c>
      <c r="O223" s="67">
        <v>0</v>
      </c>
      <c r="P223" s="67">
        <v>0</v>
      </c>
      <c r="Q223" s="67">
        <v>0</v>
      </c>
      <c r="R223" s="67">
        <v>0</v>
      </c>
      <c r="S223" s="67">
        <v>0</v>
      </c>
      <c r="T223" s="67">
        <v>0</v>
      </c>
      <c r="U223" s="67">
        <v>0</v>
      </c>
      <c r="V223" s="67">
        <v>0</v>
      </c>
      <c r="W223" s="67">
        <v>2739.9140498153001</v>
      </c>
      <c r="Y223" s="42" t="s">
        <v>399</v>
      </c>
      <c r="Z223" s="69">
        <v>9.3285678066919592E-2</v>
      </c>
      <c r="AA223" s="69">
        <v>0.45113083045189828</v>
      </c>
      <c r="AB223" s="69">
        <v>9.5423765788903048E-2</v>
      </c>
      <c r="AC223" s="69">
        <v>0.10733880785903684</v>
      </c>
      <c r="AD223" s="69">
        <v>0.11382796471722319</v>
      </c>
      <c r="AE223" s="69">
        <v>2.5260999410425195E-3</v>
      </c>
      <c r="AF223" s="69">
        <v>6.1446531428731924E-3</v>
      </c>
      <c r="AG223" s="69">
        <v>7.8522731305933902E-2</v>
      </c>
      <c r="AH223" s="69">
        <v>0</v>
      </c>
      <c r="AI223" s="69">
        <v>2.458472622465686E-2</v>
      </c>
      <c r="AJ223" s="69">
        <v>2.7214742501512613E-2</v>
      </c>
      <c r="AK223" s="69">
        <v>0</v>
      </c>
      <c r="AL223" s="69">
        <v>0</v>
      </c>
      <c r="AM223" s="69">
        <v>0</v>
      </c>
      <c r="AN223" s="69">
        <v>0</v>
      </c>
      <c r="AO223" s="69">
        <v>0</v>
      </c>
      <c r="AP223" s="69">
        <v>0</v>
      </c>
      <c r="AQ223" s="69">
        <v>0</v>
      </c>
      <c r="AR223" s="69">
        <v>0</v>
      </c>
      <c r="AS223" s="69">
        <v>0</v>
      </c>
      <c r="AT223" s="69"/>
      <c r="AV223" s="18" t="s">
        <v>399</v>
      </c>
      <c r="AW223" s="72">
        <v>53.990019196388793</v>
      </c>
      <c r="AX223" s="72">
        <v>39.067038918880485</v>
      </c>
      <c r="AY223" s="72">
        <v>48.733929911479436</v>
      </c>
      <c r="AZ223" s="72">
        <v>29.613059212603755</v>
      </c>
      <c r="BA223" s="72">
        <v>66.889238435564707</v>
      </c>
      <c r="BB223" s="72">
        <v>96.204376409627329</v>
      </c>
      <c r="BC223" s="72">
        <v>71.695212457041194</v>
      </c>
      <c r="BD223" s="72">
        <v>56.826926424855131</v>
      </c>
      <c r="BE223" s="72">
        <v>0</v>
      </c>
      <c r="BF223" s="72">
        <v>60.392685504795736</v>
      </c>
      <c r="BG223" s="72">
        <v>60.584522768444259</v>
      </c>
      <c r="BH223" s="72">
        <v>0</v>
      </c>
      <c r="BI223" s="72">
        <v>0</v>
      </c>
      <c r="BJ223" s="72">
        <v>0</v>
      </c>
      <c r="BK223" s="72">
        <v>0</v>
      </c>
      <c r="BL223" s="72">
        <v>0</v>
      </c>
      <c r="BM223" s="72">
        <v>0</v>
      </c>
      <c r="BN223" s="72">
        <v>0</v>
      </c>
      <c r="BO223" s="72">
        <v>0</v>
      </c>
      <c r="BP223" s="72">
        <v>0</v>
      </c>
      <c r="BQ223" s="72">
        <v>21.231388540611206</v>
      </c>
    </row>
    <row r="224" spans="1:69" x14ac:dyDescent="0.2">
      <c r="A224" s="13"/>
      <c r="B224" s="64" t="s">
        <v>400</v>
      </c>
      <c r="C224" s="67">
        <v>909.20816050200006</v>
      </c>
      <c r="D224" s="67">
        <v>2225.0831896290001</v>
      </c>
      <c r="E224" s="67">
        <v>1497.4095750486999</v>
      </c>
      <c r="F224" s="67">
        <v>6595.7911801200016</v>
      </c>
      <c r="G224" s="67">
        <v>7366.0471182390011</v>
      </c>
      <c r="H224" s="67">
        <v>4545.0675319520014</v>
      </c>
      <c r="I224" s="67">
        <v>5778.4873278308996</v>
      </c>
      <c r="J224" s="67">
        <v>4545.2412790950002</v>
      </c>
      <c r="K224" s="67">
        <v>3919.5052581549994</v>
      </c>
      <c r="L224" s="67">
        <v>5072.9079150922989</v>
      </c>
      <c r="M224" s="67">
        <v>7214.8397632401002</v>
      </c>
      <c r="N224" s="67">
        <v>0</v>
      </c>
      <c r="O224" s="67">
        <v>0</v>
      </c>
      <c r="P224" s="67">
        <v>0</v>
      </c>
      <c r="Q224" s="67">
        <v>0</v>
      </c>
      <c r="R224" s="67">
        <v>0</v>
      </c>
      <c r="S224" s="67">
        <v>0</v>
      </c>
      <c r="T224" s="67">
        <v>0</v>
      </c>
      <c r="U224" s="67">
        <v>0</v>
      </c>
      <c r="V224" s="67">
        <v>0</v>
      </c>
      <c r="W224" s="67">
        <v>49669.588298904004</v>
      </c>
      <c r="Y224" s="42" t="s">
        <v>400</v>
      </c>
      <c r="Z224" s="69">
        <v>1.8305127778199492E-2</v>
      </c>
      <c r="AA224" s="69">
        <v>4.4797697461045762E-2</v>
      </c>
      <c r="AB224" s="69">
        <v>3.0147412658979928E-2</v>
      </c>
      <c r="AC224" s="69">
        <v>0.13279335315661439</v>
      </c>
      <c r="AD224" s="69">
        <v>0.14830094974637706</v>
      </c>
      <c r="AE224" s="69">
        <v>9.1506043992160321E-2</v>
      </c>
      <c r="AF224" s="69">
        <v>0.11633853884708777</v>
      </c>
      <c r="AG224" s="69">
        <v>9.1509542051011819E-2</v>
      </c>
      <c r="AH224" s="69">
        <v>7.8911571293243152E-2</v>
      </c>
      <c r="AI224" s="69">
        <v>0.10213307757987268</v>
      </c>
      <c r="AJ224" s="69">
        <v>0.1452566854354076</v>
      </c>
      <c r="AK224" s="69">
        <v>0</v>
      </c>
      <c r="AL224" s="69">
        <v>0</v>
      </c>
      <c r="AM224" s="69">
        <v>0</v>
      </c>
      <c r="AN224" s="69">
        <v>0</v>
      </c>
      <c r="AO224" s="69">
        <v>0</v>
      </c>
      <c r="AP224" s="69">
        <v>0</v>
      </c>
      <c r="AQ224" s="69">
        <v>0</v>
      </c>
      <c r="AR224" s="69">
        <v>0</v>
      </c>
      <c r="AS224" s="69">
        <v>0</v>
      </c>
      <c r="AT224" s="69"/>
      <c r="AV224" s="18" t="s">
        <v>400</v>
      </c>
      <c r="AW224" s="72">
        <v>35.286416395658954</v>
      </c>
      <c r="AX224" s="72">
        <v>19.829060324914288</v>
      </c>
      <c r="AY224" s="72">
        <v>22.834033492059795</v>
      </c>
      <c r="AZ224" s="72">
        <v>11.476497973712677</v>
      </c>
      <c r="BA224" s="72">
        <v>11.012493954416552</v>
      </c>
      <c r="BB224" s="72">
        <v>14.576070662927856</v>
      </c>
      <c r="BC224" s="72">
        <v>12.278143661727228</v>
      </c>
      <c r="BD224" s="72">
        <v>14.345098113026244</v>
      </c>
      <c r="BE224" s="72">
        <v>15.191443341711548</v>
      </c>
      <c r="BF224" s="72">
        <v>12.900835385613345</v>
      </c>
      <c r="BG224" s="72">
        <v>12.248704226919738</v>
      </c>
      <c r="BH224" s="72">
        <v>0</v>
      </c>
      <c r="BI224" s="72">
        <v>0</v>
      </c>
      <c r="BJ224" s="72">
        <v>0</v>
      </c>
      <c r="BK224" s="72">
        <v>0</v>
      </c>
      <c r="BL224" s="72">
        <v>0</v>
      </c>
      <c r="BM224" s="72">
        <v>0</v>
      </c>
      <c r="BN224" s="72">
        <v>0</v>
      </c>
      <c r="BO224" s="72">
        <v>0</v>
      </c>
      <c r="BP224" s="72">
        <v>0</v>
      </c>
      <c r="BQ224" s="72">
        <v>4.3071238949466926</v>
      </c>
    </row>
    <row r="225" spans="1:69" x14ac:dyDescent="0.2">
      <c r="A225" s="13"/>
      <c r="B225" s="64" t="s">
        <v>151</v>
      </c>
      <c r="C225" s="67">
        <v>2189.9093730509999</v>
      </c>
      <c r="D225" s="67">
        <v>522.04144506670002</v>
      </c>
      <c r="E225" s="67">
        <v>1719.6773883359999</v>
      </c>
      <c r="F225" s="67">
        <v>440.89201533060003</v>
      </c>
      <c r="G225" s="67">
        <v>345.9753083471</v>
      </c>
      <c r="H225" s="67">
        <v>47.393547309600002</v>
      </c>
      <c r="I225" s="67">
        <v>61.061896155700005</v>
      </c>
      <c r="J225" s="67">
        <v>43.396371612100005</v>
      </c>
      <c r="K225" s="67">
        <v>168.48601422799999</v>
      </c>
      <c r="L225" s="67">
        <v>31.065075478699999</v>
      </c>
      <c r="M225" s="67">
        <v>12.296231944100001</v>
      </c>
      <c r="N225" s="67">
        <v>0</v>
      </c>
      <c r="O225" s="67">
        <v>0</v>
      </c>
      <c r="P225" s="67">
        <v>0</v>
      </c>
      <c r="Q225" s="67">
        <v>0</v>
      </c>
      <c r="R225" s="67">
        <v>0</v>
      </c>
      <c r="S225" s="67">
        <v>0</v>
      </c>
      <c r="T225" s="67">
        <v>0</v>
      </c>
      <c r="U225" s="67">
        <v>0</v>
      </c>
      <c r="V225" s="67">
        <v>0</v>
      </c>
      <c r="W225" s="67">
        <v>5582.1946668595992</v>
      </c>
      <c r="Y225" s="42" t="s">
        <v>151</v>
      </c>
      <c r="Z225" s="69">
        <v>0.39230258056962158</v>
      </c>
      <c r="AA225" s="69">
        <v>9.3519032606648109E-2</v>
      </c>
      <c r="AB225" s="69">
        <v>0.30806474710482407</v>
      </c>
      <c r="AC225" s="69">
        <v>7.8981841666699637E-2</v>
      </c>
      <c r="AD225" s="69">
        <v>6.1978366752612181E-2</v>
      </c>
      <c r="AE225" s="69">
        <v>8.490128012010446E-3</v>
      </c>
      <c r="AF225" s="69">
        <v>1.0938689852256957E-2</v>
      </c>
      <c r="AG225" s="69">
        <v>7.7740699137089928E-3</v>
      </c>
      <c r="AH225" s="69">
        <v>3.0182755042254004E-2</v>
      </c>
      <c r="AI225" s="69">
        <v>5.5650290490812321E-3</v>
      </c>
      <c r="AJ225" s="69">
        <v>2.202759430282919E-3</v>
      </c>
      <c r="AK225" s="69">
        <v>0</v>
      </c>
      <c r="AL225" s="69">
        <v>0</v>
      </c>
      <c r="AM225" s="69">
        <v>0</v>
      </c>
      <c r="AN225" s="69">
        <v>0</v>
      </c>
      <c r="AO225" s="69">
        <v>0</v>
      </c>
      <c r="AP225" s="69">
        <v>0</v>
      </c>
      <c r="AQ225" s="69">
        <v>0</v>
      </c>
      <c r="AR225" s="69">
        <v>0</v>
      </c>
      <c r="AS225" s="69">
        <v>0</v>
      </c>
      <c r="AT225" s="69"/>
      <c r="AV225" s="18" t="s">
        <v>151</v>
      </c>
      <c r="AW225" s="72">
        <v>20.686498837312083</v>
      </c>
      <c r="AX225" s="72">
        <v>35.319910369961299</v>
      </c>
      <c r="AY225" s="72">
        <v>28.315549069708766</v>
      </c>
      <c r="AZ225" s="72">
        <v>33.517688026127722</v>
      </c>
      <c r="BA225" s="72">
        <v>64.461426801536533</v>
      </c>
      <c r="BB225" s="72">
        <v>51.894248632346468</v>
      </c>
      <c r="BC225" s="72">
        <v>96.01528315967316</v>
      </c>
      <c r="BD225" s="72">
        <v>65.3963887030487</v>
      </c>
      <c r="BE225" s="72">
        <v>48.894866495241736</v>
      </c>
      <c r="BF225" s="72">
        <v>74.559883858577919</v>
      </c>
      <c r="BG225" s="72">
        <v>79.044809272736771</v>
      </c>
      <c r="BH225" s="72">
        <v>0</v>
      </c>
      <c r="BI225" s="72">
        <v>0</v>
      </c>
      <c r="BJ225" s="72">
        <v>0</v>
      </c>
      <c r="BK225" s="72">
        <v>0</v>
      </c>
      <c r="BL225" s="72">
        <v>0</v>
      </c>
      <c r="BM225" s="72">
        <v>0</v>
      </c>
      <c r="BN225" s="72">
        <v>0</v>
      </c>
      <c r="BO225" s="72">
        <v>0</v>
      </c>
      <c r="BP225" s="72">
        <v>0</v>
      </c>
      <c r="BQ225" s="72">
        <v>13.407707681524677</v>
      </c>
    </row>
    <row r="226" spans="1:69" x14ac:dyDescent="0.2">
      <c r="A226" s="13"/>
      <c r="B226" s="64" t="s">
        <v>373</v>
      </c>
      <c r="C226" s="67">
        <v>0</v>
      </c>
      <c r="D226" s="67">
        <v>0</v>
      </c>
      <c r="E226" s="67">
        <v>0</v>
      </c>
      <c r="F226" s="67">
        <v>0</v>
      </c>
      <c r="G226" s="67">
        <v>0</v>
      </c>
      <c r="H226" s="67">
        <v>0</v>
      </c>
      <c r="I226" s="67">
        <v>0</v>
      </c>
      <c r="J226" s="67">
        <v>0</v>
      </c>
      <c r="K226" s="67">
        <v>0</v>
      </c>
      <c r="L226" s="67">
        <v>0</v>
      </c>
      <c r="M226" s="67">
        <v>0</v>
      </c>
      <c r="N226" s="67">
        <v>0</v>
      </c>
      <c r="O226" s="67">
        <v>0</v>
      </c>
      <c r="P226" s="67">
        <v>0</v>
      </c>
      <c r="Q226" s="67">
        <v>0</v>
      </c>
      <c r="R226" s="67">
        <v>0</v>
      </c>
      <c r="S226" s="67">
        <v>0</v>
      </c>
      <c r="T226" s="67">
        <v>0</v>
      </c>
      <c r="U226" s="67">
        <v>0</v>
      </c>
      <c r="V226" s="67">
        <v>0</v>
      </c>
      <c r="W226" s="67">
        <v>909.55119556440002</v>
      </c>
      <c r="Y226" s="42" t="s">
        <v>373</v>
      </c>
      <c r="Z226" s="69">
        <v>0</v>
      </c>
      <c r="AA226" s="69">
        <v>0</v>
      </c>
      <c r="AB226" s="69">
        <v>0</v>
      </c>
      <c r="AC226" s="69">
        <v>0</v>
      </c>
      <c r="AD226" s="69">
        <v>0</v>
      </c>
      <c r="AE226" s="69">
        <v>0</v>
      </c>
      <c r="AF226" s="69">
        <v>0</v>
      </c>
      <c r="AG226" s="69">
        <v>0</v>
      </c>
      <c r="AH226" s="69">
        <v>0</v>
      </c>
      <c r="AI226" s="69">
        <v>0</v>
      </c>
      <c r="AJ226" s="69">
        <v>0</v>
      </c>
      <c r="AK226" s="69">
        <v>0</v>
      </c>
      <c r="AL226" s="69">
        <v>0</v>
      </c>
      <c r="AM226" s="69">
        <v>0</v>
      </c>
      <c r="AN226" s="69">
        <v>0</v>
      </c>
      <c r="AO226" s="69">
        <v>0</v>
      </c>
      <c r="AP226" s="69">
        <v>0</v>
      </c>
      <c r="AQ226" s="69">
        <v>0</v>
      </c>
      <c r="AR226" s="69">
        <v>0</v>
      </c>
      <c r="AS226" s="69">
        <v>0</v>
      </c>
      <c r="AT226" s="69"/>
      <c r="AV226" s="18" t="s">
        <v>373</v>
      </c>
      <c r="AW226" s="72">
        <v>0</v>
      </c>
      <c r="AX226" s="72">
        <v>0</v>
      </c>
      <c r="AY226" s="72">
        <v>0</v>
      </c>
      <c r="AZ226" s="72">
        <v>0</v>
      </c>
      <c r="BA226" s="72">
        <v>0</v>
      </c>
      <c r="BB226" s="72">
        <v>0</v>
      </c>
      <c r="BC226" s="72">
        <v>0</v>
      </c>
      <c r="BD226" s="72">
        <v>0</v>
      </c>
      <c r="BE226" s="72">
        <v>0</v>
      </c>
      <c r="BF226" s="72">
        <v>0</v>
      </c>
      <c r="BG226" s="72">
        <v>0</v>
      </c>
      <c r="BH226" s="72">
        <v>0</v>
      </c>
      <c r="BI226" s="72">
        <v>0</v>
      </c>
      <c r="BJ226" s="72">
        <v>0</v>
      </c>
      <c r="BK226" s="72">
        <v>0</v>
      </c>
      <c r="BL226" s="72">
        <v>0</v>
      </c>
      <c r="BM226" s="72">
        <v>0</v>
      </c>
      <c r="BN226" s="72">
        <v>0</v>
      </c>
      <c r="BO226" s="72">
        <v>0</v>
      </c>
      <c r="BP226" s="72">
        <v>0</v>
      </c>
      <c r="BQ226" s="72">
        <v>31.191971252428804</v>
      </c>
    </row>
    <row r="227" spans="1:69" x14ac:dyDescent="0.2">
      <c r="A227" s="13"/>
      <c r="B227" s="64" t="s">
        <v>374</v>
      </c>
      <c r="C227" s="67">
        <v>0</v>
      </c>
      <c r="D227" s="67">
        <v>0</v>
      </c>
      <c r="E227" s="67">
        <v>0</v>
      </c>
      <c r="F227" s="67">
        <v>0</v>
      </c>
      <c r="G227" s="67">
        <v>0</v>
      </c>
      <c r="H227" s="67">
        <v>0</v>
      </c>
      <c r="I227" s="67">
        <v>0</v>
      </c>
      <c r="J227" s="67">
        <v>0</v>
      </c>
      <c r="K227" s="67">
        <v>0</v>
      </c>
      <c r="L227" s="67">
        <v>0</v>
      </c>
      <c r="M227" s="67">
        <v>0</v>
      </c>
      <c r="N227" s="67">
        <v>0</v>
      </c>
      <c r="O227" s="67">
        <v>0</v>
      </c>
      <c r="P227" s="67">
        <v>0</v>
      </c>
      <c r="Q227" s="67">
        <v>0</v>
      </c>
      <c r="R227" s="67">
        <v>0</v>
      </c>
      <c r="S227" s="67">
        <v>0</v>
      </c>
      <c r="T227" s="67">
        <v>0</v>
      </c>
      <c r="U227" s="67">
        <v>0</v>
      </c>
      <c r="V227" s="67">
        <v>0</v>
      </c>
      <c r="W227" s="67">
        <v>0</v>
      </c>
      <c r="Y227" s="42" t="s">
        <v>374</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c r="AV227" s="18" t="s">
        <v>374</v>
      </c>
      <c r="AW227" s="72">
        <v>0</v>
      </c>
      <c r="AX227" s="72">
        <v>0</v>
      </c>
      <c r="AY227" s="72">
        <v>0</v>
      </c>
      <c r="AZ227" s="72">
        <v>0</v>
      </c>
      <c r="BA227" s="72">
        <v>0</v>
      </c>
      <c r="BB227" s="72">
        <v>0</v>
      </c>
      <c r="BC227" s="72">
        <v>0</v>
      </c>
      <c r="BD227" s="72">
        <v>0</v>
      </c>
      <c r="BE227" s="72">
        <v>0</v>
      </c>
      <c r="BF227" s="72">
        <v>0</v>
      </c>
      <c r="BG227" s="72">
        <v>0</v>
      </c>
      <c r="BH227" s="72">
        <v>0</v>
      </c>
      <c r="BI227" s="72">
        <v>0</v>
      </c>
      <c r="BJ227" s="72">
        <v>0</v>
      </c>
      <c r="BK227" s="72">
        <v>0</v>
      </c>
      <c r="BL227" s="72">
        <v>0</v>
      </c>
      <c r="BM227" s="72">
        <v>0</v>
      </c>
      <c r="BN227" s="72">
        <v>0</v>
      </c>
      <c r="BO227" s="72">
        <v>0</v>
      </c>
      <c r="BP227" s="72">
        <v>0</v>
      </c>
      <c r="BQ227" s="72">
        <v>0</v>
      </c>
    </row>
    <row r="228" spans="1:69" x14ac:dyDescent="0.2">
      <c r="A228" s="13"/>
      <c r="B228" s="64" t="s">
        <v>374</v>
      </c>
      <c r="C228" s="67">
        <v>0</v>
      </c>
      <c r="D228" s="67">
        <v>0</v>
      </c>
      <c r="E228" s="67">
        <v>0</v>
      </c>
      <c r="F228" s="67">
        <v>0</v>
      </c>
      <c r="G228" s="67">
        <v>0</v>
      </c>
      <c r="H228" s="67">
        <v>0</v>
      </c>
      <c r="I228" s="67">
        <v>0</v>
      </c>
      <c r="J228" s="67">
        <v>0</v>
      </c>
      <c r="K228" s="67">
        <v>0</v>
      </c>
      <c r="L228" s="67">
        <v>0</v>
      </c>
      <c r="M228" s="67">
        <v>0</v>
      </c>
      <c r="N228" s="67">
        <v>0</v>
      </c>
      <c r="O228" s="67">
        <v>0</v>
      </c>
      <c r="P228" s="67">
        <v>0</v>
      </c>
      <c r="Q228" s="67">
        <v>0</v>
      </c>
      <c r="R228" s="67">
        <v>0</v>
      </c>
      <c r="S228" s="67">
        <v>0</v>
      </c>
      <c r="T228" s="67">
        <v>0</v>
      </c>
      <c r="U228" s="67">
        <v>0</v>
      </c>
      <c r="V228" s="67">
        <v>0</v>
      </c>
      <c r="W228" s="67">
        <v>0</v>
      </c>
      <c r="Y228" s="42" t="s">
        <v>374</v>
      </c>
      <c r="Z228" s="69">
        <v>0</v>
      </c>
      <c r="AA228" s="69">
        <v>0</v>
      </c>
      <c r="AB228" s="69">
        <v>0</v>
      </c>
      <c r="AC228" s="69">
        <v>0</v>
      </c>
      <c r="AD228" s="69">
        <v>0</v>
      </c>
      <c r="AE228" s="69">
        <v>0</v>
      </c>
      <c r="AF228" s="69">
        <v>0</v>
      </c>
      <c r="AG228" s="69">
        <v>0</v>
      </c>
      <c r="AH228" s="69">
        <v>0</v>
      </c>
      <c r="AI228" s="69">
        <v>0</v>
      </c>
      <c r="AJ228" s="69">
        <v>0</v>
      </c>
      <c r="AK228" s="69">
        <v>0</v>
      </c>
      <c r="AL228" s="69">
        <v>0</v>
      </c>
      <c r="AM228" s="69">
        <v>0</v>
      </c>
      <c r="AN228" s="69">
        <v>0</v>
      </c>
      <c r="AO228" s="69">
        <v>0</v>
      </c>
      <c r="AP228" s="69">
        <v>0</v>
      </c>
      <c r="AQ228" s="69">
        <v>0</v>
      </c>
      <c r="AR228" s="69">
        <v>0</v>
      </c>
      <c r="AS228" s="69">
        <v>0</v>
      </c>
      <c r="AT228" s="69"/>
      <c r="AV228" s="18" t="s">
        <v>374</v>
      </c>
      <c r="AW228" s="72">
        <v>0</v>
      </c>
      <c r="AX228" s="72">
        <v>0</v>
      </c>
      <c r="AY228" s="72">
        <v>0</v>
      </c>
      <c r="AZ228" s="72">
        <v>0</v>
      </c>
      <c r="BA228" s="72">
        <v>0</v>
      </c>
      <c r="BB228" s="72">
        <v>0</v>
      </c>
      <c r="BC228" s="72">
        <v>0</v>
      </c>
      <c r="BD228" s="72">
        <v>0</v>
      </c>
      <c r="BE228" s="72">
        <v>0</v>
      </c>
      <c r="BF228" s="72">
        <v>0</v>
      </c>
      <c r="BG228" s="72">
        <v>0</v>
      </c>
      <c r="BH228" s="72">
        <v>0</v>
      </c>
      <c r="BI228" s="72">
        <v>0</v>
      </c>
      <c r="BJ228" s="72">
        <v>0</v>
      </c>
      <c r="BK228" s="72">
        <v>0</v>
      </c>
      <c r="BL228" s="72">
        <v>0</v>
      </c>
      <c r="BM228" s="72">
        <v>0</v>
      </c>
      <c r="BN228" s="72">
        <v>0</v>
      </c>
      <c r="BO228" s="72">
        <v>0</v>
      </c>
      <c r="BP228" s="72">
        <v>0</v>
      </c>
      <c r="BQ228" s="72">
        <v>0</v>
      </c>
    </row>
    <row r="229" spans="1:69" x14ac:dyDescent="0.2">
      <c r="A229" s="13"/>
      <c r="B229" s="64" t="s">
        <v>374</v>
      </c>
      <c r="C229" s="67">
        <v>0</v>
      </c>
      <c r="D229" s="67">
        <v>0</v>
      </c>
      <c r="E229" s="67">
        <v>0</v>
      </c>
      <c r="F229" s="67">
        <v>0</v>
      </c>
      <c r="G229" s="67">
        <v>0</v>
      </c>
      <c r="H229" s="67">
        <v>0</v>
      </c>
      <c r="I229" s="67">
        <v>0</v>
      </c>
      <c r="J229" s="67">
        <v>0</v>
      </c>
      <c r="K229" s="67">
        <v>0</v>
      </c>
      <c r="L229" s="67">
        <v>0</v>
      </c>
      <c r="M229" s="67">
        <v>0</v>
      </c>
      <c r="N229" s="67">
        <v>0</v>
      </c>
      <c r="O229" s="67">
        <v>0</v>
      </c>
      <c r="P229" s="67">
        <v>0</v>
      </c>
      <c r="Q229" s="67">
        <v>0</v>
      </c>
      <c r="R229" s="67">
        <v>0</v>
      </c>
      <c r="S229" s="67">
        <v>0</v>
      </c>
      <c r="T229" s="67">
        <v>0</v>
      </c>
      <c r="U229" s="67">
        <v>0</v>
      </c>
      <c r="V229" s="67">
        <v>0</v>
      </c>
      <c r="W229" s="67">
        <v>0</v>
      </c>
      <c r="Y229" s="42" t="s">
        <v>374</v>
      </c>
      <c r="Z229" s="69">
        <v>0</v>
      </c>
      <c r="AA229" s="69">
        <v>0</v>
      </c>
      <c r="AB229" s="69">
        <v>0</v>
      </c>
      <c r="AC229" s="69">
        <v>0</v>
      </c>
      <c r="AD229" s="69">
        <v>0</v>
      </c>
      <c r="AE229" s="69">
        <v>0</v>
      </c>
      <c r="AF229" s="69">
        <v>0</v>
      </c>
      <c r="AG229" s="69">
        <v>0</v>
      </c>
      <c r="AH229" s="69">
        <v>0</v>
      </c>
      <c r="AI229" s="69">
        <v>0</v>
      </c>
      <c r="AJ229" s="69">
        <v>0</v>
      </c>
      <c r="AK229" s="69">
        <v>0</v>
      </c>
      <c r="AL229" s="69">
        <v>0</v>
      </c>
      <c r="AM229" s="69">
        <v>0</v>
      </c>
      <c r="AN229" s="69">
        <v>0</v>
      </c>
      <c r="AO229" s="69">
        <v>0</v>
      </c>
      <c r="AP229" s="69">
        <v>0</v>
      </c>
      <c r="AQ229" s="69">
        <v>0</v>
      </c>
      <c r="AR229" s="69">
        <v>0</v>
      </c>
      <c r="AS229" s="69">
        <v>0</v>
      </c>
      <c r="AT229" s="69"/>
      <c r="AV229" s="18" t="s">
        <v>374</v>
      </c>
      <c r="AW229" s="72">
        <v>0</v>
      </c>
      <c r="AX229" s="72">
        <v>0</v>
      </c>
      <c r="AY229" s="72">
        <v>0</v>
      </c>
      <c r="AZ229" s="72">
        <v>0</v>
      </c>
      <c r="BA229" s="72">
        <v>0</v>
      </c>
      <c r="BB229" s="72">
        <v>0</v>
      </c>
      <c r="BC229" s="72">
        <v>0</v>
      </c>
      <c r="BD229" s="72">
        <v>0</v>
      </c>
      <c r="BE229" s="72">
        <v>0</v>
      </c>
      <c r="BF229" s="72">
        <v>0</v>
      </c>
      <c r="BG229" s="72">
        <v>0</v>
      </c>
      <c r="BH229" s="72">
        <v>0</v>
      </c>
      <c r="BI229" s="72">
        <v>0</v>
      </c>
      <c r="BJ229" s="72">
        <v>0</v>
      </c>
      <c r="BK229" s="72">
        <v>0</v>
      </c>
      <c r="BL229" s="72">
        <v>0</v>
      </c>
      <c r="BM229" s="72">
        <v>0</v>
      </c>
      <c r="BN229" s="72">
        <v>0</v>
      </c>
      <c r="BO229" s="72">
        <v>0</v>
      </c>
      <c r="BP229" s="72">
        <v>0</v>
      </c>
      <c r="BQ229" s="72">
        <v>0</v>
      </c>
    </row>
    <row r="230" spans="1:69" x14ac:dyDescent="0.2">
      <c r="A230" s="13"/>
      <c r="B230" s="64" t="s">
        <v>374</v>
      </c>
      <c r="C230" s="67">
        <v>0</v>
      </c>
      <c r="D230" s="67">
        <v>0</v>
      </c>
      <c r="E230" s="67">
        <v>0</v>
      </c>
      <c r="F230" s="67">
        <v>0</v>
      </c>
      <c r="G230" s="67">
        <v>0</v>
      </c>
      <c r="H230" s="67">
        <v>0</v>
      </c>
      <c r="I230" s="67">
        <v>0</v>
      </c>
      <c r="J230" s="67">
        <v>0</v>
      </c>
      <c r="K230" s="67">
        <v>0</v>
      </c>
      <c r="L230" s="67">
        <v>0</v>
      </c>
      <c r="M230" s="67">
        <v>0</v>
      </c>
      <c r="N230" s="67">
        <v>0</v>
      </c>
      <c r="O230" s="67">
        <v>0</v>
      </c>
      <c r="P230" s="67">
        <v>0</v>
      </c>
      <c r="Q230" s="67">
        <v>0</v>
      </c>
      <c r="R230" s="67">
        <v>0</v>
      </c>
      <c r="S230" s="67">
        <v>0</v>
      </c>
      <c r="T230" s="67">
        <v>0</v>
      </c>
      <c r="U230" s="67">
        <v>0</v>
      </c>
      <c r="V230" s="67">
        <v>0</v>
      </c>
      <c r="W230" s="67">
        <v>0</v>
      </c>
      <c r="Y230" s="42" t="s">
        <v>374</v>
      </c>
      <c r="Z230" s="69">
        <v>0</v>
      </c>
      <c r="AA230" s="69">
        <v>0</v>
      </c>
      <c r="AB230" s="69">
        <v>0</v>
      </c>
      <c r="AC230" s="69">
        <v>0</v>
      </c>
      <c r="AD230" s="69">
        <v>0</v>
      </c>
      <c r="AE230" s="69">
        <v>0</v>
      </c>
      <c r="AF230" s="69">
        <v>0</v>
      </c>
      <c r="AG230" s="69">
        <v>0</v>
      </c>
      <c r="AH230" s="69">
        <v>0</v>
      </c>
      <c r="AI230" s="69">
        <v>0</v>
      </c>
      <c r="AJ230" s="69">
        <v>0</v>
      </c>
      <c r="AK230" s="69">
        <v>0</v>
      </c>
      <c r="AL230" s="69">
        <v>0</v>
      </c>
      <c r="AM230" s="69">
        <v>0</v>
      </c>
      <c r="AN230" s="69">
        <v>0</v>
      </c>
      <c r="AO230" s="69">
        <v>0</v>
      </c>
      <c r="AP230" s="69">
        <v>0</v>
      </c>
      <c r="AQ230" s="69">
        <v>0</v>
      </c>
      <c r="AR230" s="69">
        <v>0</v>
      </c>
      <c r="AS230" s="69">
        <v>0</v>
      </c>
      <c r="AT230" s="69"/>
      <c r="AV230" s="18" t="s">
        <v>374</v>
      </c>
      <c r="AW230" s="72">
        <v>0</v>
      </c>
      <c r="AX230" s="72">
        <v>0</v>
      </c>
      <c r="AY230" s="72">
        <v>0</v>
      </c>
      <c r="AZ230" s="72">
        <v>0</v>
      </c>
      <c r="BA230" s="72">
        <v>0</v>
      </c>
      <c r="BB230" s="72">
        <v>0</v>
      </c>
      <c r="BC230" s="72">
        <v>0</v>
      </c>
      <c r="BD230" s="72">
        <v>0</v>
      </c>
      <c r="BE230" s="72">
        <v>0</v>
      </c>
      <c r="BF230" s="72">
        <v>0</v>
      </c>
      <c r="BG230" s="72">
        <v>0</v>
      </c>
      <c r="BH230" s="72">
        <v>0</v>
      </c>
      <c r="BI230" s="72">
        <v>0</v>
      </c>
      <c r="BJ230" s="72">
        <v>0</v>
      </c>
      <c r="BK230" s="72">
        <v>0</v>
      </c>
      <c r="BL230" s="72">
        <v>0</v>
      </c>
      <c r="BM230" s="72">
        <v>0</v>
      </c>
      <c r="BN230" s="72">
        <v>0</v>
      </c>
      <c r="BO230" s="72">
        <v>0</v>
      </c>
      <c r="BP230" s="72">
        <v>0</v>
      </c>
      <c r="BQ230" s="72">
        <v>0</v>
      </c>
    </row>
    <row r="231" spans="1:69" s="20" customFormat="1" x14ac:dyDescent="0.2">
      <c r="A231" s="19"/>
      <c r="B231" s="64" t="s">
        <v>374</v>
      </c>
      <c r="C231" s="67">
        <v>0</v>
      </c>
      <c r="D231" s="67">
        <v>0</v>
      </c>
      <c r="E231" s="67">
        <v>0</v>
      </c>
      <c r="F231" s="67">
        <v>0</v>
      </c>
      <c r="G231" s="67">
        <v>0</v>
      </c>
      <c r="H231" s="67">
        <v>0</v>
      </c>
      <c r="I231" s="67">
        <v>0</v>
      </c>
      <c r="J231" s="67">
        <v>0</v>
      </c>
      <c r="K231" s="67">
        <v>0</v>
      </c>
      <c r="L231" s="67">
        <v>0</v>
      </c>
      <c r="M231" s="67">
        <v>0</v>
      </c>
      <c r="N231" s="67">
        <v>0</v>
      </c>
      <c r="O231" s="67">
        <v>0</v>
      </c>
      <c r="P231" s="67">
        <v>0</v>
      </c>
      <c r="Q231" s="67">
        <v>0</v>
      </c>
      <c r="R231" s="67">
        <v>0</v>
      </c>
      <c r="S231" s="67">
        <v>0</v>
      </c>
      <c r="T231" s="67">
        <v>0</v>
      </c>
      <c r="U231" s="67">
        <v>0</v>
      </c>
      <c r="V231" s="67">
        <v>0</v>
      </c>
      <c r="W231" s="67">
        <v>0</v>
      </c>
      <c r="Y231" s="42" t="s">
        <v>374</v>
      </c>
      <c r="Z231" s="69">
        <v>0</v>
      </c>
      <c r="AA231" s="69">
        <v>0</v>
      </c>
      <c r="AB231" s="69">
        <v>0</v>
      </c>
      <c r="AC231" s="69">
        <v>0</v>
      </c>
      <c r="AD231" s="69">
        <v>0</v>
      </c>
      <c r="AE231" s="69">
        <v>0</v>
      </c>
      <c r="AF231" s="69">
        <v>0</v>
      </c>
      <c r="AG231" s="69">
        <v>0</v>
      </c>
      <c r="AH231" s="69">
        <v>0</v>
      </c>
      <c r="AI231" s="69">
        <v>0</v>
      </c>
      <c r="AJ231" s="69">
        <v>0</v>
      </c>
      <c r="AK231" s="69">
        <v>0</v>
      </c>
      <c r="AL231" s="69">
        <v>0</v>
      </c>
      <c r="AM231" s="69">
        <v>0</v>
      </c>
      <c r="AN231" s="69">
        <v>0</v>
      </c>
      <c r="AO231" s="69">
        <v>0</v>
      </c>
      <c r="AP231" s="69">
        <v>0</v>
      </c>
      <c r="AQ231" s="69">
        <v>0</v>
      </c>
      <c r="AR231" s="69">
        <v>0</v>
      </c>
      <c r="AS231" s="69">
        <v>0</v>
      </c>
      <c r="AT231" s="69"/>
      <c r="AV231" s="18" t="s">
        <v>374</v>
      </c>
      <c r="AW231" s="72">
        <v>0</v>
      </c>
      <c r="AX231" s="72">
        <v>0</v>
      </c>
      <c r="AY231" s="72">
        <v>0</v>
      </c>
      <c r="AZ231" s="72">
        <v>0</v>
      </c>
      <c r="BA231" s="72">
        <v>0</v>
      </c>
      <c r="BB231" s="72">
        <v>0</v>
      </c>
      <c r="BC231" s="72">
        <v>0</v>
      </c>
      <c r="BD231" s="72">
        <v>0</v>
      </c>
      <c r="BE231" s="72">
        <v>0</v>
      </c>
      <c r="BF231" s="72">
        <v>0</v>
      </c>
      <c r="BG231" s="72">
        <v>0</v>
      </c>
      <c r="BH231" s="72">
        <v>0</v>
      </c>
      <c r="BI231" s="72">
        <v>0</v>
      </c>
      <c r="BJ231" s="72">
        <v>0</v>
      </c>
      <c r="BK231" s="72">
        <v>0</v>
      </c>
      <c r="BL231" s="72">
        <v>0</v>
      </c>
      <c r="BM231" s="72">
        <v>0</v>
      </c>
      <c r="BN231" s="72">
        <v>0</v>
      </c>
      <c r="BO231" s="72">
        <v>0</v>
      </c>
      <c r="BP231" s="72">
        <v>0</v>
      </c>
      <c r="BQ231" s="72">
        <v>0</v>
      </c>
    </row>
    <row r="232" spans="1:69" x14ac:dyDescent="0.2">
      <c r="A232" s="13"/>
      <c r="B232" s="65" t="s">
        <v>374</v>
      </c>
      <c r="C232" s="67">
        <v>0</v>
      </c>
      <c r="D232" s="67">
        <v>0</v>
      </c>
      <c r="E232" s="67">
        <v>0</v>
      </c>
      <c r="F232" s="67">
        <v>0</v>
      </c>
      <c r="G232" s="67">
        <v>0</v>
      </c>
      <c r="H232" s="67">
        <v>0</v>
      </c>
      <c r="I232" s="67">
        <v>0</v>
      </c>
      <c r="J232" s="67">
        <v>0</v>
      </c>
      <c r="K232" s="67">
        <v>0</v>
      </c>
      <c r="L232" s="67">
        <v>0</v>
      </c>
      <c r="M232" s="67">
        <v>0</v>
      </c>
      <c r="N232" s="67">
        <v>0</v>
      </c>
      <c r="O232" s="67">
        <v>0</v>
      </c>
      <c r="P232" s="67">
        <v>0</v>
      </c>
      <c r="Q232" s="67">
        <v>0</v>
      </c>
      <c r="R232" s="67">
        <v>0</v>
      </c>
      <c r="S232" s="67">
        <v>0</v>
      </c>
      <c r="T232" s="67">
        <v>0</v>
      </c>
      <c r="U232" s="67">
        <v>0</v>
      </c>
      <c r="V232" s="67">
        <v>0</v>
      </c>
      <c r="W232" s="67">
        <v>0</v>
      </c>
      <c r="Y232" s="43" t="s">
        <v>374</v>
      </c>
      <c r="Z232" s="69">
        <v>0</v>
      </c>
      <c r="AA232" s="69">
        <v>0</v>
      </c>
      <c r="AB232" s="69">
        <v>0</v>
      </c>
      <c r="AC232" s="69">
        <v>0</v>
      </c>
      <c r="AD232" s="69">
        <v>0</v>
      </c>
      <c r="AE232" s="69">
        <v>0</v>
      </c>
      <c r="AF232" s="69">
        <v>0</v>
      </c>
      <c r="AG232" s="69">
        <v>0</v>
      </c>
      <c r="AH232" s="69">
        <v>0</v>
      </c>
      <c r="AI232" s="69">
        <v>0</v>
      </c>
      <c r="AJ232" s="69">
        <v>0</v>
      </c>
      <c r="AK232" s="69">
        <v>0</v>
      </c>
      <c r="AL232" s="69">
        <v>0</v>
      </c>
      <c r="AM232" s="69">
        <v>0</v>
      </c>
      <c r="AN232" s="69">
        <v>0</v>
      </c>
      <c r="AO232" s="69">
        <v>0</v>
      </c>
      <c r="AP232" s="69">
        <v>0</v>
      </c>
      <c r="AQ232" s="69">
        <v>0</v>
      </c>
      <c r="AR232" s="69">
        <v>0</v>
      </c>
      <c r="AS232" s="69">
        <v>0</v>
      </c>
      <c r="AT232" s="69"/>
      <c r="AV232" s="22" t="s">
        <v>374</v>
      </c>
      <c r="AW232" s="72">
        <v>0</v>
      </c>
      <c r="AX232" s="72">
        <v>0</v>
      </c>
      <c r="AY232" s="72">
        <v>0</v>
      </c>
      <c r="AZ232" s="72">
        <v>0</v>
      </c>
      <c r="BA232" s="72">
        <v>0</v>
      </c>
      <c r="BB232" s="72">
        <v>0</v>
      </c>
      <c r="BC232" s="72">
        <v>0</v>
      </c>
      <c r="BD232" s="72">
        <v>0</v>
      </c>
      <c r="BE232" s="72">
        <v>0</v>
      </c>
      <c r="BF232" s="72">
        <v>0</v>
      </c>
      <c r="BG232" s="72">
        <v>0</v>
      </c>
      <c r="BH232" s="72">
        <v>0</v>
      </c>
      <c r="BI232" s="72">
        <v>0</v>
      </c>
      <c r="BJ232" s="72">
        <v>0</v>
      </c>
      <c r="BK232" s="72">
        <v>0</v>
      </c>
      <c r="BL232" s="72">
        <v>0</v>
      </c>
      <c r="BM232" s="72">
        <v>0</v>
      </c>
      <c r="BN232" s="72">
        <v>0</v>
      </c>
      <c r="BO232" s="72">
        <v>0</v>
      </c>
      <c r="BP232" s="72">
        <v>0</v>
      </c>
      <c r="BQ232" s="72">
        <v>0</v>
      </c>
    </row>
    <row r="233" spans="1:69" x14ac:dyDescent="0.2">
      <c r="A233" s="13"/>
      <c r="B233" s="66" t="s">
        <v>194</v>
      </c>
      <c r="C233" s="67">
        <v>5655.0322770699013</v>
      </c>
      <c r="D233" s="67">
        <v>19403.496993430701</v>
      </c>
      <c r="E233" s="67">
        <v>21431.545238225004</v>
      </c>
      <c r="F233" s="67">
        <v>74175.115896486197</v>
      </c>
      <c r="G233" s="67">
        <v>48493.427585207108</v>
      </c>
      <c r="H233" s="67">
        <v>34683.367786221905</v>
      </c>
      <c r="I233" s="67">
        <v>31998.162006220195</v>
      </c>
      <c r="J233" s="67">
        <v>30645.964699237495</v>
      </c>
      <c r="K233" s="67">
        <v>26746.250888841201</v>
      </c>
      <c r="L233" s="67">
        <v>28334.069247088904</v>
      </c>
      <c r="M233" s="67">
        <v>23323.82748665729</v>
      </c>
      <c r="N233" s="67">
        <v>0</v>
      </c>
      <c r="O233" s="67">
        <v>0</v>
      </c>
      <c r="P233" s="67">
        <v>0</v>
      </c>
      <c r="Q233" s="67">
        <v>0</v>
      </c>
      <c r="R233" s="67">
        <v>0</v>
      </c>
      <c r="S233" s="67">
        <v>0</v>
      </c>
      <c r="T233" s="67">
        <v>0</v>
      </c>
      <c r="U233" s="67">
        <v>0</v>
      </c>
      <c r="V233" s="67">
        <v>0</v>
      </c>
      <c r="W233" s="67"/>
      <c r="Y233" s="44" t="s">
        <v>194</v>
      </c>
      <c r="Z233" s="70"/>
      <c r="AA233" s="70"/>
      <c r="AB233" s="70"/>
      <c r="AC233" s="70"/>
      <c r="AD233" s="70"/>
      <c r="AE233" s="70"/>
      <c r="AF233" s="70"/>
      <c r="AG233" s="70"/>
      <c r="AH233" s="70"/>
      <c r="AI233" s="70"/>
      <c r="AJ233" s="70"/>
      <c r="AK233" s="70"/>
      <c r="AL233" s="70"/>
      <c r="AM233" s="70"/>
      <c r="AN233" s="69"/>
      <c r="AO233" s="69"/>
      <c r="AP233" s="69"/>
      <c r="AQ233" s="69"/>
      <c r="AR233" s="69"/>
      <c r="AS233" s="69"/>
      <c r="AT233" s="70"/>
      <c r="AV233" s="24" t="s">
        <v>194</v>
      </c>
      <c r="AW233" s="72"/>
      <c r="AX233" s="72"/>
      <c r="AY233" s="72"/>
      <c r="AZ233" s="72"/>
      <c r="BA233" s="72"/>
      <c r="BB233" s="72"/>
      <c r="BC233" s="72"/>
      <c r="BD233" s="72"/>
      <c r="BE233" s="72"/>
      <c r="BF233" s="72"/>
      <c r="BG233" s="72"/>
      <c r="BH233" s="72"/>
      <c r="BI233" s="72"/>
      <c r="BJ233" s="72"/>
      <c r="BK233" s="72"/>
      <c r="BL233" s="72"/>
      <c r="BM233" s="72"/>
      <c r="BN233" s="72"/>
      <c r="BO233" s="72"/>
      <c r="BP233" s="72"/>
      <c r="BQ233" s="72"/>
    </row>
    <row r="236" spans="1:69" x14ac:dyDescent="0.2">
      <c r="A236" s="8" t="s">
        <v>130</v>
      </c>
      <c r="B236" s="14" t="s">
        <v>187</v>
      </c>
      <c r="C236" s="28" t="s">
        <v>8</v>
      </c>
      <c r="D236" s="28" t="s">
        <v>7</v>
      </c>
      <c r="E236" s="28" t="s">
        <v>6</v>
      </c>
      <c r="F236" s="28" t="s">
        <v>5</v>
      </c>
      <c r="G236" s="28" t="s">
        <v>4</v>
      </c>
      <c r="H236" s="28" t="s">
        <v>3</v>
      </c>
      <c r="I236" s="28" t="s">
        <v>2</v>
      </c>
      <c r="J236" s="28" t="s">
        <v>1</v>
      </c>
      <c r="K236" s="28" t="s">
        <v>0</v>
      </c>
      <c r="L236" s="28" t="s">
        <v>10</v>
      </c>
      <c r="M236" s="28" t="s">
        <v>38</v>
      </c>
      <c r="N236" s="28" t="s">
        <v>37</v>
      </c>
      <c r="O236" s="28" t="s">
        <v>36</v>
      </c>
      <c r="P236" s="28" t="s">
        <v>35</v>
      </c>
      <c r="Q236" s="28" t="s">
        <v>34</v>
      </c>
      <c r="R236" s="28" t="s">
        <v>33</v>
      </c>
      <c r="S236" s="28" t="s">
        <v>32</v>
      </c>
      <c r="T236" s="28" t="s">
        <v>31</v>
      </c>
      <c r="U236" s="28" t="s">
        <v>30</v>
      </c>
      <c r="V236" s="28" t="s">
        <v>29</v>
      </c>
      <c r="W236" s="28" t="s">
        <v>194</v>
      </c>
      <c r="Y236" s="41" t="s">
        <v>187</v>
      </c>
      <c r="Z236" s="68" t="s">
        <v>8</v>
      </c>
      <c r="AA236" s="68" t="s">
        <v>7</v>
      </c>
      <c r="AB236" s="68" t="s">
        <v>6</v>
      </c>
      <c r="AC236" s="68" t="s">
        <v>5</v>
      </c>
      <c r="AD236" s="68" t="s">
        <v>4</v>
      </c>
      <c r="AE236" s="68" t="s">
        <v>3</v>
      </c>
      <c r="AF236" s="68" t="s">
        <v>2</v>
      </c>
      <c r="AG236" s="68" t="s">
        <v>1</v>
      </c>
      <c r="AH236" s="68" t="s">
        <v>0</v>
      </c>
      <c r="AI236" s="68" t="s">
        <v>10</v>
      </c>
      <c r="AJ236" s="68" t="s">
        <v>38</v>
      </c>
      <c r="AK236" s="68" t="s">
        <v>37</v>
      </c>
      <c r="AL236" s="68" t="s">
        <v>36</v>
      </c>
      <c r="AM236" s="68" t="s">
        <v>35</v>
      </c>
      <c r="AN236" s="68" t="s">
        <v>34</v>
      </c>
      <c r="AO236" s="68" t="s">
        <v>33</v>
      </c>
      <c r="AP236" s="68" t="s">
        <v>32</v>
      </c>
      <c r="AQ236" s="68" t="s">
        <v>31</v>
      </c>
      <c r="AR236" s="68" t="s">
        <v>30</v>
      </c>
      <c r="AS236" s="68" t="s">
        <v>29</v>
      </c>
      <c r="AT236" s="68" t="s">
        <v>194</v>
      </c>
      <c r="AV236" s="16" t="s">
        <v>187</v>
      </c>
      <c r="AW236" s="71" t="s">
        <v>8</v>
      </c>
      <c r="AX236" s="71" t="s">
        <v>7</v>
      </c>
      <c r="AY236" s="71" t="s">
        <v>6</v>
      </c>
      <c r="AZ236" s="71" t="s">
        <v>5</v>
      </c>
      <c r="BA236" s="71" t="s">
        <v>4</v>
      </c>
      <c r="BB236" s="71" t="s">
        <v>3</v>
      </c>
      <c r="BC236" s="71" t="s">
        <v>2</v>
      </c>
      <c r="BD236" s="71" t="s">
        <v>1</v>
      </c>
      <c r="BE236" s="71" t="s">
        <v>0</v>
      </c>
      <c r="BF236" s="71" t="s">
        <v>10</v>
      </c>
      <c r="BG236" s="71" t="s">
        <v>38</v>
      </c>
      <c r="BH236" s="71" t="s">
        <v>37</v>
      </c>
      <c r="BI236" s="71" t="s">
        <v>36</v>
      </c>
      <c r="BJ236" s="71" t="s">
        <v>35</v>
      </c>
      <c r="BK236" s="71" t="s">
        <v>34</v>
      </c>
      <c r="BL236" s="71" t="s">
        <v>33</v>
      </c>
      <c r="BM236" s="71" t="s">
        <v>32</v>
      </c>
      <c r="BN236" s="71" t="s">
        <v>31</v>
      </c>
      <c r="BO236" s="71" t="s">
        <v>30</v>
      </c>
      <c r="BP236" s="71" t="s">
        <v>29</v>
      </c>
      <c r="BQ236" s="71" t="s">
        <v>194</v>
      </c>
    </row>
    <row r="237" spans="1:69" x14ac:dyDescent="0.2">
      <c r="A237" s="13"/>
      <c r="B237" s="64" t="s">
        <v>177</v>
      </c>
      <c r="C237" s="67">
        <v>630.81437437219995</v>
      </c>
      <c r="D237" s="67">
        <v>574.82954767000001</v>
      </c>
      <c r="E237" s="67">
        <v>772.81687254600001</v>
      </c>
      <c r="F237" s="67">
        <v>2041.3577434966999</v>
      </c>
      <c r="G237" s="67">
        <v>1085.0043951798</v>
      </c>
      <c r="H237" s="67">
        <v>1044.8110963690001</v>
      </c>
      <c r="I237" s="67">
        <v>1604.7886592162001</v>
      </c>
      <c r="J237" s="67">
        <v>1610.6373751858998</v>
      </c>
      <c r="K237" s="67">
        <v>1279.1130648489998</v>
      </c>
      <c r="L237" s="67">
        <v>1357.3050222459999</v>
      </c>
      <c r="M237" s="67">
        <v>3131.7983159559994</v>
      </c>
      <c r="N237" s="67">
        <v>0</v>
      </c>
      <c r="O237" s="67">
        <v>0</v>
      </c>
      <c r="P237" s="67">
        <v>0</v>
      </c>
      <c r="Q237" s="67">
        <v>0</v>
      </c>
      <c r="R237" s="67">
        <v>0</v>
      </c>
      <c r="S237" s="67">
        <v>0</v>
      </c>
      <c r="T237" s="67">
        <v>0</v>
      </c>
      <c r="U237" s="67">
        <v>0</v>
      </c>
      <c r="V237" s="67">
        <v>0</v>
      </c>
      <c r="W237" s="67">
        <v>15133.2764670868</v>
      </c>
      <c r="Y237" s="42" t="s">
        <v>177</v>
      </c>
      <c r="Z237" s="69">
        <v>4.1683925866559786E-2</v>
      </c>
      <c r="AA237" s="69">
        <v>3.7984474077387712E-2</v>
      </c>
      <c r="AB237" s="69">
        <v>5.1067386116072824E-2</v>
      </c>
      <c r="AC237" s="69">
        <v>0.13489198772892486</v>
      </c>
      <c r="AD237" s="69">
        <v>7.169659508564219E-2</v>
      </c>
      <c r="AE237" s="69">
        <v>6.9040640250070659E-2</v>
      </c>
      <c r="AF237" s="69">
        <v>0.10604370195089198</v>
      </c>
      <c r="AG237" s="69">
        <v>0.10643018243199731</v>
      </c>
      <c r="AH237" s="69">
        <v>8.4523207359022939E-2</v>
      </c>
      <c r="AI237" s="69">
        <v>8.9690096206065356E-2</v>
      </c>
      <c r="AJ237" s="69">
        <v>0.20694780292736434</v>
      </c>
      <c r="AK237" s="69">
        <v>0</v>
      </c>
      <c r="AL237" s="69">
        <v>0</v>
      </c>
      <c r="AM237" s="69">
        <v>0</v>
      </c>
      <c r="AN237" s="69">
        <v>0</v>
      </c>
      <c r="AO237" s="69">
        <v>0</v>
      </c>
      <c r="AP237" s="69">
        <v>0</v>
      </c>
      <c r="AQ237" s="69">
        <v>0</v>
      </c>
      <c r="AR237" s="69">
        <v>0</v>
      </c>
      <c r="AS237" s="69">
        <v>0</v>
      </c>
      <c r="AT237" s="69"/>
      <c r="AV237" s="18" t="s">
        <v>177</v>
      </c>
      <c r="AW237" s="72">
        <v>53.847482579989297</v>
      </c>
      <c r="AX237" s="72">
        <v>53.319820495226494</v>
      </c>
      <c r="AY237" s="72">
        <v>39.358705091314782</v>
      </c>
      <c r="AZ237" s="72">
        <v>23.185957907106783</v>
      </c>
      <c r="BA237" s="72">
        <v>30.971864679778101</v>
      </c>
      <c r="BB237" s="72">
        <v>33.133523635130736</v>
      </c>
      <c r="BC237" s="72">
        <v>23.847729052744903</v>
      </c>
      <c r="BD237" s="72">
        <v>26.633107488363276</v>
      </c>
      <c r="BE237" s="72">
        <v>28.320796373887848</v>
      </c>
      <c r="BF237" s="72">
        <v>25.995948283112821</v>
      </c>
      <c r="BG237" s="72">
        <v>20.632679559430191</v>
      </c>
      <c r="BH237" s="72">
        <v>0</v>
      </c>
      <c r="BI237" s="72">
        <v>0</v>
      </c>
      <c r="BJ237" s="72">
        <v>0</v>
      </c>
      <c r="BK237" s="72">
        <v>0</v>
      </c>
      <c r="BL237" s="72">
        <v>0</v>
      </c>
      <c r="BM237" s="72">
        <v>0</v>
      </c>
      <c r="BN237" s="72">
        <v>0</v>
      </c>
      <c r="BO237" s="72">
        <v>0</v>
      </c>
      <c r="BP237" s="72">
        <v>0</v>
      </c>
      <c r="BQ237" s="72">
        <v>8.7723506346410378</v>
      </c>
    </row>
    <row r="238" spans="1:69" x14ac:dyDescent="0.2">
      <c r="A238" s="13"/>
      <c r="B238" s="64" t="s">
        <v>371</v>
      </c>
      <c r="C238" s="67">
        <v>3073.9519246239997</v>
      </c>
      <c r="D238" s="67">
        <v>13088.3983842825</v>
      </c>
      <c r="E238" s="67">
        <v>7183.2304890669984</v>
      </c>
      <c r="F238" s="67">
        <v>26952.587608129998</v>
      </c>
      <c r="G238" s="67">
        <v>18193.318899428697</v>
      </c>
      <c r="H238" s="67">
        <v>18086.095972022402</v>
      </c>
      <c r="I238" s="67">
        <v>14161.252849230001</v>
      </c>
      <c r="J238" s="67">
        <v>13878.609115113504</v>
      </c>
      <c r="K238" s="67">
        <v>9288.6290755950995</v>
      </c>
      <c r="L238" s="67">
        <v>8795.6350196386993</v>
      </c>
      <c r="M238" s="67">
        <v>5517.6324996250014</v>
      </c>
      <c r="N238" s="67">
        <v>0</v>
      </c>
      <c r="O238" s="67">
        <v>0</v>
      </c>
      <c r="P238" s="67">
        <v>0</v>
      </c>
      <c r="Q238" s="67">
        <v>0</v>
      </c>
      <c r="R238" s="67">
        <v>0</v>
      </c>
      <c r="S238" s="67">
        <v>0</v>
      </c>
      <c r="T238" s="67">
        <v>0</v>
      </c>
      <c r="U238" s="67">
        <v>0</v>
      </c>
      <c r="V238" s="67">
        <v>0</v>
      </c>
      <c r="W238" s="67">
        <v>138219.34183675679</v>
      </c>
      <c r="Y238" s="42" t="s">
        <v>371</v>
      </c>
      <c r="Z238" s="69">
        <v>2.2239665474998963E-2</v>
      </c>
      <c r="AA238" s="69">
        <v>9.4692958383063949E-2</v>
      </c>
      <c r="AB238" s="69">
        <v>5.196979231423858E-2</v>
      </c>
      <c r="AC238" s="69">
        <v>0.19499866842053268</v>
      </c>
      <c r="AD238" s="69">
        <v>0.13162643272398025</v>
      </c>
      <c r="AE238" s="69">
        <v>0.13085068798390667</v>
      </c>
      <c r="AF238" s="69">
        <v>0.10245492896323491</v>
      </c>
      <c r="AG238" s="69">
        <v>0.10041003618368231</v>
      </c>
      <c r="AH238" s="69">
        <v>6.7202093080181102E-2</v>
      </c>
      <c r="AI238" s="69">
        <v>6.3635341499648695E-2</v>
      </c>
      <c r="AJ238" s="69">
        <v>3.9919394972532656E-2</v>
      </c>
      <c r="AK238" s="69">
        <v>0</v>
      </c>
      <c r="AL238" s="69">
        <v>0</v>
      </c>
      <c r="AM238" s="69">
        <v>0</v>
      </c>
      <c r="AN238" s="69">
        <v>0</v>
      </c>
      <c r="AO238" s="69">
        <v>0</v>
      </c>
      <c r="AP238" s="69">
        <v>0</v>
      </c>
      <c r="AQ238" s="69">
        <v>0</v>
      </c>
      <c r="AR238" s="69">
        <v>0</v>
      </c>
      <c r="AS238" s="69">
        <v>0</v>
      </c>
      <c r="AT238" s="69"/>
      <c r="AV238" s="18" t="s">
        <v>371</v>
      </c>
      <c r="AW238" s="72">
        <v>20.72105726461735</v>
      </c>
      <c r="AX238" s="72">
        <v>10.792185225213906</v>
      </c>
      <c r="AY238" s="72">
        <v>13.592884183304342</v>
      </c>
      <c r="AZ238" s="72">
        <v>7.4094130010331432</v>
      </c>
      <c r="BA238" s="72">
        <v>7.7169128756175791</v>
      </c>
      <c r="BB238" s="72">
        <v>7.8056452949740036</v>
      </c>
      <c r="BC238" s="72">
        <v>9.2378456161671814</v>
      </c>
      <c r="BD238" s="72">
        <v>8.9648248956788095</v>
      </c>
      <c r="BE238" s="72">
        <v>11.507109321323597</v>
      </c>
      <c r="BF238" s="72">
        <v>11.844390081899919</v>
      </c>
      <c r="BG238" s="72">
        <v>14.167731229321415</v>
      </c>
      <c r="BH238" s="72">
        <v>0</v>
      </c>
      <c r="BI238" s="72">
        <v>0</v>
      </c>
      <c r="BJ238" s="72">
        <v>0</v>
      </c>
      <c r="BK238" s="72">
        <v>0</v>
      </c>
      <c r="BL238" s="72">
        <v>0</v>
      </c>
      <c r="BM238" s="72">
        <v>0</v>
      </c>
      <c r="BN238" s="72">
        <v>0</v>
      </c>
      <c r="BO238" s="72">
        <v>0</v>
      </c>
      <c r="BP238" s="72">
        <v>0</v>
      </c>
      <c r="BQ238" s="72">
        <v>3.0183225034701526</v>
      </c>
    </row>
    <row r="239" spans="1:69" x14ac:dyDescent="0.2">
      <c r="A239" s="13"/>
      <c r="B239" s="64" t="s">
        <v>165</v>
      </c>
      <c r="C239" s="67">
        <v>0</v>
      </c>
      <c r="D239" s="67">
        <v>0</v>
      </c>
      <c r="E239" s="67">
        <v>0</v>
      </c>
      <c r="F239" s="67">
        <v>0</v>
      </c>
      <c r="G239" s="67">
        <v>0</v>
      </c>
      <c r="H239" s="67">
        <v>0</v>
      </c>
      <c r="I239" s="67">
        <v>0</v>
      </c>
      <c r="J239" s="67">
        <v>0</v>
      </c>
      <c r="K239" s="67">
        <v>0</v>
      </c>
      <c r="L239" s="67">
        <v>0</v>
      </c>
      <c r="M239" s="67">
        <v>0</v>
      </c>
      <c r="N239" s="67">
        <v>0</v>
      </c>
      <c r="O239" s="67">
        <v>0</v>
      </c>
      <c r="P239" s="67">
        <v>0</v>
      </c>
      <c r="Q239" s="67">
        <v>0</v>
      </c>
      <c r="R239" s="67">
        <v>0</v>
      </c>
      <c r="S239" s="67">
        <v>0</v>
      </c>
      <c r="T239" s="67">
        <v>0</v>
      </c>
      <c r="U239" s="67">
        <v>0</v>
      </c>
      <c r="V239" s="67">
        <v>0</v>
      </c>
      <c r="W239" s="67">
        <v>0</v>
      </c>
      <c r="Y239" s="42" t="s">
        <v>165</v>
      </c>
      <c r="Z239" s="69">
        <v>0</v>
      </c>
      <c r="AA239" s="69">
        <v>0</v>
      </c>
      <c r="AB239" s="69">
        <v>0</v>
      </c>
      <c r="AC239" s="69">
        <v>0</v>
      </c>
      <c r="AD239" s="69">
        <v>0</v>
      </c>
      <c r="AE239" s="69">
        <v>0</v>
      </c>
      <c r="AF239" s="69">
        <v>0</v>
      </c>
      <c r="AG239" s="69">
        <v>0</v>
      </c>
      <c r="AH239" s="69">
        <v>0</v>
      </c>
      <c r="AI239" s="69">
        <v>0</v>
      </c>
      <c r="AJ239" s="69">
        <v>0</v>
      </c>
      <c r="AK239" s="69">
        <v>0</v>
      </c>
      <c r="AL239" s="69">
        <v>0</v>
      </c>
      <c r="AM239" s="69">
        <v>0</v>
      </c>
      <c r="AN239" s="69">
        <v>0</v>
      </c>
      <c r="AO239" s="69">
        <v>0</v>
      </c>
      <c r="AP239" s="69">
        <v>0</v>
      </c>
      <c r="AQ239" s="69">
        <v>0</v>
      </c>
      <c r="AR239" s="69">
        <v>0</v>
      </c>
      <c r="AS239" s="69">
        <v>0</v>
      </c>
      <c r="AT239" s="69"/>
      <c r="AV239" s="18" t="s">
        <v>165</v>
      </c>
      <c r="AW239" s="72">
        <v>0</v>
      </c>
      <c r="AX239" s="72">
        <v>0</v>
      </c>
      <c r="AY239" s="72">
        <v>0</v>
      </c>
      <c r="AZ239" s="72">
        <v>0</v>
      </c>
      <c r="BA239" s="72">
        <v>0</v>
      </c>
      <c r="BB239" s="72">
        <v>0</v>
      </c>
      <c r="BC239" s="72">
        <v>0</v>
      </c>
      <c r="BD239" s="72">
        <v>0</v>
      </c>
      <c r="BE239" s="72">
        <v>0</v>
      </c>
      <c r="BF239" s="72">
        <v>0</v>
      </c>
      <c r="BG239" s="72">
        <v>0</v>
      </c>
      <c r="BH239" s="72">
        <v>0</v>
      </c>
      <c r="BI239" s="72">
        <v>0</v>
      </c>
      <c r="BJ239" s="72">
        <v>0</v>
      </c>
      <c r="BK239" s="72">
        <v>0</v>
      </c>
      <c r="BL239" s="72">
        <v>0</v>
      </c>
      <c r="BM239" s="72">
        <v>0</v>
      </c>
      <c r="BN239" s="72">
        <v>0</v>
      </c>
      <c r="BO239" s="72">
        <v>0</v>
      </c>
      <c r="BP239" s="72">
        <v>0</v>
      </c>
      <c r="BQ239" s="72">
        <v>0</v>
      </c>
    </row>
    <row r="240" spans="1:69" x14ac:dyDescent="0.2">
      <c r="A240" s="13"/>
      <c r="B240" s="64" t="s">
        <v>422</v>
      </c>
      <c r="C240" s="67">
        <v>0</v>
      </c>
      <c r="D240" s="67">
        <v>0</v>
      </c>
      <c r="E240" s="67">
        <v>0</v>
      </c>
      <c r="F240" s="67">
        <v>0</v>
      </c>
      <c r="G240" s="67">
        <v>0</v>
      </c>
      <c r="H240" s="67">
        <v>0</v>
      </c>
      <c r="I240" s="67">
        <v>0</v>
      </c>
      <c r="J240" s="67">
        <v>0</v>
      </c>
      <c r="K240" s="67">
        <v>0</v>
      </c>
      <c r="L240" s="67">
        <v>0</v>
      </c>
      <c r="M240" s="67">
        <v>0</v>
      </c>
      <c r="N240" s="67">
        <v>0</v>
      </c>
      <c r="O240" s="67">
        <v>0</v>
      </c>
      <c r="P240" s="67">
        <v>0</v>
      </c>
      <c r="Q240" s="67">
        <v>0</v>
      </c>
      <c r="R240" s="67">
        <v>0</v>
      </c>
      <c r="S240" s="67">
        <v>0</v>
      </c>
      <c r="T240" s="67">
        <v>0</v>
      </c>
      <c r="U240" s="67">
        <v>0</v>
      </c>
      <c r="V240" s="67">
        <v>0</v>
      </c>
      <c r="W240" s="67">
        <v>0</v>
      </c>
      <c r="Y240" s="42" t="s">
        <v>422</v>
      </c>
      <c r="Z240" s="69">
        <v>0</v>
      </c>
      <c r="AA240" s="69">
        <v>0</v>
      </c>
      <c r="AB240" s="69">
        <v>0</v>
      </c>
      <c r="AC240" s="69">
        <v>0</v>
      </c>
      <c r="AD240" s="69">
        <v>0</v>
      </c>
      <c r="AE240" s="69">
        <v>0</v>
      </c>
      <c r="AF240" s="69">
        <v>0</v>
      </c>
      <c r="AG240" s="69">
        <v>0</v>
      </c>
      <c r="AH240" s="69">
        <v>0</v>
      </c>
      <c r="AI240" s="69">
        <v>0</v>
      </c>
      <c r="AJ240" s="69">
        <v>0</v>
      </c>
      <c r="AK240" s="69">
        <v>0</v>
      </c>
      <c r="AL240" s="69">
        <v>0</v>
      </c>
      <c r="AM240" s="69">
        <v>0</v>
      </c>
      <c r="AN240" s="69">
        <v>0</v>
      </c>
      <c r="AO240" s="69">
        <v>0</v>
      </c>
      <c r="AP240" s="69">
        <v>0</v>
      </c>
      <c r="AQ240" s="69">
        <v>0</v>
      </c>
      <c r="AR240" s="69">
        <v>0</v>
      </c>
      <c r="AS240" s="69">
        <v>0</v>
      </c>
      <c r="AT240" s="69"/>
      <c r="AV240" s="18" t="s">
        <v>422</v>
      </c>
      <c r="AW240" s="72">
        <v>0</v>
      </c>
      <c r="AX240" s="72">
        <v>0</v>
      </c>
      <c r="AY240" s="72">
        <v>0</v>
      </c>
      <c r="AZ240" s="72">
        <v>0</v>
      </c>
      <c r="BA240" s="72">
        <v>0</v>
      </c>
      <c r="BB240" s="72">
        <v>0</v>
      </c>
      <c r="BC240" s="72">
        <v>0</v>
      </c>
      <c r="BD240" s="72">
        <v>0</v>
      </c>
      <c r="BE240" s="72">
        <v>0</v>
      </c>
      <c r="BF240" s="72">
        <v>0</v>
      </c>
      <c r="BG240" s="72">
        <v>0</v>
      </c>
      <c r="BH240" s="72">
        <v>0</v>
      </c>
      <c r="BI240" s="72">
        <v>0</v>
      </c>
      <c r="BJ240" s="72">
        <v>0</v>
      </c>
      <c r="BK240" s="72">
        <v>0</v>
      </c>
      <c r="BL240" s="72">
        <v>0</v>
      </c>
      <c r="BM240" s="72">
        <v>0</v>
      </c>
      <c r="BN240" s="72">
        <v>0</v>
      </c>
      <c r="BO240" s="72">
        <v>0</v>
      </c>
      <c r="BP240" s="72">
        <v>0</v>
      </c>
      <c r="BQ240" s="72">
        <v>0</v>
      </c>
    </row>
    <row r="241" spans="1:69" x14ac:dyDescent="0.2">
      <c r="A241" s="13"/>
      <c r="B241" s="64" t="s">
        <v>423</v>
      </c>
      <c r="C241" s="67">
        <v>0</v>
      </c>
      <c r="D241" s="67">
        <v>0</v>
      </c>
      <c r="E241" s="67">
        <v>0</v>
      </c>
      <c r="F241" s="67">
        <v>595.79470163999997</v>
      </c>
      <c r="G241" s="67">
        <v>208.16737051000001</v>
      </c>
      <c r="H241" s="67">
        <v>217.386937811</v>
      </c>
      <c r="I241" s="67">
        <v>147.3574325308</v>
      </c>
      <c r="J241" s="67">
        <v>129.32471494499998</v>
      </c>
      <c r="K241" s="67">
        <v>0</v>
      </c>
      <c r="L241" s="67">
        <v>0</v>
      </c>
      <c r="M241" s="67">
        <v>37.917972857999999</v>
      </c>
      <c r="N241" s="67">
        <v>0</v>
      </c>
      <c r="O241" s="67">
        <v>0</v>
      </c>
      <c r="P241" s="67">
        <v>0</v>
      </c>
      <c r="Q241" s="67">
        <v>0</v>
      </c>
      <c r="R241" s="67">
        <v>0</v>
      </c>
      <c r="S241" s="67">
        <v>0</v>
      </c>
      <c r="T241" s="67">
        <v>0</v>
      </c>
      <c r="U241" s="67">
        <v>0</v>
      </c>
      <c r="V241" s="67">
        <v>0</v>
      </c>
      <c r="W241" s="67">
        <v>1335.9491302947999</v>
      </c>
      <c r="Y241" s="42" t="s">
        <v>423</v>
      </c>
      <c r="Z241" s="69">
        <v>0</v>
      </c>
      <c r="AA241" s="69">
        <v>0</v>
      </c>
      <c r="AB241" s="69">
        <v>0</v>
      </c>
      <c r="AC241" s="69">
        <v>0.44597109884605241</v>
      </c>
      <c r="AD241" s="69">
        <v>0.15581983309803446</v>
      </c>
      <c r="AE241" s="69">
        <v>0.16272096959487511</v>
      </c>
      <c r="AF241" s="69">
        <v>0.11030167929993193</v>
      </c>
      <c r="AG241" s="69">
        <v>9.6803622243058218E-2</v>
      </c>
      <c r="AH241" s="69">
        <v>0</v>
      </c>
      <c r="AI241" s="69">
        <v>0</v>
      </c>
      <c r="AJ241" s="69">
        <v>2.8382796918047883E-2</v>
      </c>
      <c r="AK241" s="69">
        <v>0</v>
      </c>
      <c r="AL241" s="69">
        <v>0</v>
      </c>
      <c r="AM241" s="69">
        <v>0</v>
      </c>
      <c r="AN241" s="69">
        <v>0</v>
      </c>
      <c r="AO241" s="69">
        <v>0</v>
      </c>
      <c r="AP241" s="69">
        <v>0</v>
      </c>
      <c r="AQ241" s="69">
        <v>0</v>
      </c>
      <c r="AR241" s="69">
        <v>0</v>
      </c>
      <c r="AS241" s="69">
        <v>0</v>
      </c>
      <c r="AT241" s="69"/>
      <c r="AV241" s="18" t="s">
        <v>423</v>
      </c>
      <c r="AW241" s="72">
        <v>0</v>
      </c>
      <c r="AX241" s="72">
        <v>0</v>
      </c>
      <c r="AY241" s="72">
        <v>0</v>
      </c>
      <c r="AZ241" s="72">
        <v>46.56887680876924</v>
      </c>
      <c r="BA241" s="72">
        <v>63.143402735247214</v>
      </c>
      <c r="BB241" s="72">
        <v>57.070266355648194</v>
      </c>
      <c r="BC241" s="72">
        <v>57.490635763122718</v>
      </c>
      <c r="BD241" s="72">
        <v>68.017795627384416</v>
      </c>
      <c r="BE241" s="72">
        <v>0</v>
      </c>
      <c r="BF241" s="72">
        <v>0</v>
      </c>
      <c r="BG241" s="72">
        <v>66.580644876592117</v>
      </c>
      <c r="BH241" s="72">
        <v>0</v>
      </c>
      <c r="BI241" s="72">
        <v>0</v>
      </c>
      <c r="BJ241" s="72">
        <v>0</v>
      </c>
      <c r="BK241" s="72">
        <v>0</v>
      </c>
      <c r="BL241" s="72">
        <v>0</v>
      </c>
      <c r="BM241" s="72">
        <v>0</v>
      </c>
      <c r="BN241" s="72">
        <v>0</v>
      </c>
      <c r="BO241" s="72">
        <v>0</v>
      </c>
      <c r="BP241" s="72">
        <v>0</v>
      </c>
      <c r="BQ241" s="72">
        <v>26.485997590246384</v>
      </c>
    </row>
    <row r="242" spans="1:69" x14ac:dyDescent="0.2">
      <c r="A242" s="13"/>
      <c r="B242" s="64" t="s">
        <v>173</v>
      </c>
      <c r="C242" s="67">
        <v>68.603068147000002</v>
      </c>
      <c r="D242" s="67">
        <v>168.79317859900002</v>
      </c>
      <c r="E242" s="67">
        <v>0</v>
      </c>
      <c r="F242" s="67">
        <v>1793.9167131429999</v>
      </c>
      <c r="G242" s="67">
        <v>1266.4343283318001</v>
      </c>
      <c r="H242" s="67">
        <v>1411.7866217639998</v>
      </c>
      <c r="I242" s="67">
        <v>789.25640084899999</v>
      </c>
      <c r="J242" s="67">
        <v>748.70160998520009</v>
      </c>
      <c r="K242" s="67">
        <v>1133.1563681930002</v>
      </c>
      <c r="L242" s="67">
        <v>757.50945165389999</v>
      </c>
      <c r="M242" s="67">
        <v>199.03373533000001</v>
      </c>
      <c r="N242" s="67">
        <v>0</v>
      </c>
      <c r="O242" s="67">
        <v>0</v>
      </c>
      <c r="P242" s="67">
        <v>0</v>
      </c>
      <c r="Q242" s="67">
        <v>0</v>
      </c>
      <c r="R242" s="67">
        <v>0</v>
      </c>
      <c r="S242" s="67">
        <v>0</v>
      </c>
      <c r="T242" s="67">
        <v>0</v>
      </c>
      <c r="U242" s="67">
        <v>0</v>
      </c>
      <c r="V242" s="67">
        <v>0</v>
      </c>
      <c r="W242" s="67">
        <v>8337.1914759958981</v>
      </c>
      <c r="Y242" s="42" t="s">
        <v>173</v>
      </c>
      <c r="Z242" s="69">
        <v>8.2285585433079182E-3</v>
      </c>
      <c r="AA242" s="69">
        <v>2.0245808085970252E-2</v>
      </c>
      <c r="AB242" s="69">
        <v>0</v>
      </c>
      <c r="AC242" s="69">
        <v>0.21517038661136328</v>
      </c>
      <c r="AD242" s="69">
        <v>0.15190179234554779</v>
      </c>
      <c r="AE242" s="69">
        <v>0.16933599592005993</v>
      </c>
      <c r="AF242" s="69">
        <v>9.4666939474929282E-2</v>
      </c>
      <c r="AG242" s="69">
        <v>8.9802616641447092E-2</v>
      </c>
      <c r="AH242" s="69">
        <v>0.13591583825986697</v>
      </c>
      <c r="AI242" s="69">
        <v>9.0859068528639453E-2</v>
      </c>
      <c r="AJ242" s="69">
        <v>2.3872995588868247E-2</v>
      </c>
      <c r="AK242" s="69">
        <v>0</v>
      </c>
      <c r="AL242" s="69">
        <v>0</v>
      </c>
      <c r="AM242" s="69">
        <v>0</v>
      </c>
      <c r="AN242" s="69">
        <v>0</v>
      </c>
      <c r="AO242" s="69">
        <v>0</v>
      </c>
      <c r="AP242" s="69">
        <v>0</v>
      </c>
      <c r="AQ242" s="69">
        <v>0</v>
      </c>
      <c r="AR242" s="69">
        <v>0</v>
      </c>
      <c r="AS242" s="69">
        <v>0</v>
      </c>
      <c r="AT242" s="69"/>
      <c r="AV242" s="18" t="s">
        <v>173</v>
      </c>
      <c r="AW242" s="72">
        <v>96.287775533980152</v>
      </c>
      <c r="AX242" s="72">
        <v>88.938389596396263</v>
      </c>
      <c r="AY242" s="72">
        <v>0</v>
      </c>
      <c r="AZ242" s="72">
        <v>27.595458571813928</v>
      </c>
      <c r="BA242" s="72">
        <v>28.672889217548882</v>
      </c>
      <c r="BB242" s="72">
        <v>25.958061830330369</v>
      </c>
      <c r="BC242" s="72">
        <v>30.548637353210381</v>
      </c>
      <c r="BD242" s="72">
        <v>42.695750970243132</v>
      </c>
      <c r="BE242" s="72">
        <v>31.726275138444212</v>
      </c>
      <c r="BF242" s="72">
        <v>41.901733273179708</v>
      </c>
      <c r="BG242" s="72">
        <v>68.757289916843675</v>
      </c>
      <c r="BH242" s="72">
        <v>0</v>
      </c>
      <c r="BI242" s="72">
        <v>0</v>
      </c>
      <c r="BJ242" s="72">
        <v>0</v>
      </c>
      <c r="BK242" s="72">
        <v>0</v>
      </c>
      <c r="BL242" s="72">
        <v>0</v>
      </c>
      <c r="BM242" s="72">
        <v>0</v>
      </c>
      <c r="BN242" s="72">
        <v>0</v>
      </c>
      <c r="BO242" s="72">
        <v>0</v>
      </c>
      <c r="BP242" s="72">
        <v>0</v>
      </c>
      <c r="BQ242" s="72">
        <v>11.673286161978906</v>
      </c>
    </row>
    <row r="243" spans="1:69" x14ac:dyDescent="0.2">
      <c r="A243" s="13"/>
      <c r="B243" s="64" t="s">
        <v>181</v>
      </c>
      <c r="C243" s="67">
        <v>185.21560421810003</v>
      </c>
      <c r="D243" s="67">
        <v>122.70141769</v>
      </c>
      <c r="E243" s="67">
        <v>50.648839473599999</v>
      </c>
      <c r="F243" s="67">
        <v>1827.4047835455003</v>
      </c>
      <c r="G243" s="67">
        <v>1606.1513636</v>
      </c>
      <c r="H243" s="67">
        <v>2036.6982232185001</v>
      </c>
      <c r="I243" s="67">
        <v>1893.3863361105</v>
      </c>
      <c r="J243" s="67">
        <v>1920.8313950769998</v>
      </c>
      <c r="K243" s="67">
        <v>1537.3014216547001</v>
      </c>
      <c r="L243" s="67">
        <v>1987.6192708195999</v>
      </c>
      <c r="M243" s="67">
        <v>2417.6807653199999</v>
      </c>
      <c r="N243" s="67">
        <v>0</v>
      </c>
      <c r="O243" s="67">
        <v>0</v>
      </c>
      <c r="P243" s="67">
        <v>0</v>
      </c>
      <c r="Q243" s="67">
        <v>0</v>
      </c>
      <c r="R243" s="67">
        <v>0</v>
      </c>
      <c r="S243" s="67">
        <v>0</v>
      </c>
      <c r="T243" s="67">
        <v>0</v>
      </c>
      <c r="U243" s="67">
        <v>0</v>
      </c>
      <c r="V243" s="67">
        <v>0</v>
      </c>
      <c r="W243" s="67">
        <v>15585.639420727504</v>
      </c>
      <c r="Y243" s="42" t="s">
        <v>181</v>
      </c>
      <c r="Z243" s="69">
        <v>1.1883734713622328E-2</v>
      </c>
      <c r="AA243" s="69">
        <v>7.8727227274883634E-3</v>
      </c>
      <c r="AB243" s="69">
        <v>3.2497120013081772E-3</v>
      </c>
      <c r="AC243" s="69">
        <v>0.11724926608498434</v>
      </c>
      <c r="AD243" s="69">
        <v>0.10305328644161769</v>
      </c>
      <c r="AE243" s="69">
        <v>0.13067787392218724</v>
      </c>
      <c r="AF243" s="69">
        <v>0.12148274992121695</v>
      </c>
      <c r="AG243" s="69">
        <v>0.12324366958743227</v>
      </c>
      <c r="AH243" s="69">
        <v>9.863576207275955E-2</v>
      </c>
      <c r="AI243" s="69">
        <v>0.12752888843150345</v>
      </c>
      <c r="AJ243" s="69">
        <v>0.15512233409587939</v>
      </c>
      <c r="AK243" s="69">
        <v>0</v>
      </c>
      <c r="AL243" s="69">
        <v>0</v>
      </c>
      <c r="AM243" s="69">
        <v>0</v>
      </c>
      <c r="AN243" s="69">
        <v>0</v>
      </c>
      <c r="AO243" s="69">
        <v>0</v>
      </c>
      <c r="AP243" s="69">
        <v>0</v>
      </c>
      <c r="AQ243" s="69">
        <v>0</v>
      </c>
      <c r="AR243" s="69">
        <v>0</v>
      </c>
      <c r="AS243" s="69">
        <v>0</v>
      </c>
      <c r="AT243" s="69"/>
      <c r="AV243" s="18" t="s">
        <v>181</v>
      </c>
      <c r="AW243" s="72">
        <v>73.522038408395687</v>
      </c>
      <c r="AX243" s="72">
        <v>96.195764101774216</v>
      </c>
      <c r="AY243" s="72">
        <v>61.918839050479583</v>
      </c>
      <c r="AZ243" s="72">
        <v>24.435760937000317</v>
      </c>
      <c r="BA243" s="72">
        <v>27.669629666891176</v>
      </c>
      <c r="BB243" s="72">
        <v>24.105185218444408</v>
      </c>
      <c r="BC243" s="72">
        <v>22.424630882512538</v>
      </c>
      <c r="BD243" s="72">
        <v>27.261899916202971</v>
      </c>
      <c r="BE243" s="72">
        <v>22.729543584657087</v>
      </c>
      <c r="BF243" s="72">
        <v>24.879859816663942</v>
      </c>
      <c r="BG243" s="72">
        <v>23.812171641911849</v>
      </c>
      <c r="BH243" s="72">
        <v>0</v>
      </c>
      <c r="BI243" s="72">
        <v>0</v>
      </c>
      <c r="BJ243" s="72">
        <v>0</v>
      </c>
      <c r="BK243" s="72">
        <v>0</v>
      </c>
      <c r="BL243" s="72">
        <v>0</v>
      </c>
      <c r="BM243" s="72">
        <v>0</v>
      </c>
      <c r="BN243" s="72">
        <v>0</v>
      </c>
      <c r="BO243" s="72">
        <v>0</v>
      </c>
      <c r="BP243" s="72">
        <v>0</v>
      </c>
      <c r="BQ243" s="72">
        <v>8.6652817904600905</v>
      </c>
    </row>
    <row r="244" spans="1:69" x14ac:dyDescent="0.2">
      <c r="A244" s="13"/>
      <c r="B244" s="64" t="s">
        <v>169</v>
      </c>
      <c r="C244" s="67">
        <v>138.80242633179998</v>
      </c>
      <c r="D244" s="67">
        <v>1185.8060365435003</v>
      </c>
      <c r="E244" s="67">
        <v>1305.2245874400001</v>
      </c>
      <c r="F244" s="67">
        <v>6360.4572954620007</v>
      </c>
      <c r="G244" s="67">
        <v>2780.8376201360002</v>
      </c>
      <c r="H244" s="67">
        <v>3374.7482749149995</v>
      </c>
      <c r="I244" s="67">
        <v>2619.7091657663</v>
      </c>
      <c r="J244" s="67">
        <v>2625.1266499269996</v>
      </c>
      <c r="K244" s="67">
        <v>1559.2634791650999</v>
      </c>
      <c r="L244" s="67">
        <v>947.91410060999988</v>
      </c>
      <c r="M244" s="67">
        <v>314.39092317430004</v>
      </c>
      <c r="N244" s="67">
        <v>0</v>
      </c>
      <c r="O244" s="67">
        <v>0</v>
      </c>
      <c r="P244" s="67">
        <v>0</v>
      </c>
      <c r="Q244" s="67">
        <v>0</v>
      </c>
      <c r="R244" s="67">
        <v>0</v>
      </c>
      <c r="S244" s="67">
        <v>0</v>
      </c>
      <c r="T244" s="67">
        <v>0</v>
      </c>
      <c r="U244" s="67">
        <v>0</v>
      </c>
      <c r="V244" s="67">
        <v>0</v>
      </c>
      <c r="W244" s="67">
        <v>23212.280559470993</v>
      </c>
      <c r="Y244" s="42" t="s">
        <v>169</v>
      </c>
      <c r="Z244" s="69">
        <v>5.979697943775124E-3</v>
      </c>
      <c r="AA244" s="69">
        <v>5.1085287958044776E-2</v>
      </c>
      <c r="AB244" s="69">
        <v>5.6229916060851974E-2</v>
      </c>
      <c r="AC244" s="69">
        <v>0.27401259773533237</v>
      </c>
      <c r="AD244" s="69">
        <v>0.11980027610864682</v>
      </c>
      <c r="AE244" s="69">
        <v>0.14538632971752732</v>
      </c>
      <c r="AF244" s="69">
        <v>0.11285875849443046</v>
      </c>
      <c r="AG244" s="69">
        <v>0.11309214720205096</v>
      </c>
      <c r="AH244" s="69">
        <v>6.7174075169830511E-2</v>
      </c>
      <c r="AI244" s="69">
        <v>4.0836750106539414E-2</v>
      </c>
      <c r="AJ244" s="69">
        <v>1.3544163502970559E-2</v>
      </c>
      <c r="AK244" s="69">
        <v>0</v>
      </c>
      <c r="AL244" s="69">
        <v>0</v>
      </c>
      <c r="AM244" s="69">
        <v>0</v>
      </c>
      <c r="AN244" s="69">
        <v>0</v>
      </c>
      <c r="AO244" s="69">
        <v>0</v>
      </c>
      <c r="AP244" s="69">
        <v>0</v>
      </c>
      <c r="AQ244" s="69">
        <v>0</v>
      </c>
      <c r="AR244" s="69">
        <v>0</v>
      </c>
      <c r="AS244" s="69">
        <v>0</v>
      </c>
      <c r="AT244" s="69"/>
      <c r="AV244" s="18" t="s">
        <v>169</v>
      </c>
      <c r="AW244" s="72">
        <v>44.644868447105338</v>
      </c>
      <c r="AX244" s="72">
        <v>28.726720997459712</v>
      </c>
      <c r="AY244" s="72">
        <v>24.823433446064637</v>
      </c>
      <c r="AZ244" s="72">
        <v>18.036948032692358</v>
      </c>
      <c r="BA244" s="72">
        <v>19.849619788357899</v>
      </c>
      <c r="BB244" s="72">
        <v>18.953987695629472</v>
      </c>
      <c r="BC244" s="72">
        <v>28.042634440653806</v>
      </c>
      <c r="BD244" s="72">
        <v>22.68651786962365</v>
      </c>
      <c r="BE244" s="72">
        <v>28.698468398734015</v>
      </c>
      <c r="BF244" s="72">
        <v>32.343802596640892</v>
      </c>
      <c r="BG244" s="72">
        <v>48.869464803395545</v>
      </c>
      <c r="BH244" s="72">
        <v>0</v>
      </c>
      <c r="BI244" s="72">
        <v>0</v>
      </c>
      <c r="BJ244" s="72">
        <v>0</v>
      </c>
      <c r="BK244" s="72">
        <v>0</v>
      </c>
      <c r="BL244" s="72">
        <v>0</v>
      </c>
      <c r="BM244" s="72">
        <v>0</v>
      </c>
      <c r="BN244" s="72">
        <v>0</v>
      </c>
      <c r="BO244" s="72">
        <v>0</v>
      </c>
      <c r="BP244" s="72">
        <v>0</v>
      </c>
      <c r="BQ244" s="72">
        <v>8.0216250724545635</v>
      </c>
    </row>
    <row r="245" spans="1:69" x14ac:dyDescent="0.2">
      <c r="A245" s="13"/>
      <c r="B245" s="64" t="s">
        <v>372</v>
      </c>
      <c r="C245" s="67">
        <v>0</v>
      </c>
      <c r="D245" s="67">
        <v>0</v>
      </c>
      <c r="E245" s="67">
        <v>0</v>
      </c>
      <c r="F245" s="67">
        <v>0</v>
      </c>
      <c r="G245" s="67">
        <v>0</v>
      </c>
      <c r="H245" s="67">
        <v>153.79496544</v>
      </c>
      <c r="I245" s="67">
        <v>0</v>
      </c>
      <c r="J245" s="67">
        <v>0</v>
      </c>
      <c r="K245" s="67">
        <v>0</v>
      </c>
      <c r="L245" s="67">
        <v>0</v>
      </c>
      <c r="M245" s="67">
        <v>0</v>
      </c>
      <c r="N245" s="67">
        <v>0</v>
      </c>
      <c r="O245" s="67">
        <v>0</v>
      </c>
      <c r="P245" s="67">
        <v>0</v>
      </c>
      <c r="Q245" s="67">
        <v>0</v>
      </c>
      <c r="R245" s="67">
        <v>0</v>
      </c>
      <c r="S245" s="67">
        <v>0</v>
      </c>
      <c r="T245" s="67">
        <v>0</v>
      </c>
      <c r="U245" s="67">
        <v>0</v>
      </c>
      <c r="V245" s="67">
        <v>0</v>
      </c>
      <c r="W245" s="67">
        <v>153.79496544</v>
      </c>
      <c r="Y245" s="42" t="s">
        <v>372</v>
      </c>
      <c r="Z245" s="69">
        <v>0</v>
      </c>
      <c r="AA245" s="69">
        <v>0</v>
      </c>
      <c r="AB245" s="69">
        <v>0</v>
      </c>
      <c r="AC245" s="69">
        <v>0</v>
      </c>
      <c r="AD245" s="69">
        <v>0</v>
      </c>
      <c r="AE245" s="69">
        <v>1</v>
      </c>
      <c r="AF245" s="69">
        <v>0</v>
      </c>
      <c r="AG245" s="69">
        <v>0</v>
      </c>
      <c r="AH245" s="69">
        <v>0</v>
      </c>
      <c r="AI245" s="69">
        <v>0</v>
      </c>
      <c r="AJ245" s="69">
        <v>0</v>
      </c>
      <c r="AK245" s="69">
        <v>0</v>
      </c>
      <c r="AL245" s="69">
        <v>0</v>
      </c>
      <c r="AM245" s="69">
        <v>0</v>
      </c>
      <c r="AN245" s="69">
        <v>0</v>
      </c>
      <c r="AO245" s="69">
        <v>0</v>
      </c>
      <c r="AP245" s="69">
        <v>0</v>
      </c>
      <c r="AQ245" s="69">
        <v>0</v>
      </c>
      <c r="AR245" s="69">
        <v>0</v>
      </c>
      <c r="AS245" s="69">
        <v>0</v>
      </c>
      <c r="AT245" s="69"/>
      <c r="AV245" s="18" t="s">
        <v>372</v>
      </c>
      <c r="AW245" s="72">
        <v>0</v>
      </c>
      <c r="AX245" s="72">
        <v>0</v>
      </c>
      <c r="AY245" s="72">
        <v>0</v>
      </c>
      <c r="AZ245" s="72">
        <v>0</v>
      </c>
      <c r="BA245" s="72">
        <v>0</v>
      </c>
      <c r="BB245" s="72">
        <v>96.195765055848852</v>
      </c>
      <c r="BC245" s="72">
        <v>0</v>
      </c>
      <c r="BD245" s="72">
        <v>0</v>
      </c>
      <c r="BE245" s="72">
        <v>0</v>
      </c>
      <c r="BF245" s="72">
        <v>0</v>
      </c>
      <c r="BG245" s="72">
        <v>0</v>
      </c>
      <c r="BH245" s="72">
        <v>0</v>
      </c>
      <c r="BI245" s="72">
        <v>0</v>
      </c>
      <c r="BJ245" s="72">
        <v>0</v>
      </c>
      <c r="BK245" s="72">
        <v>0</v>
      </c>
      <c r="BL245" s="72">
        <v>0</v>
      </c>
      <c r="BM245" s="72">
        <v>0</v>
      </c>
      <c r="BN245" s="72">
        <v>0</v>
      </c>
      <c r="BO245" s="72">
        <v>0</v>
      </c>
      <c r="BP245" s="72">
        <v>0</v>
      </c>
      <c r="BQ245" s="72">
        <v>96.195765055848852</v>
      </c>
    </row>
    <row r="246" spans="1:69" x14ac:dyDescent="0.2">
      <c r="A246" s="13"/>
      <c r="B246" s="64" t="s">
        <v>399</v>
      </c>
      <c r="C246" s="67">
        <v>108.9857755859</v>
      </c>
      <c r="D246" s="67">
        <v>282.85145830800002</v>
      </c>
      <c r="E246" s="67">
        <v>214.55460369169998</v>
      </c>
      <c r="F246" s="67">
        <v>869.25168175639999</v>
      </c>
      <c r="G246" s="67">
        <v>67.475472044299991</v>
      </c>
      <c r="H246" s="67">
        <v>331.25837939999997</v>
      </c>
      <c r="I246" s="67">
        <v>209.09023891130002</v>
      </c>
      <c r="J246" s="67">
        <v>26.105927709100001</v>
      </c>
      <c r="K246" s="67">
        <v>154.44399486900002</v>
      </c>
      <c r="L246" s="67">
        <v>25.150766979</v>
      </c>
      <c r="M246" s="67">
        <v>169.92438122440001</v>
      </c>
      <c r="N246" s="67">
        <v>0</v>
      </c>
      <c r="O246" s="67">
        <v>0</v>
      </c>
      <c r="P246" s="67">
        <v>0</v>
      </c>
      <c r="Q246" s="67">
        <v>0</v>
      </c>
      <c r="R246" s="67">
        <v>0</v>
      </c>
      <c r="S246" s="67">
        <v>0</v>
      </c>
      <c r="T246" s="67">
        <v>0</v>
      </c>
      <c r="U246" s="67">
        <v>0</v>
      </c>
      <c r="V246" s="67">
        <v>0</v>
      </c>
      <c r="W246" s="67">
        <v>2459.0926804790997</v>
      </c>
      <c r="Y246" s="42" t="s">
        <v>399</v>
      </c>
      <c r="Z246" s="69">
        <v>4.4319507130030793E-2</v>
      </c>
      <c r="AA246" s="69">
        <v>0.11502269131755241</v>
      </c>
      <c r="AB246" s="69">
        <v>8.7249498725643304E-2</v>
      </c>
      <c r="AC246" s="69">
        <v>0.35348471761830691</v>
      </c>
      <c r="AD246" s="69">
        <v>2.7439174041685117E-2</v>
      </c>
      <c r="AE246" s="69">
        <v>0.13470756187012098</v>
      </c>
      <c r="AF246" s="69">
        <v>8.5027392652221395E-2</v>
      </c>
      <c r="AG246" s="69">
        <v>1.061608125482031E-2</v>
      </c>
      <c r="AH246" s="69">
        <v>6.2805276147180442E-2</v>
      </c>
      <c r="AI246" s="69">
        <v>1.0227661274686049E-2</v>
      </c>
      <c r="AJ246" s="69">
        <v>6.9100437967752407E-2</v>
      </c>
      <c r="AK246" s="69">
        <v>0</v>
      </c>
      <c r="AL246" s="69">
        <v>0</v>
      </c>
      <c r="AM246" s="69">
        <v>0</v>
      </c>
      <c r="AN246" s="69">
        <v>0</v>
      </c>
      <c r="AO246" s="69">
        <v>0</v>
      </c>
      <c r="AP246" s="69">
        <v>0</v>
      </c>
      <c r="AQ246" s="69">
        <v>0</v>
      </c>
      <c r="AR246" s="69">
        <v>0</v>
      </c>
      <c r="AS246" s="69">
        <v>0</v>
      </c>
      <c r="AT246" s="69"/>
      <c r="AV246" s="18" t="s">
        <v>399</v>
      </c>
      <c r="AW246" s="72">
        <v>67.833238250629634</v>
      </c>
      <c r="AX246" s="72">
        <v>32.798897342862169</v>
      </c>
      <c r="AY246" s="72">
        <v>75.434015300803082</v>
      </c>
      <c r="AZ246" s="72">
        <v>38.995522446018569</v>
      </c>
      <c r="BA246" s="72">
        <v>31.98246406913238</v>
      </c>
      <c r="BB246" s="72">
        <v>65.264123755608622</v>
      </c>
      <c r="BC246" s="72">
        <v>55.170894078773301</v>
      </c>
      <c r="BD246" s="72">
        <v>56.663689214686102</v>
      </c>
      <c r="BE246" s="72">
        <v>71.613167828710502</v>
      </c>
      <c r="BF246" s="72">
        <v>55.802517186158042</v>
      </c>
      <c r="BG246" s="72">
        <v>49.251643928104237</v>
      </c>
      <c r="BH246" s="72">
        <v>0</v>
      </c>
      <c r="BI246" s="72">
        <v>0</v>
      </c>
      <c r="BJ246" s="72">
        <v>0</v>
      </c>
      <c r="BK246" s="72">
        <v>0</v>
      </c>
      <c r="BL246" s="72">
        <v>0</v>
      </c>
      <c r="BM246" s="72">
        <v>0</v>
      </c>
      <c r="BN246" s="72">
        <v>0</v>
      </c>
      <c r="BO246" s="72">
        <v>0</v>
      </c>
      <c r="BP246" s="72">
        <v>0</v>
      </c>
      <c r="BQ246" s="72">
        <v>19.727198662777802</v>
      </c>
    </row>
    <row r="247" spans="1:69" x14ac:dyDescent="0.2">
      <c r="A247" s="13"/>
      <c r="B247" s="64" t="s">
        <v>400</v>
      </c>
      <c r="C247" s="67">
        <v>1730.6394174918003</v>
      </c>
      <c r="D247" s="67">
        <v>2688.8030373780998</v>
      </c>
      <c r="E247" s="67">
        <v>1749.5289419000001</v>
      </c>
      <c r="F247" s="67">
        <v>7819.8981100348001</v>
      </c>
      <c r="G247" s="67">
        <v>4167.6206856826011</v>
      </c>
      <c r="H247" s="67">
        <v>4389.4468448509997</v>
      </c>
      <c r="I247" s="67">
        <v>4695.1699218998001</v>
      </c>
      <c r="J247" s="67">
        <v>5255.5683016797002</v>
      </c>
      <c r="K247" s="67">
        <v>5395.9456026372</v>
      </c>
      <c r="L247" s="67">
        <v>6919.8225461217999</v>
      </c>
      <c r="M247" s="67">
        <v>9766.3245120046995</v>
      </c>
      <c r="N247" s="67">
        <v>0</v>
      </c>
      <c r="O247" s="67">
        <v>0</v>
      </c>
      <c r="P247" s="67">
        <v>0</v>
      </c>
      <c r="Q247" s="67">
        <v>0</v>
      </c>
      <c r="R247" s="67">
        <v>0</v>
      </c>
      <c r="S247" s="67">
        <v>0</v>
      </c>
      <c r="T247" s="67">
        <v>0</v>
      </c>
      <c r="U247" s="67">
        <v>0</v>
      </c>
      <c r="V247" s="67">
        <v>0</v>
      </c>
      <c r="W247" s="67">
        <v>54578.767921681487</v>
      </c>
      <c r="Y247" s="42" t="s">
        <v>400</v>
      </c>
      <c r="Z247" s="69">
        <v>3.1709023185997963E-2</v>
      </c>
      <c r="AA247" s="69">
        <v>4.9264634211538684E-2</v>
      </c>
      <c r="AB247" s="69">
        <v>3.20551197566517E-2</v>
      </c>
      <c r="AC247" s="69">
        <v>0.14327729276073187</v>
      </c>
      <c r="AD247" s="69">
        <v>7.6359742888717871E-2</v>
      </c>
      <c r="AE247" s="69">
        <v>8.0424073536245699E-2</v>
      </c>
      <c r="AF247" s="69">
        <v>8.6025575524848699E-2</v>
      </c>
      <c r="AG247" s="69">
        <v>9.6293274872405438E-2</v>
      </c>
      <c r="AH247" s="69">
        <v>9.8865287878615773E-2</v>
      </c>
      <c r="AI247" s="69">
        <v>0.12678597941330388</v>
      </c>
      <c r="AJ247" s="69">
        <v>0.17893999597094265</v>
      </c>
      <c r="AK247" s="69">
        <v>0</v>
      </c>
      <c r="AL247" s="69">
        <v>0</v>
      </c>
      <c r="AM247" s="69">
        <v>0</v>
      </c>
      <c r="AN247" s="69">
        <v>0</v>
      </c>
      <c r="AO247" s="69">
        <v>0</v>
      </c>
      <c r="AP247" s="69">
        <v>0</v>
      </c>
      <c r="AQ247" s="69">
        <v>0</v>
      </c>
      <c r="AR247" s="69">
        <v>0</v>
      </c>
      <c r="AS247" s="69">
        <v>0</v>
      </c>
      <c r="AT247" s="69"/>
      <c r="AV247" s="18" t="s">
        <v>400</v>
      </c>
      <c r="AW247" s="72">
        <v>21.399821711045963</v>
      </c>
      <c r="AX247" s="72">
        <v>18.813077105408546</v>
      </c>
      <c r="AY247" s="72">
        <v>21.211960768267261</v>
      </c>
      <c r="AZ247" s="72">
        <v>10.662411640551625</v>
      </c>
      <c r="BA247" s="72">
        <v>14.279107023874722</v>
      </c>
      <c r="BB247" s="72">
        <v>13.907001487963207</v>
      </c>
      <c r="BC247" s="72">
        <v>13.704594129777858</v>
      </c>
      <c r="BD247" s="72">
        <v>13.7972628143986</v>
      </c>
      <c r="BE247" s="72">
        <v>12.755411739388988</v>
      </c>
      <c r="BF247" s="72">
        <v>11.625678906629117</v>
      </c>
      <c r="BG247" s="72">
        <v>9.5586550038445424</v>
      </c>
      <c r="BH247" s="72">
        <v>0</v>
      </c>
      <c r="BI247" s="72">
        <v>0</v>
      </c>
      <c r="BJ247" s="72">
        <v>0</v>
      </c>
      <c r="BK247" s="72">
        <v>0</v>
      </c>
      <c r="BL247" s="72">
        <v>0</v>
      </c>
      <c r="BM247" s="72">
        <v>0</v>
      </c>
      <c r="BN247" s="72">
        <v>0</v>
      </c>
      <c r="BO247" s="72">
        <v>0</v>
      </c>
      <c r="BP247" s="72">
        <v>0</v>
      </c>
      <c r="BQ247" s="72">
        <v>4.0495546264787405</v>
      </c>
    </row>
    <row r="248" spans="1:69" x14ac:dyDescent="0.2">
      <c r="A248" s="13"/>
      <c r="B248" s="64" t="s">
        <v>151</v>
      </c>
      <c r="C248" s="67">
        <v>740.460846242</v>
      </c>
      <c r="D248" s="67">
        <v>153.97129414899999</v>
      </c>
      <c r="E248" s="67">
        <v>116.931452401</v>
      </c>
      <c r="F248" s="67">
        <v>791.6719743328</v>
      </c>
      <c r="G248" s="67">
        <v>386.19410097000002</v>
      </c>
      <c r="H248" s="67">
        <v>8.7502450948000003</v>
      </c>
      <c r="I248" s="67">
        <v>99.096928953700001</v>
      </c>
      <c r="J248" s="67">
        <v>59.450924427199993</v>
      </c>
      <c r="K248" s="67">
        <v>0</v>
      </c>
      <c r="L248" s="67">
        <v>476.66599288499998</v>
      </c>
      <c r="M248" s="67">
        <v>187.54195014349997</v>
      </c>
      <c r="N248" s="67">
        <v>0</v>
      </c>
      <c r="O248" s="67">
        <v>0</v>
      </c>
      <c r="P248" s="67">
        <v>0</v>
      </c>
      <c r="Q248" s="67">
        <v>0</v>
      </c>
      <c r="R248" s="67">
        <v>0</v>
      </c>
      <c r="S248" s="67">
        <v>0</v>
      </c>
      <c r="T248" s="67">
        <v>0</v>
      </c>
      <c r="U248" s="67">
        <v>0</v>
      </c>
      <c r="V248" s="67">
        <v>0</v>
      </c>
      <c r="W248" s="67">
        <v>3020.7357095990001</v>
      </c>
      <c r="Y248" s="42" t="s">
        <v>151</v>
      </c>
      <c r="Z248" s="69">
        <v>0.24512599493197487</v>
      </c>
      <c r="AA248" s="69">
        <v>5.0971454953746859E-2</v>
      </c>
      <c r="AB248" s="69">
        <v>3.8709593834848448E-2</v>
      </c>
      <c r="AC248" s="69">
        <v>0.26207919210446046</v>
      </c>
      <c r="AD248" s="69">
        <v>0.12784769609032329</v>
      </c>
      <c r="AE248" s="69">
        <v>2.8967264719632116E-3</v>
      </c>
      <c r="AF248" s="69">
        <v>3.2805560790637664E-2</v>
      </c>
      <c r="AG248" s="69">
        <v>1.9680942042788658E-2</v>
      </c>
      <c r="AH248" s="69">
        <v>0</v>
      </c>
      <c r="AI248" s="69">
        <v>0.15779797993260289</v>
      </c>
      <c r="AJ248" s="69">
        <v>6.2084858846653615E-2</v>
      </c>
      <c r="AK248" s="69">
        <v>0</v>
      </c>
      <c r="AL248" s="69">
        <v>0</v>
      </c>
      <c r="AM248" s="69">
        <v>0</v>
      </c>
      <c r="AN248" s="69">
        <v>0</v>
      </c>
      <c r="AO248" s="69">
        <v>0</v>
      </c>
      <c r="AP248" s="69">
        <v>0</v>
      </c>
      <c r="AQ248" s="69">
        <v>0</v>
      </c>
      <c r="AR248" s="69">
        <v>0</v>
      </c>
      <c r="AS248" s="69">
        <v>0</v>
      </c>
      <c r="AT248" s="69"/>
      <c r="AV248" s="18" t="s">
        <v>151</v>
      </c>
      <c r="AW248" s="72">
        <v>24.868366955873888</v>
      </c>
      <c r="AX248" s="72">
        <v>62.978241429275585</v>
      </c>
      <c r="AY248" s="72">
        <v>44.180684194561536</v>
      </c>
      <c r="AZ248" s="72">
        <v>37.153163415844581</v>
      </c>
      <c r="BA248" s="72">
        <v>51.321799260370732</v>
      </c>
      <c r="BB248" s="72">
        <v>83.488446251003609</v>
      </c>
      <c r="BC248" s="72">
        <v>93.560592685061962</v>
      </c>
      <c r="BD248" s="72">
        <v>54.81235662729221</v>
      </c>
      <c r="BE248" s="72">
        <v>0</v>
      </c>
      <c r="BF248" s="72">
        <v>42.568878365628677</v>
      </c>
      <c r="BG248" s="72">
        <v>47.013755369226658</v>
      </c>
      <c r="BH248" s="72">
        <v>0</v>
      </c>
      <c r="BI248" s="72">
        <v>0</v>
      </c>
      <c r="BJ248" s="72">
        <v>0</v>
      </c>
      <c r="BK248" s="72">
        <v>0</v>
      </c>
      <c r="BL248" s="72">
        <v>0</v>
      </c>
      <c r="BM248" s="72">
        <v>0</v>
      </c>
      <c r="BN248" s="72">
        <v>0</v>
      </c>
      <c r="BO248" s="72">
        <v>0</v>
      </c>
      <c r="BP248" s="72">
        <v>0</v>
      </c>
      <c r="BQ248" s="72">
        <v>15.891378021788</v>
      </c>
    </row>
    <row r="249" spans="1:69" x14ac:dyDescent="0.2">
      <c r="A249" s="13"/>
      <c r="B249" s="64" t="s">
        <v>373</v>
      </c>
      <c r="C249" s="67">
        <v>0</v>
      </c>
      <c r="D249" s="67">
        <v>0</v>
      </c>
      <c r="E249" s="67">
        <v>0</v>
      </c>
      <c r="F249" s="67">
        <v>0</v>
      </c>
      <c r="G249" s="67">
        <v>0</v>
      </c>
      <c r="H249" s="67">
        <v>0</v>
      </c>
      <c r="I249" s="67">
        <v>0</v>
      </c>
      <c r="J249" s="67">
        <v>0</v>
      </c>
      <c r="K249" s="67">
        <v>0</v>
      </c>
      <c r="L249" s="67">
        <v>0</v>
      </c>
      <c r="M249" s="67">
        <v>0</v>
      </c>
      <c r="N249" s="67">
        <v>0</v>
      </c>
      <c r="O249" s="67">
        <v>0</v>
      </c>
      <c r="P249" s="67">
        <v>0</v>
      </c>
      <c r="Q249" s="67">
        <v>0</v>
      </c>
      <c r="R249" s="67">
        <v>0</v>
      </c>
      <c r="S249" s="67">
        <v>0</v>
      </c>
      <c r="T249" s="67">
        <v>0</v>
      </c>
      <c r="U249" s="67">
        <v>0</v>
      </c>
      <c r="V249" s="67">
        <v>0</v>
      </c>
      <c r="W249" s="67">
        <v>520.3113881301</v>
      </c>
      <c r="Y249" s="42" t="s">
        <v>373</v>
      </c>
      <c r="Z249" s="69">
        <v>0</v>
      </c>
      <c r="AA249" s="69">
        <v>0</v>
      </c>
      <c r="AB249" s="69">
        <v>0</v>
      </c>
      <c r="AC249" s="69">
        <v>0</v>
      </c>
      <c r="AD249" s="69">
        <v>0</v>
      </c>
      <c r="AE249" s="69">
        <v>0</v>
      </c>
      <c r="AF249" s="69">
        <v>0</v>
      </c>
      <c r="AG249" s="69">
        <v>0</v>
      </c>
      <c r="AH249" s="69">
        <v>0</v>
      </c>
      <c r="AI249" s="69">
        <v>0</v>
      </c>
      <c r="AJ249" s="69">
        <v>0</v>
      </c>
      <c r="AK249" s="69">
        <v>0</v>
      </c>
      <c r="AL249" s="69">
        <v>0</v>
      </c>
      <c r="AM249" s="69">
        <v>0</v>
      </c>
      <c r="AN249" s="69">
        <v>0</v>
      </c>
      <c r="AO249" s="69">
        <v>0</v>
      </c>
      <c r="AP249" s="69">
        <v>0</v>
      </c>
      <c r="AQ249" s="69">
        <v>0</v>
      </c>
      <c r="AR249" s="69">
        <v>0</v>
      </c>
      <c r="AS249" s="69">
        <v>0</v>
      </c>
      <c r="AT249" s="69"/>
      <c r="AV249" s="18" t="s">
        <v>373</v>
      </c>
      <c r="AW249" s="72">
        <v>0</v>
      </c>
      <c r="AX249" s="72">
        <v>0</v>
      </c>
      <c r="AY249" s="72">
        <v>0</v>
      </c>
      <c r="AZ249" s="72">
        <v>0</v>
      </c>
      <c r="BA249" s="72">
        <v>0</v>
      </c>
      <c r="BB249" s="72">
        <v>0</v>
      </c>
      <c r="BC249" s="72">
        <v>0</v>
      </c>
      <c r="BD249" s="72">
        <v>0</v>
      </c>
      <c r="BE249" s="72">
        <v>0</v>
      </c>
      <c r="BF249" s="72">
        <v>0</v>
      </c>
      <c r="BG249" s="72">
        <v>0</v>
      </c>
      <c r="BH249" s="72">
        <v>0</v>
      </c>
      <c r="BI249" s="72">
        <v>0</v>
      </c>
      <c r="BJ249" s="72">
        <v>0</v>
      </c>
      <c r="BK249" s="72">
        <v>0</v>
      </c>
      <c r="BL249" s="72">
        <v>0</v>
      </c>
      <c r="BM249" s="72">
        <v>0</v>
      </c>
      <c r="BN249" s="72">
        <v>0</v>
      </c>
      <c r="BO249" s="72">
        <v>0</v>
      </c>
      <c r="BP249" s="72">
        <v>0</v>
      </c>
      <c r="BQ249" s="72">
        <v>35.98889677381559</v>
      </c>
    </row>
    <row r="250" spans="1:69" x14ac:dyDescent="0.2">
      <c r="A250" s="13"/>
      <c r="B250" s="64" t="s">
        <v>374</v>
      </c>
      <c r="C250" s="67">
        <v>0</v>
      </c>
      <c r="D250" s="67">
        <v>0</v>
      </c>
      <c r="E250" s="67">
        <v>0</v>
      </c>
      <c r="F250" s="67">
        <v>0</v>
      </c>
      <c r="G250" s="67">
        <v>0</v>
      </c>
      <c r="H250" s="67">
        <v>0</v>
      </c>
      <c r="I250" s="67">
        <v>0</v>
      </c>
      <c r="J250" s="67">
        <v>0</v>
      </c>
      <c r="K250" s="67">
        <v>0</v>
      </c>
      <c r="L250" s="67">
        <v>0</v>
      </c>
      <c r="M250" s="67">
        <v>0</v>
      </c>
      <c r="N250" s="67">
        <v>0</v>
      </c>
      <c r="O250" s="67">
        <v>0</v>
      </c>
      <c r="P250" s="67">
        <v>0</v>
      </c>
      <c r="Q250" s="67">
        <v>0</v>
      </c>
      <c r="R250" s="67">
        <v>0</v>
      </c>
      <c r="S250" s="67">
        <v>0</v>
      </c>
      <c r="T250" s="67">
        <v>0</v>
      </c>
      <c r="U250" s="67">
        <v>0</v>
      </c>
      <c r="V250" s="67">
        <v>0</v>
      </c>
      <c r="W250" s="67">
        <v>0</v>
      </c>
      <c r="Y250" s="42" t="s">
        <v>374</v>
      </c>
      <c r="Z250" s="69">
        <v>0</v>
      </c>
      <c r="AA250" s="69">
        <v>0</v>
      </c>
      <c r="AB250" s="69">
        <v>0</v>
      </c>
      <c r="AC250" s="69">
        <v>0</v>
      </c>
      <c r="AD250" s="69">
        <v>0</v>
      </c>
      <c r="AE250" s="69">
        <v>0</v>
      </c>
      <c r="AF250" s="69">
        <v>0</v>
      </c>
      <c r="AG250" s="69">
        <v>0</v>
      </c>
      <c r="AH250" s="69">
        <v>0</v>
      </c>
      <c r="AI250" s="69">
        <v>0</v>
      </c>
      <c r="AJ250" s="69">
        <v>0</v>
      </c>
      <c r="AK250" s="69">
        <v>0</v>
      </c>
      <c r="AL250" s="69">
        <v>0</v>
      </c>
      <c r="AM250" s="69">
        <v>0</v>
      </c>
      <c r="AN250" s="69">
        <v>0</v>
      </c>
      <c r="AO250" s="69">
        <v>0</v>
      </c>
      <c r="AP250" s="69">
        <v>0</v>
      </c>
      <c r="AQ250" s="69">
        <v>0</v>
      </c>
      <c r="AR250" s="69">
        <v>0</v>
      </c>
      <c r="AS250" s="69">
        <v>0</v>
      </c>
      <c r="AT250" s="69"/>
      <c r="AV250" s="18" t="s">
        <v>374</v>
      </c>
      <c r="AW250" s="72">
        <v>0</v>
      </c>
      <c r="AX250" s="72">
        <v>0</v>
      </c>
      <c r="AY250" s="72">
        <v>0</v>
      </c>
      <c r="AZ250" s="72">
        <v>0</v>
      </c>
      <c r="BA250" s="72">
        <v>0</v>
      </c>
      <c r="BB250" s="72">
        <v>0</v>
      </c>
      <c r="BC250" s="72">
        <v>0</v>
      </c>
      <c r="BD250" s="72">
        <v>0</v>
      </c>
      <c r="BE250" s="72">
        <v>0</v>
      </c>
      <c r="BF250" s="72">
        <v>0</v>
      </c>
      <c r="BG250" s="72">
        <v>0</v>
      </c>
      <c r="BH250" s="72">
        <v>0</v>
      </c>
      <c r="BI250" s="72">
        <v>0</v>
      </c>
      <c r="BJ250" s="72">
        <v>0</v>
      </c>
      <c r="BK250" s="72">
        <v>0</v>
      </c>
      <c r="BL250" s="72">
        <v>0</v>
      </c>
      <c r="BM250" s="72">
        <v>0</v>
      </c>
      <c r="BN250" s="72">
        <v>0</v>
      </c>
      <c r="BO250" s="72">
        <v>0</v>
      </c>
      <c r="BP250" s="72">
        <v>0</v>
      </c>
      <c r="BQ250" s="72">
        <v>0</v>
      </c>
    </row>
    <row r="251" spans="1:69" x14ac:dyDescent="0.2">
      <c r="A251" s="13"/>
      <c r="B251" s="64" t="s">
        <v>374</v>
      </c>
      <c r="C251" s="67">
        <v>0</v>
      </c>
      <c r="D251" s="67">
        <v>0</v>
      </c>
      <c r="E251" s="67">
        <v>0</v>
      </c>
      <c r="F251" s="67">
        <v>0</v>
      </c>
      <c r="G251" s="67">
        <v>0</v>
      </c>
      <c r="H251" s="67">
        <v>0</v>
      </c>
      <c r="I251" s="67">
        <v>0</v>
      </c>
      <c r="J251" s="67">
        <v>0</v>
      </c>
      <c r="K251" s="67">
        <v>0</v>
      </c>
      <c r="L251" s="67">
        <v>0</v>
      </c>
      <c r="M251" s="67">
        <v>0</v>
      </c>
      <c r="N251" s="67">
        <v>0</v>
      </c>
      <c r="O251" s="67">
        <v>0</v>
      </c>
      <c r="P251" s="67">
        <v>0</v>
      </c>
      <c r="Q251" s="67">
        <v>0</v>
      </c>
      <c r="R251" s="67">
        <v>0</v>
      </c>
      <c r="S251" s="67">
        <v>0</v>
      </c>
      <c r="T251" s="67">
        <v>0</v>
      </c>
      <c r="U251" s="67">
        <v>0</v>
      </c>
      <c r="V251" s="67">
        <v>0</v>
      </c>
      <c r="W251" s="67">
        <v>0</v>
      </c>
      <c r="Y251" s="42" t="s">
        <v>374</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69">
        <v>0</v>
      </c>
      <c r="AQ251" s="69">
        <v>0</v>
      </c>
      <c r="AR251" s="69">
        <v>0</v>
      </c>
      <c r="AS251" s="69">
        <v>0</v>
      </c>
      <c r="AT251" s="69"/>
      <c r="AV251" s="18" t="s">
        <v>374</v>
      </c>
      <c r="AW251" s="72">
        <v>0</v>
      </c>
      <c r="AX251" s="72">
        <v>0</v>
      </c>
      <c r="AY251" s="72">
        <v>0</v>
      </c>
      <c r="AZ251" s="72">
        <v>0</v>
      </c>
      <c r="BA251" s="72">
        <v>0</v>
      </c>
      <c r="BB251" s="72">
        <v>0</v>
      </c>
      <c r="BC251" s="72">
        <v>0</v>
      </c>
      <c r="BD251" s="72">
        <v>0</v>
      </c>
      <c r="BE251" s="72">
        <v>0</v>
      </c>
      <c r="BF251" s="72">
        <v>0</v>
      </c>
      <c r="BG251" s="72">
        <v>0</v>
      </c>
      <c r="BH251" s="72">
        <v>0</v>
      </c>
      <c r="BI251" s="72">
        <v>0</v>
      </c>
      <c r="BJ251" s="72">
        <v>0</v>
      </c>
      <c r="BK251" s="72">
        <v>0</v>
      </c>
      <c r="BL251" s="72">
        <v>0</v>
      </c>
      <c r="BM251" s="72">
        <v>0</v>
      </c>
      <c r="BN251" s="72">
        <v>0</v>
      </c>
      <c r="BO251" s="72">
        <v>0</v>
      </c>
      <c r="BP251" s="72">
        <v>0</v>
      </c>
      <c r="BQ251" s="72">
        <v>0</v>
      </c>
    </row>
    <row r="252" spans="1:69" x14ac:dyDescent="0.2">
      <c r="A252" s="13"/>
      <c r="B252" s="64" t="s">
        <v>374</v>
      </c>
      <c r="C252" s="67">
        <v>0</v>
      </c>
      <c r="D252" s="67">
        <v>0</v>
      </c>
      <c r="E252" s="67">
        <v>0</v>
      </c>
      <c r="F252" s="67">
        <v>0</v>
      </c>
      <c r="G252" s="67">
        <v>0</v>
      </c>
      <c r="H252" s="67">
        <v>0</v>
      </c>
      <c r="I252" s="67">
        <v>0</v>
      </c>
      <c r="J252" s="67">
        <v>0</v>
      </c>
      <c r="K252" s="67">
        <v>0</v>
      </c>
      <c r="L252" s="67">
        <v>0</v>
      </c>
      <c r="M252" s="67">
        <v>0</v>
      </c>
      <c r="N252" s="67">
        <v>0</v>
      </c>
      <c r="O252" s="67">
        <v>0</v>
      </c>
      <c r="P252" s="67">
        <v>0</v>
      </c>
      <c r="Q252" s="67">
        <v>0</v>
      </c>
      <c r="R252" s="67">
        <v>0</v>
      </c>
      <c r="S252" s="67">
        <v>0</v>
      </c>
      <c r="T252" s="67">
        <v>0</v>
      </c>
      <c r="U252" s="67">
        <v>0</v>
      </c>
      <c r="V252" s="67">
        <v>0</v>
      </c>
      <c r="W252" s="67">
        <v>0</v>
      </c>
      <c r="Y252" s="42" t="s">
        <v>374</v>
      </c>
      <c r="Z252" s="69">
        <v>0</v>
      </c>
      <c r="AA252" s="69">
        <v>0</v>
      </c>
      <c r="AB252" s="69">
        <v>0</v>
      </c>
      <c r="AC252" s="69">
        <v>0</v>
      </c>
      <c r="AD252" s="69">
        <v>0</v>
      </c>
      <c r="AE252" s="69">
        <v>0</v>
      </c>
      <c r="AF252" s="69">
        <v>0</v>
      </c>
      <c r="AG252" s="69">
        <v>0</v>
      </c>
      <c r="AH252" s="69">
        <v>0</v>
      </c>
      <c r="AI252" s="69">
        <v>0</v>
      </c>
      <c r="AJ252" s="69">
        <v>0</v>
      </c>
      <c r="AK252" s="69">
        <v>0</v>
      </c>
      <c r="AL252" s="69">
        <v>0</v>
      </c>
      <c r="AM252" s="69">
        <v>0</v>
      </c>
      <c r="AN252" s="69">
        <v>0</v>
      </c>
      <c r="AO252" s="69">
        <v>0</v>
      </c>
      <c r="AP252" s="69">
        <v>0</v>
      </c>
      <c r="AQ252" s="69">
        <v>0</v>
      </c>
      <c r="AR252" s="69">
        <v>0</v>
      </c>
      <c r="AS252" s="69">
        <v>0</v>
      </c>
      <c r="AT252" s="69"/>
      <c r="AV252" s="18" t="s">
        <v>374</v>
      </c>
      <c r="AW252" s="72">
        <v>0</v>
      </c>
      <c r="AX252" s="72">
        <v>0</v>
      </c>
      <c r="AY252" s="72">
        <v>0</v>
      </c>
      <c r="AZ252" s="72">
        <v>0</v>
      </c>
      <c r="BA252" s="72">
        <v>0</v>
      </c>
      <c r="BB252" s="72">
        <v>0</v>
      </c>
      <c r="BC252" s="72">
        <v>0</v>
      </c>
      <c r="BD252" s="72">
        <v>0</v>
      </c>
      <c r="BE252" s="72">
        <v>0</v>
      </c>
      <c r="BF252" s="72">
        <v>0</v>
      </c>
      <c r="BG252" s="72">
        <v>0</v>
      </c>
      <c r="BH252" s="72">
        <v>0</v>
      </c>
      <c r="BI252" s="72">
        <v>0</v>
      </c>
      <c r="BJ252" s="72">
        <v>0</v>
      </c>
      <c r="BK252" s="72">
        <v>0</v>
      </c>
      <c r="BL252" s="72">
        <v>0</v>
      </c>
      <c r="BM252" s="72">
        <v>0</v>
      </c>
      <c r="BN252" s="72">
        <v>0</v>
      </c>
      <c r="BO252" s="72">
        <v>0</v>
      </c>
      <c r="BP252" s="72">
        <v>0</v>
      </c>
      <c r="BQ252" s="72">
        <v>0</v>
      </c>
    </row>
    <row r="253" spans="1:69" x14ac:dyDescent="0.2">
      <c r="A253" s="13"/>
      <c r="B253" s="64" t="s">
        <v>374</v>
      </c>
      <c r="C253" s="67">
        <v>0</v>
      </c>
      <c r="D253" s="67">
        <v>0</v>
      </c>
      <c r="E253" s="67">
        <v>0</v>
      </c>
      <c r="F253" s="67">
        <v>0</v>
      </c>
      <c r="G253" s="67">
        <v>0</v>
      </c>
      <c r="H253" s="67">
        <v>0</v>
      </c>
      <c r="I253" s="67">
        <v>0</v>
      </c>
      <c r="J253" s="67">
        <v>0</v>
      </c>
      <c r="K253" s="67">
        <v>0</v>
      </c>
      <c r="L253" s="67">
        <v>0</v>
      </c>
      <c r="M253" s="67">
        <v>0</v>
      </c>
      <c r="N253" s="67">
        <v>0</v>
      </c>
      <c r="O253" s="67">
        <v>0</v>
      </c>
      <c r="P253" s="67">
        <v>0</v>
      </c>
      <c r="Q253" s="67">
        <v>0</v>
      </c>
      <c r="R253" s="67">
        <v>0</v>
      </c>
      <c r="S253" s="67">
        <v>0</v>
      </c>
      <c r="T253" s="67">
        <v>0</v>
      </c>
      <c r="U253" s="67">
        <v>0</v>
      </c>
      <c r="V253" s="67">
        <v>0</v>
      </c>
      <c r="W253" s="67">
        <v>0</v>
      </c>
      <c r="Y253" s="42" t="s">
        <v>374</v>
      </c>
      <c r="Z253" s="69">
        <v>0</v>
      </c>
      <c r="AA253" s="69">
        <v>0</v>
      </c>
      <c r="AB253" s="69">
        <v>0</v>
      </c>
      <c r="AC253" s="69">
        <v>0</v>
      </c>
      <c r="AD253" s="69">
        <v>0</v>
      </c>
      <c r="AE253" s="69">
        <v>0</v>
      </c>
      <c r="AF253" s="69">
        <v>0</v>
      </c>
      <c r="AG253" s="69">
        <v>0</v>
      </c>
      <c r="AH253" s="69">
        <v>0</v>
      </c>
      <c r="AI253" s="69">
        <v>0</v>
      </c>
      <c r="AJ253" s="69">
        <v>0</v>
      </c>
      <c r="AK253" s="69">
        <v>0</v>
      </c>
      <c r="AL253" s="69">
        <v>0</v>
      </c>
      <c r="AM253" s="69">
        <v>0</v>
      </c>
      <c r="AN253" s="69">
        <v>0</v>
      </c>
      <c r="AO253" s="69">
        <v>0</v>
      </c>
      <c r="AP253" s="69">
        <v>0</v>
      </c>
      <c r="AQ253" s="69">
        <v>0</v>
      </c>
      <c r="AR253" s="69">
        <v>0</v>
      </c>
      <c r="AS253" s="69">
        <v>0</v>
      </c>
      <c r="AT253" s="69"/>
      <c r="AV253" s="18" t="s">
        <v>374</v>
      </c>
      <c r="AW253" s="72">
        <v>0</v>
      </c>
      <c r="AX253" s="72">
        <v>0</v>
      </c>
      <c r="AY253" s="72">
        <v>0</v>
      </c>
      <c r="AZ253" s="72">
        <v>0</v>
      </c>
      <c r="BA253" s="72">
        <v>0</v>
      </c>
      <c r="BB253" s="72">
        <v>0</v>
      </c>
      <c r="BC253" s="72">
        <v>0</v>
      </c>
      <c r="BD253" s="72">
        <v>0</v>
      </c>
      <c r="BE253" s="72">
        <v>0</v>
      </c>
      <c r="BF253" s="72">
        <v>0</v>
      </c>
      <c r="BG253" s="72">
        <v>0</v>
      </c>
      <c r="BH253" s="72">
        <v>0</v>
      </c>
      <c r="BI253" s="72">
        <v>0</v>
      </c>
      <c r="BJ253" s="72">
        <v>0</v>
      </c>
      <c r="BK253" s="72">
        <v>0</v>
      </c>
      <c r="BL253" s="72">
        <v>0</v>
      </c>
      <c r="BM253" s="72">
        <v>0</v>
      </c>
      <c r="BN253" s="72">
        <v>0</v>
      </c>
      <c r="BO253" s="72">
        <v>0</v>
      </c>
      <c r="BP253" s="72">
        <v>0</v>
      </c>
      <c r="BQ253" s="72">
        <v>0</v>
      </c>
    </row>
    <row r="254" spans="1:69" s="20" customFormat="1" x14ac:dyDescent="0.2">
      <c r="A254" s="19"/>
      <c r="B254" s="64" t="s">
        <v>374</v>
      </c>
      <c r="C254" s="67">
        <v>0</v>
      </c>
      <c r="D254" s="67">
        <v>0</v>
      </c>
      <c r="E254" s="67">
        <v>0</v>
      </c>
      <c r="F254" s="67">
        <v>0</v>
      </c>
      <c r="G254" s="67">
        <v>0</v>
      </c>
      <c r="H254" s="67">
        <v>0</v>
      </c>
      <c r="I254" s="67">
        <v>0</v>
      </c>
      <c r="J254" s="67">
        <v>0</v>
      </c>
      <c r="K254" s="67">
        <v>0</v>
      </c>
      <c r="L254" s="67">
        <v>0</v>
      </c>
      <c r="M254" s="67">
        <v>0</v>
      </c>
      <c r="N254" s="67">
        <v>0</v>
      </c>
      <c r="O254" s="67">
        <v>0</v>
      </c>
      <c r="P254" s="67">
        <v>0</v>
      </c>
      <c r="Q254" s="67">
        <v>0</v>
      </c>
      <c r="R254" s="67">
        <v>0</v>
      </c>
      <c r="S254" s="67">
        <v>0</v>
      </c>
      <c r="T254" s="67">
        <v>0</v>
      </c>
      <c r="U254" s="67">
        <v>0</v>
      </c>
      <c r="V254" s="67">
        <v>0</v>
      </c>
      <c r="W254" s="67">
        <v>0</v>
      </c>
      <c r="Y254" s="42" t="s">
        <v>374</v>
      </c>
      <c r="Z254" s="69">
        <v>0</v>
      </c>
      <c r="AA254" s="69">
        <v>0</v>
      </c>
      <c r="AB254" s="69">
        <v>0</v>
      </c>
      <c r="AC254" s="69">
        <v>0</v>
      </c>
      <c r="AD254" s="69">
        <v>0</v>
      </c>
      <c r="AE254" s="69">
        <v>0</v>
      </c>
      <c r="AF254" s="69">
        <v>0</v>
      </c>
      <c r="AG254" s="69">
        <v>0</v>
      </c>
      <c r="AH254" s="69">
        <v>0</v>
      </c>
      <c r="AI254" s="69">
        <v>0</v>
      </c>
      <c r="AJ254" s="69">
        <v>0</v>
      </c>
      <c r="AK254" s="69">
        <v>0</v>
      </c>
      <c r="AL254" s="69">
        <v>0</v>
      </c>
      <c r="AM254" s="69">
        <v>0</v>
      </c>
      <c r="AN254" s="69">
        <v>0</v>
      </c>
      <c r="AO254" s="69">
        <v>0</v>
      </c>
      <c r="AP254" s="69">
        <v>0</v>
      </c>
      <c r="AQ254" s="69">
        <v>0</v>
      </c>
      <c r="AR254" s="69">
        <v>0</v>
      </c>
      <c r="AS254" s="69">
        <v>0</v>
      </c>
      <c r="AT254" s="69"/>
      <c r="AV254" s="18" t="s">
        <v>374</v>
      </c>
      <c r="AW254" s="72">
        <v>0</v>
      </c>
      <c r="AX254" s="72">
        <v>0</v>
      </c>
      <c r="AY254" s="72">
        <v>0</v>
      </c>
      <c r="AZ254" s="72">
        <v>0</v>
      </c>
      <c r="BA254" s="72">
        <v>0</v>
      </c>
      <c r="BB254" s="72">
        <v>0</v>
      </c>
      <c r="BC254" s="72">
        <v>0</v>
      </c>
      <c r="BD254" s="72">
        <v>0</v>
      </c>
      <c r="BE254" s="72">
        <v>0</v>
      </c>
      <c r="BF254" s="72">
        <v>0</v>
      </c>
      <c r="BG254" s="72">
        <v>0</v>
      </c>
      <c r="BH254" s="72">
        <v>0</v>
      </c>
      <c r="BI254" s="72">
        <v>0</v>
      </c>
      <c r="BJ254" s="72">
        <v>0</v>
      </c>
      <c r="BK254" s="72">
        <v>0</v>
      </c>
      <c r="BL254" s="72">
        <v>0</v>
      </c>
      <c r="BM254" s="72">
        <v>0</v>
      </c>
      <c r="BN254" s="72">
        <v>0</v>
      </c>
      <c r="BO254" s="72">
        <v>0</v>
      </c>
      <c r="BP254" s="72">
        <v>0</v>
      </c>
      <c r="BQ254" s="72">
        <v>0</v>
      </c>
    </row>
    <row r="255" spans="1:69" x14ac:dyDescent="0.2">
      <c r="A255" s="13"/>
      <c r="B255" s="65" t="s">
        <v>374</v>
      </c>
      <c r="C255" s="67">
        <v>0</v>
      </c>
      <c r="D255" s="67">
        <v>0</v>
      </c>
      <c r="E255" s="67">
        <v>0</v>
      </c>
      <c r="F255" s="67">
        <v>0</v>
      </c>
      <c r="G255" s="67">
        <v>0</v>
      </c>
      <c r="H255" s="67">
        <v>0</v>
      </c>
      <c r="I255" s="67">
        <v>0</v>
      </c>
      <c r="J255" s="67">
        <v>0</v>
      </c>
      <c r="K255" s="67">
        <v>0</v>
      </c>
      <c r="L255" s="67">
        <v>0</v>
      </c>
      <c r="M255" s="67">
        <v>0</v>
      </c>
      <c r="N255" s="67">
        <v>0</v>
      </c>
      <c r="O255" s="67">
        <v>0</v>
      </c>
      <c r="P255" s="67">
        <v>0</v>
      </c>
      <c r="Q255" s="67">
        <v>0</v>
      </c>
      <c r="R255" s="67">
        <v>0</v>
      </c>
      <c r="S255" s="67">
        <v>0</v>
      </c>
      <c r="T255" s="67">
        <v>0</v>
      </c>
      <c r="U255" s="67">
        <v>0</v>
      </c>
      <c r="V255" s="67">
        <v>0</v>
      </c>
      <c r="W255" s="67">
        <v>0</v>
      </c>
      <c r="Y255" s="43" t="s">
        <v>374</v>
      </c>
      <c r="Z255" s="69">
        <v>0</v>
      </c>
      <c r="AA255" s="69">
        <v>0</v>
      </c>
      <c r="AB255" s="69">
        <v>0</v>
      </c>
      <c r="AC255" s="69">
        <v>0</v>
      </c>
      <c r="AD255" s="69">
        <v>0</v>
      </c>
      <c r="AE255" s="69">
        <v>0</v>
      </c>
      <c r="AF255" s="69">
        <v>0</v>
      </c>
      <c r="AG255" s="69">
        <v>0</v>
      </c>
      <c r="AH255" s="69">
        <v>0</v>
      </c>
      <c r="AI255" s="69">
        <v>0</v>
      </c>
      <c r="AJ255" s="69">
        <v>0</v>
      </c>
      <c r="AK255" s="69">
        <v>0</v>
      </c>
      <c r="AL255" s="69">
        <v>0</v>
      </c>
      <c r="AM255" s="69">
        <v>0</v>
      </c>
      <c r="AN255" s="69">
        <v>0</v>
      </c>
      <c r="AO255" s="69">
        <v>0</v>
      </c>
      <c r="AP255" s="69">
        <v>0</v>
      </c>
      <c r="AQ255" s="69">
        <v>0</v>
      </c>
      <c r="AR255" s="69">
        <v>0</v>
      </c>
      <c r="AS255" s="69">
        <v>0</v>
      </c>
      <c r="AT255" s="69"/>
      <c r="AV255" s="22" t="s">
        <v>374</v>
      </c>
      <c r="AW255" s="72">
        <v>0</v>
      </c>
      <c r="AX255" s="72">
        <v>0</v>
      </c>
      <c r="AY255" s="72">
        <v>0</v>
      </c>
      <c r="AZ255" s="72">
        <v>0</v>
      </c>
      <c r="BA255" s="72">
        <v>0</v>
      </c>
      <c r="BB255" s="72">
        <v>0</v>
      </c>
      <c r="BC255" s="72">
        <v>0</v>
      </c>
      <c r="BD255" s="72">
        <v>0</v>
      </c>
      <c r="BE255" s="72">
        <v>0</v>
      </c>
      <c r="BF255" s="72">
        <v>0</v>
      </c>
      <c r="BG255" s="72">
        <v>0</v>
      </c>
      <c r="BH255" s="72">
        <v>0</v>
      </c>
      <c r="BI255" s="72">
        <v>0</v>
      </c>
      <c r="BJ255" s="72">
        <v>0</v>
      </c>
      <c r="BK255" s="72">
        <v>0</v>
      </c>
      <c r="BL255" s="72">
        <v>0</v>
      </c>
      <c r="BM255" s="72">
        <v>0</v>
      </c>
      <c r="BN255" s="72">
        <v>0</v>
      </c>
      <c r="BO255" s="72">
        <v>0</v>
      </c>
      <c r="BP255" s="72">
        <v>0</v>
      </c>
      <c r="BQ255" s="72">
        <v>0</v>
      </c>
    </row>
    <row r="256" spans="1:69" x14ac:dyDescent="0.2">
      <c r="A256" s="13"/>
      <c r="B256" s="66" t="s">
        <v>194</v>
      </c>
      <c r="C256" s="67">
        <v>6677.473437012799</v>
      </c>
      <c r="D256" s="67">
        <v>18266.154354620099</v>
      </c>
      <c r="E256" s="67">
        <v>11392.9357865193</v>
      </c>
      <c r="F256" s="67">
        <v>49052.340611541185</v>
      </c>
      <c r="G256" s="67">
        <v>29761.204235883193</v>
      </c>
      <c r="H256" s="67">
        <v>31054.777560885697</v>
      </c>
      <c r="I256" s="67">
        <v>26219.1079334676</v>
      </c>
      <c r="J256" s="67">
        <v>26254.356014049587</v>
      </c>
      <c r="K256" s="67">
        <v>20347.853006963109</v>
      </c>
      <c r="L256" s="67">
        <v>21267.622170953997</v>
      </c>
      <c r="M256" s="67">
        <v>21742.245055635896</v>
      </c>
      <c r="N256" s="67">
        <v>0</v>
      </c>
      <c r="O256" s="67">
        <v>0</v>
      </c>
      <c r="P256" s="67">
        <v>0</v>
      </c>
      <c r="Q256" s="67">
        <v>0</v>
      </c>
      <c r="R256" s="67">
        <v>0</v>
      </c>
      <c r="S256" s="67">
        <v>0</v>
      </c>
      <c r="T256" s="67">
        <v>0</v>
      </c>
      <c r="U256" s="67">
        <v>0</v>
      </c>
      <c r="V256" s="67">
        <v>0</v>
      </c>
      <c r="W256" s="67"/>
      <c r="Y256" s="44" t="s">
        <v>194</v>
      </c>
      <c r="Z256" s="70"/>
      <c r="AA256" s="70"/>
      <c r="AB256" s="70"/>
      <c r="AC256" s="70"/>
      <c r="AD256" s="70"/>
      <c r="AE256" s="70"/>
      <c r="AF256" s="70"/>
      <c r="AG256" s="70"/>
      <c r="AH256" s="70"/>
      <c r="AI256" s="70"/>
      <c r="AJ256" s="70"/>
      <c r="AK256" s="70"/>
      <c r="AL256" s="70"/>
      <c r="AM256" s="70"/>
      <c r="AN256" s="69"/>
      <c r="AO256" s="69"/>
      <c r="AP256" s="69"/>
      <c r="AQ256" s="69"/>
      <c r="AR256" s="69"/>
      <c r="AS256" s="69"/>
      <c r="AT256" s="70"/>
      <c r="AV256" s="24" t="s">
        <v>194</v>
      </c>
      <c r="AW256" s="72"/>
      <c r="AX256" s="72"/>
      <c r="AY256" s="72"/>
      <c r="AZ256" s="72"/>
      <c r="BA256" s="72"/>
      <c r="BB256" s="72"/>
      <c r="BC256" s="72"/>
      <c r="BD256" s="72"/>
      <c r="BE256" s="72"/>
      <c r="BF256" s="72"/>
      <c r="BG256" s="72"/>
      <c r="BH256" s="72"/>
      <c r="BI256" s="72"/>
      <c r="BJ256" s="72"/>
      <c r="BK256" s="72"/>
      <c r="BL256" s="72"/>
      <c r="BM256" s="72"/>
      <c r="BN256" s="72"/>
      <c r="BO256" s="72"/>
      <c r="BP256" s="72"/>
      <c r="BQ256" s="72"/>
    </row>
    <row r="259" spans="1:69" x14ac:dyDescent="0.2">
      <c r="A259" s="8" t="s">
        <v>128</v>
      </c>
      <c r="B259" s="14" t="s">
        <v>187</v>
      </c>
      <c r="C259" s="28" t="s">
        <v>8</v>
      </c>
      <c r="D259" s="28" t="s">
        <v>7</v>
      </c>
      <c r="E259" s="28" t="s">
        <v>6</v>
      </c>
      <c r="F259" s="28" t="s">
        <v>5</v>
      </c>
      <c r="G259" s="28" t="s">
        <v>4</v>
      </c>
      <c r="H259" s="28" t="s">
        <v>3</v>
      </c>
      <c r="I259" s="28" t="s">
        <v>2</v>
      </c>
      <c r="J259" s="28" t="s">
        <v>1</v>
      </c>
      <c r="K259" s="28" t="s">
        <v>0</v>
      </c>
      <c r="L259" s="28" t="s">
        <v>10</v>
      </c>
      <c r="M259" s="28" t="s">
        <v>38</v>
      </c>
      <c r="N259" s="28" t="s">
        <v>37</v>
      </c>
      <c r="O259" s="28" t="s">
        <v>36</v>
      </c>
      <c r="P259" s="28" t="s">
        <v>35</v>
      </c>
      <c r="Q259" s="28" t="s">
        <v>34</v>
      </c>
      <c r="R259" s="28" t="s">
        <v>33</v>
      </c>
      <c r="S259" s="28" t="s">
        <v>32</v>
      </c>
      <c r="T259" s="28" t="s">
        <v>31</v>
      </c>
      <c r="U259" s="28" t="s">
        <v>30</v>
      </c>
      <c r="V259" s="28" t="s">
        <v>29</v>
      </c>
      <c r="W259" s="28" t="s">
        <v>194</v>
      </c>
      <c r="Y259" s="41" t="s">
        <v>187</v>
      </c>
      <c r="Z259" s="68" t="s">
        <v>8</v>
      </c>
      <c r="AA259" s="68" t="s">
        <v>7</v>
      </c>
      <c r="AB259" s="68" t="s">
        <v>6</v>
      </c>
      <c r="AC259" s="68" t="s">
        <v>5</v>
      </c>
      <c r="AD259" s="68" t="s">
        <v>4</v>
      </c>
      <c r="AE259" s="68" t="s">
        <v>3</v>
      </c>
      <c r="AF259" s="68" t="s">
        <v>2</v>
      </c>
      <c r="AG259" s="68" t="s">
        <v>1</v>
      </c>
      <c r="AH259" s="68" t="s">
        <v>0</v>
      </c>
      <c r="AI259" s="68" t="s">
        <v>10</v>
      </c>
      <c r="AJ259" s="68" t="s">
        <v>38</v>
      </c>
      <c r="AK259" s="68" t="s">
        <v>37</v>
      </c>
      <c r="AL259" s="68" t="s">
        <v>36</v>
      </c>
      <c r="AM259" s="68" t="s">
        <v>35</v>
      </c>
      <c r="AN259" s="68" t="s">
        <v>34</v>
      </c>
      <c r="AO259" s="68" t="s">
        <v>33</v>
      </c>
      <c r="AP259" s="68" t="s">
        <v>32</v>
      </c>
      <c r="AQ259" s="68" t="s">
        <v>31</v>
      </c>
      <c r="AR259" s="68" t="s">
        <v>30</v>
      </c>
      <c r="AS259" s="68" t="s">
        <v>29</v>
      </c>
      <c r="AT259" s="68" t="s">
        <v>194</v>
      </c>
      <c r="AV259" s="16" t="s">
        <v>187</v>
      </c>
      <c r="AW259" s="71" t="s">
        <v>8</v>
      </c>
      <c r="AX259" s="71" t="s">
        <v>7</v>
      </c>
      <c r="AY259" s="71" t="s">
        <v>6</v>
      </c>
      <c r="AZ259" s="71" t="s">
        <v>5</v>
      </c>
      <c r="BA259" s="71" t="s">
        <v>4</v>
      </c>
      <c r="BB259" s="71" t="s">
        <v>3</v>
      </c>
      <c r="BC259" s="71" t="s">
        <v>2</v>
      </c>
      <c r="BD259" s="71" t="s">
        <v>1</v>
      </c>
      <c r="BE259" s="71" t="s">
        <v>0</v>
      </c>
      <c r="BF259" s="71" t="s">
        <v>10</v>
      </c>
      <c r="BG259" s="71" t="s">
        <v>38</v>
      </c>
      <c r="BH259" s="71" t="s">
        <v>37</v>
      </c>
      <c r="BI259" s="71" t="s">
        <v>36</v>
      </c>
      <c r="BJ259" s="71" t="s">
        <v>35</v>
      </c>
      <c r="BK259" s="71" t="s">
        <v>34</v>
      </c>
      <c r="BL259" s="71" t="s">
        <v>33</v>
      </c>
      <c r="BM259" s="71" t="s">
        <v>32</v>
      </c>
      <c r="BN259" s="71" t="s">
        <v>31</v>
      </c>
      <c r="BO259" s="71" t="s">
        <v>30</v>
      </c>
      <c r="BP259" s="71" t="s">
        <v>29</v>
      </c>
      <c r="BQ259" s="71" t="s">
        <v>194</v>
      </c>
    </row>
    <row r="260" spans="1:69" x14ac:dyDescent="0.2">
      <c r="A260" s="13"/>
      <c r="B260" s="64" t="s">
        <v>177</v>
      </c>
      <c r="C260" s="67">
        <v>72.232328225000003</v>
      </c>
      <c r="D260" s="67">
        <v>0</v>
      </c>
      <c r="E260" s="67">
        <v>0</v>
      </c>
      <c r="F260" s="67">
        <v>46.818567602100003</v>
      </c>
      <c r="G260" s="67">
        <v>323.60430413</v>
      </c>
      <c r="H260" s="67">
        <v>410.88318872719998</v>
      </c>
      <c r="I260" s="67">
        <v>95.472588810000005</v>
      </c>
      <c r="J260" s="67">
        <v>308.21289311730004</v>
      </c>
      <c r="K260" s="67">
        <v>239.59114429979999</v>
      </c>
      <c r="L260" s="67">
        <v>480.08781968199997</v>
      </c>
      <c r="M260" s="67">
        <v>139.2287745568</v>
      </c>
      <c r="N260" s="67">
        <v>0</v>
      </c>
      <c r="O260" s="67">
        <v>0</v>
      </c>
      <c r="P260" s="67">
        <v>0</v>
      </c>
      <c r="Q260" s="67">
        <v>0</v>
      </c>
      <c r="R260" s="67">
        <v>0</v>
      </c>
      <c r="S260" s="67">
        <v>0</v>
      </c>
      <c r="T260" s="67">
        <v>0</v>
      </c>
      <c r="U260" s="67">
        <v>0</v>
      </c>
      <c r="V260" s="67">
        <v>0</v>
      </c>
      <c r="W260" s="67">
        <v>2116.1316091501999</v>
      </c>
      <c r="Y260" s="42" t="s">
        <v>177</v>
      </c>
      <c r="Z260" s="69">
        <v>3.4134137930110685E-2</v>
      </c>
      <c r="AA260" s="69">
        <v>0</v>
      </c>
      <c r="AB260" s="69">
        <v>0</v>
      </c>
      <c r="AC260" s="69">
        <v>2.2124601040717638E-2</v>
      </c>
      <c r="AD260" s="69">
        <v>0.1529225794514518</v>
      </c>
      <c r="AE260" s="69">
        <v>0.19416712408175937</v>
      </c>
      <c r="AF260" s="69">
        <v>4.5116564771857486E-2</v>
      </c>
      <c r="AG260" s="69">
        <v>0.14564920810434506</v>
      </c>
      <c r="AH260" s="69">
        <v>0.11322128702383281</v>
      </c>
      <c r="AI260" s="69">
        <v>0.22687049217831709</v>
      </c>
      <c r="AJ260" s="69">
        <v>6.5794005417608104E-2</v>
      </c>
      <c r="AK260" s="69">
        <v>0</v>
      </c>
      <c r="AL260" s="69">
        <v>0</v>
      </c>
      <c r="AM260" s="69">
        <v>0</v>
      </c>
      <c r="AN260" s="69">
        <v>0</v>
      </c>
      <c r="AO260" s="69">
        <v>0</v>
      </c>
      <c r="AP260" s="69">
        <v>0</v>
      </c>
      <c r="AQ260" s="69">
        <v>0</v>
      </c>
      <c r="AR260" s="69">
        <v>0</v>
      </c>
      <c r="AS260" s="69">
        <v>0</v>
      </c>
      <c r="AT260" s="69"/>
      <c r="AV260" s="18" t="s">
        <v>177</v>
      </c>
      <c r="AW260" s="72">
        <v>68.310511329907968</v>
      </c>
      <c r="AX260" s="72">
        <v>0</v>
      </c>
      <c r="AY260" s="72">
        <v>0</v>
      </c>
      <c r="AZ260" s="72">
        <v>73.251227755703894</v>
      </c>
      <c r="BA260" s="72">
        <v>65.621837979931115</v>
      </c>
      <c r="BB260" s="72">
        <v>52.47558604146473</v>
      </c>
      <c r="BC260" s="72">
        <v>96.149901312546191</v>
      </c>
      <c r="BD260" s="72">
        <v>57.884917293557969</v>
      </c>
      <c r="BE260" s="72">
        <v>65.212645654727908</v>
      </c>
      <c r="BF260" s="72">
        <v>56.896279155785621</v>
      </c>
      <c r="BG260" s="72">
        <v>53.915957772518645</v>
      </c>
      <c r="BH260" s="72">
        <v>0</v>
      </c>
      <c r="BI260" s="72">
        <v>0</v>
      </c>
      <c r="BJ260" s="72">
        <v>0</v>
      </c>
      <c r="BK260" s="72">
        <v>0</v>
      </c>
      <c r="BL260" s="72">
        <v>0</v>
      </c>
      <c r="BM260" s="72">
        <v>0</v>
      </c>
      <c r="BN260" s="72">
        <v>0</v>
      </c>
      <c r="BO260" s="72">
        <v>0</v>
      </c>
      <c r="BP260" s="72">
        <v>0</v>
      </c>
      <c r="BQ260" s="72">
        <v>23.155947986033205</v>
      </c>
    </row>
    <row r="261" spans="1:69" x14ac:dyDescent="0.2">
      <c r="A261" s="13"/>
      <c r="B261" s="64" t="s">
        <v>371</v>
      </c>
      <c r="C261" s="67">
        <v>1848.549581562</v>
      </c>
      <c r="D261" s="67">
        <v>2202.0871113474</v>
      </c>
      <c r="E261" s="67">
        <v>2853.6531752784999</v>
      </c>
      <c r="F261" s="67">
        <v>14440.205041870002</v>
      </c>
      <c r="G261" s="67">
        <v>16346.318228127297</v>
      </c>
      <c r="H261" s="67">
        <v>7612.628052984599</v>
      </c>
      <c r="I261" s="67">
        <v>8668.8602113066991</v>
      </c>
      <c r="J261" s="67">
        <v>7167.2874548190011</v>
      </c>
      <c r="K261" s="67">
        <v>3073.3605510253005</v>
      </c>
      <c r="L261" s="67">
        <v>2535.9479881288999</v>
      </c>
      <c r="M261" s="67">
        <v>3230.8927361356</v>
      </c>
      <c r="N261" s="67">
        <v>0</v>
      </c>
      <c r="O261" s="67">
        <v>0</v>
      </c>
      <c r="P261" s="67">
        <v>0</v>
      </c>
      <c r="Q261" s="67">
        <v>0</v>
      </c>
      <c r="R261" s="67">
        <v>0</v>
      </c>
      <c r="S261" s="67">
        <v>0</v>
      </c>
      <c r="T261" s="67">
        <v>0</v>
      </c>
      <c r="U261" s="67">
        <v>0</v>
      </c>
      <c r="V261" s="67">
        <v>0</v>
      </c>
      <c r="W261" s="67">
        <v>69979.790132585316</v>
      </c>
      <c r="Y261" s="42" t="s">
        <v>371</v>
      </c>
      <c r="Z261" s="69">
        <v>2.6415477640897401E-2</v>
      </c>
      <c r="AA261" s="69">
        <v>3.1467472354165041E-2</v>
      </c>
      <c r="AB261" s="69">
        <v>4.0778247117802202E-2</v>
      </c>
      <c r="AC261" s="69">
        <v>0.20634821874302936</v>
      </c>
      <c r="AD261" s="69">
        <v>0.23358627108136773</v>
      </c>
      <c r="AE261" s="69">
        <v>0.10878323639670166</v>
      </c>
      <c r="AF261" s="69">
        <v>0.12387662487816094</v>
      </c>
      <c r="AG261" s="69">
        <v>0.10241939053031873</v>
      </c>
      <c r="AH261" s="69">
        <v>4.3917830350769002E-2</v>
      </c>
      <c r="AI261" s="69">
        <v>3.6238290845460305E-2</v>
      </c>
      <c r="AJ261" s="69">
        <v>4.6168940061327372E-2</v>
      </c>
      <c r="AK261" s="69">
        <v>0</v>
      </c>
      <c r="AL261" s="69">
        <v>0</v>
      </c>
      <c r="AM261" s="69">
        <v>0</v>
      </c>
      <c r="AN261" s="69">
        <v>0</v>
      </c>
      <c r="AO261" s="69">
        <v>0</v>
      </c>
      <c r="AP261" s="69">
        <v>0</v>
      </c>
      <c r="AQ261" s="69">
        <v>0</v>
      </c>
      <c r="AR261" s="69">
        <v>0</v>
      </c>
      <c r="AS261" s="69">
        <v>0</v>
      </c>
      <c r="AT261" s="69"/>
      <c r="AV261" s="18" t="s">
        <v>371</v>
      </c>
      <c r="AW261" s="72">
        <v>27.301185964446962</v>
      </c>
      <c r="AX261" s="72">
        <v>24.39444470124042</v>
      </c>
      <c r="AY261" s="72">
        <v>21.694564310434945</v>
      </c>
      <c r="AZ261" s="72">
        <v>9.3858928681945422</v>
      </c>
      <c r="BA261" s="72">
        <v>8.6107513116735177</v>
      </c>
      <c r="BB261" s="72">
        <v>13.346323797011744</v>
      </c>
      <c r="BC261" s="72">
        <v>12.575999940366941</v>
      </c>
      <c r="BD261" s="72">
        <v>14.358011764876414</v>
      </c>
      <c r="BE261" s="72">
        <v>20.493027359652093</v>
      </c>
      <c r="BF261" s="72">
        <v>20.337833122140214</v>
      </c>
      <c r="BG261" s="72">
        <v>22.150033267792587</v>
      </c>
      <c r="BH261" s="72">
        <v>0</v>
      </c>
      <c r="BI261" s="72">
        <v>0</v>
      </c>
      <c r="BJ261" s="72">
        <v>0</v>
      </c>
      <c r="BK261" s="72">
        <v>0</v>
      </c>
      <c r="BL261" s="72">
        <v>0</v>
      </c>
      <c r="BM261" s="72">
        <v>0</v>
      </c>
      <c r="BN261" s="72">
        <v>0</v>
      </c>
      <c r="BO261" s="72">
        <v>0</v>
      </c>
      <c r="BP261" s="72">
        <v>0</v>
      </c>
      <c r="BQ261" s="72">
        <v>4.3341562006598409</v>
      </c>
    </row>
    <row r="262" spans="1:69" x14ac:dyDescent="0.2">
      <c r="A262" s="13"/>
      <c r="B262" s="64" t="s">
        <v>165</v>
      </c>
      <c r="C262" s="67">
        <v>0</v>
      </c>
      <c r="D262" s="67">
        <v>0</v>
      </c>
      <c r="E262" s="67">
        <v>0</v>
      </c>
      <c r="F262" s="67">
        <v>0</v>
      </c>
      <c r="G262" s="67">
        <v>0</v>
      </c>
      <c r="H262" s="67">
        <v>0</v>
      </c>
      <c r="I262" s="67">
        <v>0</v>
      </c>
      <c r="J262" s="67">
        <v>0</v>
      </c>
      <c r="K262" s="67">
        <v>0</v>
      </c>
      <c r="L262" s="67">
        <v>0</v>
      </c>
      <c r="M262" s="67">
        <v>0</v>
      </c>
      <c r="N262" s="67">
        <v>0</v>
      </c>
      <c r="O262" s="67">
        <v>0</v>
      </c>
      <c r="P262" s="67">
        <v>0</v>
      </c>
      <c r="Q262" s="67">
        <v>0</v>
      </c>
      <c r="R262" s="67">
        <v>0</v>
      </c>
      <c r="S262" s="67">
        <v>0</v>
      </c>
      <c r="T262" s="67">
        <v>0</v>
      </c>
      <c r="U262" s="67">
        <v>0</v>
      </c>
      <c r="V262" s="67">
        <v>0</v>
      </c>
      <c r="W262" s="67">
        <v>0</v>
      </c>
      <c r="Y262" s="42" t="s">
        <v>165</v>
      </c>
      <c r="Z262" s="69">
        <v>0</v>
      </c>
      <c r="AA262" s="69">
        <v>0</v>
      </c>
      <c r="AB262" s="69">
        <v>0</v>
      </c>
      <c r="AC262" s="69">
        <v>0</v>
      </c>
      <c r="AD262" s="69">
        <v>0</v>
      </c>
      <c r="AE262" s="69">
        <v>0</v>
      </c>
      <c r="AF262" s="69">
        <v>0</v>
      </c>
      <c r="AG262" s="69">
        <v>0</v>
      </c>
      <c r="AH262" s="69">
        <v>0</v>
      </c>
      <c r="AI262" s="69">
        <v>0</v>
      </c>
      <c r="AJ262" s="69">
        <v>0</v>
      </c>
      <c r="AK262" s="69">
        <v>0</v>
      </c>
      <c r="AL262" s="69">
        <v>0</v>
      </c>
      <c r="AM262" s="69">
        <v>0</v>
      </c>
      <c r="AN262" s="69">
        <v>0</v>
      </c>
      <c r="AO262" s="69">
        <v>0</v>
      </c>
      <c r="AP262" s="69">
        <v>0</v>
      </c>
      <c r="AQ262" s="69">
        <v>0</v>
      </c>
      <c r="AR262" s="69">
        <v>0</v>
      </c>
      <c r="AS262" s="69">
        <v>0</v>
      </c>
      <c r="AT262" s="69"/>
      <c r="AV262" s="18" t="s">
        <v>165</v>
      </c>
      <c r="AW262" s="72">
        <v>0</v>
      </c>
      <c r="AX262" s="72">
        <v>0</v>
      </c>
      <c r="AY262" s="72">
        <v>0</v>
      </c>
      <c r="AZ262" s="72">
        <v>0</v>
      </c>
      <c r="BA262" s="72">
        <v>0</v>
      </c>
      <c r="BB262" s="72">
        <v>0</v>
      </c>
      <c r="BC262" s="72">
        <v>0</v>
      </c>
      <c r="BD262" s="72">
        <v>0</v>
      </c>
      <c r="BE262" s="72">
        <v>0</v>
      </c>
      <c r="BF262" s="72">
        <v>0</v>
      </c>
      <c r="BG262" s="72">
        <v>0</v>
      </c>
      <c r="BH262" s="72">
        <v>0</v>
      </c>
      <c r="BI262" s="72">
        <v>0</v>
      </c>
      <c r="BJ262" s="72">
        <v>0</v>
      </c>
      <c r="BK262" s="72">
        <v>0</v>
      </c>
      <c r="BL262" s="72">
        <v>0</v>
      </c>
      <c r="BM262" s="72">
        <v>0</v>
      </c>
      <c r="BN262" s="72">
        <v>0</v>
      </c>
      <c r="BO262" s="72">
        <v>0</v>
      </c>
      <c r="BP262" s="72">
        <v>0</v>
      </c>
      <c r="BQ262" s="72">
        <v>0</v>
      </c>
    </row>
    <row r="263" spans="1:69" x14ac:dyDescent="0.2">
      <c r="A263" s="13"/>
      <c r="B263" s="64" t="s">
        <v>422</v>
      </c>
      <c r="C263" s="67">
        <v>0</v>
      </c>
      <c r="D263" s="67">
        <v>0</v>
      </c>
      <c r="E263" s="67">
        <v>0</v>
      </c>
      <c r="F263" s="67">
        <v>0</v>
      </c>
      <c r="G263" s="67">
        <v>0</v>
      </c>
      <c r="H263" s="67">
        <v>0</v>
      </c>
      <c r="I263" s="67">
        <v>0</v>
      </c>
      <c r="J263" s="67">
        <v>0</v>
      </c>
      <c r="K263" s="67">
        <v>0</v>
      </c>
      <c r="L263" s="67">
        <v>0</v>
      </c>
      <c r="M263" s="67">
        <v>0</v>
      </c>
      <c r="N263" s="67">
        <v>0</v>
      </c>
      <c r="O263" s="67">
        <v>0</v>
      </c>
      <c r="P263" s="67">
        <v>0</v>
      </c>
      <c r="Q263" s="67">
        <v>0</v>
      </c>
      <c r="R263" s="67">
        <v>0</v>
      </c>
      <c r="S263" s="67">
        <v>0</v>
      </c>
      <c r="T263" s="67">
        <v>0</v>
      </c>
      <c r="U263" s="67">
        <v>0</v>
      </c>
      <c r="V263" s="67">
        <v>0</v>
      </c>
      <c r="W263" s="67">
        <v>0</v>
      </c>
      <c r="Y263" s="42" t="s">
        <v>422</v>
      </c>
      <c r="Z263" s="69">
        <v>0</v>
      </c>
      <c r="AA263" s="69">
        <v>0</v>
      </c>
      <c r="AB263" s="69">
        <v>0</v>
      </c>
      <c r="AC263" s="69">
        <v>0</v>
      </c>
      <c r="AD263" s="69">
        <v>0</v>
      </c>
      <c r="AE263" s="69">
        <v>0</v>
      </c>
      <c r="AF263" s="69">
        <v>0</v>
      </c>
      <c r="AG263" s="69">
        <v>0</v>
      </c>
      <c r="AH263" s="69">
        <v>0</v>
      </c>
      <c r="AI263" s="69">
        <v>0</v>
      </c>
      <c r="AJ263" s="69">
        <v>0</v>
      </c>
      <c r="AK263" s="69">
        <v>0</v>
      </c>
      <c r="AL263" s="69">
        <v>0</v>
      </c>
      <c r="AM263" s="69">
        <v>0</v>
      </c>
      <c r="AN263" s="69">
        <v>0</v>
      </c>
      <c r="AO263" s="69">
        <v>0</v>
      </c>
      <c r="AP263" s="69">
        <v>0</v>
      </c>
      <c r="AQ263" s="69">
        <v>0</v>
      </c>
      <c r="AR263" s="69">
        <v>0</v>
      </c>
      <c r="AS263" s="69">
        <v>0</v>
      </c>
      <c r="AT263" s="69"/>
      <c r="AV263" s="18" t="s">
        <v>422</v>
      </c>
      <c r="AW263" s="72">
        <v>0</v>
      </c>
      <c r="AX263" s="72">
        <v>0</v>
      </c>
      <c r="AY263" s="72">
        <v>0</v>
      </c>
      <c r="AZ263" s="72">
        <v>0</v>
      </c>
      <c r="BA263" s="72">
        <v>0</v>
      </c>
      <c r="BB263" s="72">
        <v>0</v>
      </c>
      <c r="BC263" s="72">
        <v>0</v>
      </c>
      <c r="BD263" s="72">
        <v>0</v>
      </c>
      <c r="BE263" s="72">
        <v>0</v>
      </c>
      <c r="BF263" s="72">
        <v>0</v>
      </c>
      <c r="BG263" s="72">
        <v>0</v>
      </c>
      <c r="BH263" s="72">
        <v>0</v>
      </c>
      <c r="BI263" s="72">
        <v>0</v>
      </c>
      <c r="BJ263" s="72">
        <v>0</v>
      </c>
      <c r="BK263" s="72">
        <v>0</v>
      </c>
      <c r="BL263" s="72">
        <v>0</v>
      </c>
      <c r="BM263" s="72">
        <v>0</v>
      </c>
      <c r="BN263" s="72">
        <v>0</v>
      </c>
      <c r="BO263" s="72">
        <v>0</v>
      </c>
      <c r="BP263" s="72">
        <v>0</v>
      </c>
      <c r="BQ263" s="72">
        <v>0</v>
      </c>
    </row>
    <row r="264" spans="1:69" x14ac:dyDescent="0.2">
      <c r="A264" s="13"/>
      <c r="B264" s="64" t="s">
        <v>423</v>
      </c>
      <c r="C264" s="67">
        <v>0</v>
      </c>
      <c r="D264" s="67">
        <v>0</v>
      </c>
      <c r="E264" s="67">
        <v>0</v>
      </c>
      <c r="F264" s="67">
        <v>0</v>
      </c>
      <c r="G264" s="67">
        <v>158.00286857999998</v>
      </c>
      <c r="H264" s="67">
        <v>0</v>
      </c>
      <c r="I264" s="67">
        <v>9.1490335721000005</v>
      </c>
      <c r="J264" s="67">
        <v>203.55367599799999</v>
      </c>
      <c r="K264" s="67">
        <v>16.486123187</v>
      </c>
      <c r="L264" s="67">
        <v>13.781071061</v>
      </c>
      <c r="M264" s="67">
        <v>0</v>
      </c>
      <c r="N264" s="67">
        <v>0</v>
      </c>
      <c r="O264" s="67">
        <v>0</v>
      </c>
      <c r="P264" s="67">
        <v>0</v>
      </c>
      <c r="Q264" s="67">
        <v>0</v>
      </c>
      <c r="R264" s="67">
        <v>0</v>
      </c>
      <c r="S264" s="67">
        <v>0</v>
      </c>
      <c r="T264" s="67">
        <v>0</v>
      </c>
      <c r="U264" s="67">
        <v>0</v>
      </c>
      <c r="V264" s="67">
        <v>0</v>
      </c>
      <c r="W264" s="67">
        <v>400.97277239809995</v>
      </c>
      <c r="Y264" s="42" t="s">
        <v>423</v>
      </c>
      <c r="Z264" s="69">
        <v>0</v>
      </c>
      <c r="AA264" s="69">
        <v>0</v>
      </c>
      <c r="AB264" s="69">
        <v>0</v>
      </c>
      <c r="AC264" s="69">
        <v>0</v>
      </c>
      <c r="AD264" s="69">
        <v>0.39404887178506265</v>
      </c>
      <c r="AE264" s="69">
        <v>0</v>
      </c>
      <c r="AF264" s="69">
        <v>2.2817094331324114E-2</v>
      </c>
      <c r="AG264" s="69">
        <v>0.50764962114660672</v>
      </c>
      <c r="AH264" s="69">
        <v>4.1115318350424042E-2</v>
      </c>
      <c r="AI264" s="69">
        <v>3.4369094386582602E-2</v>
      </c>
      <c r="AJ264" s="69">
        <v>0</v>
      </c>
      <c r="AK264" s="69">
        <v>0</v>
      </c>
      <c r="AL264" s="69">
        <v>0</v>
      </c>
      <c r="AM264" s="69">
        <v>0</v>
      </c>
      <c r="AN264" s="69">
        <v>0</v>
      </c>
      <c r="AO264" s="69">
        <v>0</v>
      </c>
      <c r="AP264" s="69">
        <v>0</v>
      </c>
      <c r="AQ264" s="69">
        <v>0</v>
      </c>
      <c r="AR264" s="69">
        <v>0</v>
      </c>
      <c r="AS264" s="69">
        <v>0</v>
      </c>
      <c r="AT264" s="69"/>
      <c r="AV264" s="18" t="s">
        <v>423</v>
      </c>
      <c r="AW264" s="72">
        <v>0</v>
      </c>
      <c r="AX264" s="72">
        <v>0</v>
      </c>
      <c r="AY264" s="72">
        <v>0</v>
      </c>
      <c r="AZ264" s="72">
        <v>0</v>
      </c>
      <c r="BA264" s="72">
        <v>72.701668251156292</v>
      </c>
      <c r="BB264" s="72">
        <v>0</v>
      </c>
      <c r="BC264" s="72">
        <v>85.635270806155546</v>
      </c>
      <c r="BD264" s="72">
        <v>91.372121197319089</v>
      </c>
      <c r="BE264" s="72">
        <v>78.411015418653861</v>
      </c>
      <c r="BF264" s="72">
        <v>103.36513349628552</v>
      </c>
      <c r="BG264" s="72">
        <v>0</v>
      </c>
      <c r="BH264" s="72">
        <v>0</v>
      </c>
      <c r="BI264" s="72">
        <v>0</v>
      </c>
      <c r="BJ264" s="72">
        <v>0</v>
      </c>
      <c r="BK264" s="72">
        <v>0</v>
      </c>
      <c r="BL264" s="72">
        <v>0</v>
      </c>
      <c r="BM264" s="72">
        <v>0</v>
      </c>
      <c r="BN264" s="72">
        <v>0</v>
      </c>
      <c r="BO264" s="72">
        <v>0</v>
      </c>
      <c r="BP264" s="72">
        <v>0</v>
      </c>
      <c r="BQ264" s="72">
        <v>54.764139350750661</v>
      </c>
    </row>
    <row r="265" spans="1:69" x14ac:dyDescent="0.2">
      <c r="A265" s="13"/>
      <c r="B265" s="64" t="s">
        <v>173</v>
      </c>
      <c r="C265" s="67">
        <v>0</v>
      </c>
      <c r="D265" s="67">
        <v>0</v>
      </c>
      <c r="E265" s="67">
        <v>0</v>
      </c>
      <c r="F265" s="67">
        <v>871.22750539070012</v>
      </c>
      <c r="G265" s="67">
        <v>1072.7121918</v>
      </c>
      <c r="H265" s="67">
        <v>1890.6934023719998</v>
      </c>
      <c r="I265" s="67">
        <v>669.52820939269998</v>
      </c>
      <c r="J265" s="67">
        <v>380.23866028999998</v>
      </c>
      <c r="K265" s="67">
        <v>328.47278384130004</v>
      </c>
      <c r="L265" s="67">
        <v>464.90045789999999</v>
      </c>
      <c r="M265" s="67">
        <v>126.92834587300001</v>
      </c>
      <c r="N265" s="67">
        <v>0</v>
      </c>
      <c r="O265" s="67">
        <v>0</v>
      </c>
      <c r="P265" s="67">
        <v>0</v>
      </c>
      <c r="Q265" s="67">
        <v>0</v>
      </c>
      <c r="R265" s="67">
        <v>0</v>
      </c>
      <c r="S265" s="67">
        <v>0</v>
      </c>
      <c r="T265" s="67">
        <v>0</v>
      </c>
      <c r="U265" s="67">
        <v>0</v>
      </c>
      <c r="V265" s="67">
        <v>0</v>
      </c>
      <c r="W265" s="67">
        <v>5804.7015568596998</v>
      </c>
      <c r="Y265" s="42" t="s">
        <v>173</v>
      </c>
      <c r="Z265" s="69">
        <v>0</v>
      </c>
      <c r="AA265" s="69">
        <v>0</v>
      </c>
      <c r="AB265" s="69">
        <v>0</v>
      </c>
      <c r="AC265" s="69">
        <v>0.1500899739386477</v>
      </c>
      <c r="AD265" s="69">
        <v>0.18480057610064785</v>
      </c>
      <c r="AE265" s="69">
        <v>0.32571759010377976</v>
      </c>
      <c r="AF265" s="69">
        <v>0.11534240009315995</v>
      </c>
      <c r="AG265" s="69">
        <v>6.5505290248842052E-2</v>
      </c>
      <c r="AH265" s="69">
        <v>5.6587368122849944E-2</v>
      </c>
      <c r="AI265" s="69">
        <v>8.0090329079985922E-2</v>
      </c>
      <c r="AJ265" s="69">
        <v>2.186647231208684E-2</v>
      </c>
      <c r="AK265" s="69">
        <v>0</v>
      </c>
      <c r="AL265" s="69">
        <v>0</v>
      </c>
      <c r="AM265" s="69">
        <v>0</v>
      </c>
      <c r="AN265" s="69">
        <v>0</v>
      </c>
      <c r="AO265" s="69">
        <v>0</v>
      </c>
      <c r="AP265" s="69">
        <v>0</v>
      </c>
      <c r="AQ265" s="69">
        <v>0</v>
      </c>
      <c r="AR265" s="69">
        <v>0</v>
      </c>
      <c r="AS265" s="69">
        <v>0</v>
      </c>
      <c r="AT265" s="69"/>
      <c r="AV265" s="18" t="s">
        <v>173</v>
      </c>
      <c r="AW265" s="72">
        <v>0</v>
      </c>
      <c r="AX265" s="72">
        <v>0</v>
      </c>
      <c r="AY265" s="72">
        <v>0</v>
      </c>
      <c r="AZ265" s="72">
        <v>41.058662771838932</v>
      </c>
      <c r="BA265" s="72">
        <v>39.864440817359466</v>
      </c>
      <c r="BB265" s="72">
        <v>30.472938055450083</v>
      </c>
      <c r="BC265" s="72">
        <v>44.634403716710978</v>
      </c>
      <c r="BD265" s="72">
        <v>65.298005211896267</v>
      </c>
      <c r="BE265" s="72">
        <v>71.290101746845949</v>
      </c>
      <c r="BF265" s="72">
        <v>67.850857535529585</v>
      </c>
      <c r="BG265" s="72">
        <v>81.319975350653081</v>
      </c>
      <c r="BH265" s="72">
        <v>0</v>
      </c>
      <c r="BI265" s="72">
        <v>0</v>
      </c>
      <c r="BJ265" s="72">
        <v>0</v>
      </c>
      <c r="BK265" s="72">
        <v>0</v>
      </c>
      <c r="BL265" s="72">
        <v>0</v>
      </c>
      <c r="BM265" s="72">
        <v>0</v>
      </c>
      <c r="BN265" s="72">
        <v>0</v>
      </c>
      <c r="BO265" s="72">
        <v>0</v>
      </c>
      <c r="BP265" s="72">
        <v>0</v>
      </c>
      <c r="BQ265" s="72">
        <v>16.868086500362249</v>
      </c>
    </row>
    <row r="266" spans="1:69" x14ac:dyDescent="0.2">
      <c r="A266" s="13"/>
      <c r="B266" s="64" t="s">
        <v>181</v>
      </c>
      <c r="C266" s="67">
        <v>0</v>
      </c>
      <c r="D266" s="67">
        <v>219.57680572999999</v>
      </c>
      <c r="E266" s="67">
        <v>185.42857059300002</v>
      </c>
      <c r="F266" s="67">
        <v>741.71713758400006</v>
      </c>
      <c r="G266" s="67">
        <v>764.10271108210009</v>
      </c>
      <c r="H266" s="67">
        <v>895.29076143940006</v>
      </c>
      <c r="I266" s="67">
        <v>798.19963783240007</v>
      </c>
      <c r="J266" s="67">
        <v>1146.2846773952003</v>
      </c>
      <c r="K266" s="67">
        <v>764.80969695179999</v>
      </c>
      <c r="L266" s="67">
        <v>238.31684979099998</v>
      </c>
      <c r="M266" s="67">
        <v>250.62540223400001</v>
      </c>
      <c r="N266" s="67">
        <v>0</v>
      </c>
      <c r="O266" s="67">
        <v>0</v>
      </c>
      <c r="P266" s="67">
        <v>0</v>
      </c>
      <c r="Q266" s="67">
        <v>0</v>
      </c>
      <c r="R266" s="67">
        <v>0</v>
      </c>
      <c r="S266" s="67">
        <v>0</v>
      </c>
      <c r="T266" s="67">
        <v>0</v>
      </c>
      <c r="U266" s="67">
        <v>0</v>
      </c>
      <c r="V266" s="67">
        <v>0</v>
      </c>
      <c r="W266" s="67">
        <v>6004.3522506328982</v>
      </c>
      <c r="Y266" s="42" t="s">
        <v>181</v>
      </c>
      <c r="Z266" s="69">
        <v>0</v>
      </c>
      <c r="AA266" s="69">
        <v>3.6569607605359121E-2</v>
      </c>
      <c r="AB266" s="69">
        <v>3.0882360470016499E-2</v>
      </c>
      <c r="AC266" s="69">
        <v>0.12352991740379958</v>
      </c>
      <c r="AD266" s="69">
        <v>0.1272581419588697</v>
      </c>
      <c r="AE266" s="69">
        <v>0.14910696842361815</v>
      </c>
      <c r="AF266" s="69">
        <v>0.13293684389490384</v>
      </c>
      <c r="AG266" s="69">
        <v>0.19090896562145807</v>
      </c>
      <c r="AH266" s="69">
        <v>0.12737588752744877</v>
      </c>
      <c r="AI266" s="69">
        <v>3.9690684330833489E-2</v>
      </c>
      <c r="AJ266" s="69">
        <v>4.174062276369319E-2</v>
      </c>
      <c r="AK266" s="69">
        <v>0</v>
      </c>
      <c r="AL266" s="69">
        <v>0</v>
      </c>
      <c r="AM266" s="69">
        <v>0</v>
      </c>
      <c r="AN266" s="69">
        <v>0</v>
      </c>
      <c r="AO266" s="69">
        <v>0</v>
      </c>
      <c r="AP266" s="69">
        <v>0</v>
      </c>
      <c r="AQ266" s="69">
        <v>0</v>
      </c>
      <c r="AR266" s="69">
        <v>0</v>
      </c>
      <c r="AS266" s="69">
        <v>0</v>
      </c>
      <c r="AT266" s="69"/>
      <c r="AV266" s="18" t="s">
        <v>181</v>
      </c>
      <c r="AW266" s="72">
        <v>0</v>
      </c>
      <c r="AX266" s="72">
        <v>85.635270798764594</v>
      </c>
      <c r="AY266" s="72">
        <v>69.266037022114588</v>
      </c>
      <c r="AZ266" s="72">
        <v>44.806592173049445</v>
      </c>
      <c r="BA266" s="72">
        <v>45.709265071342458</v>
      </c>
      <c r="BB266" s="72">
        <v>43.663112812582959</v>
      </c>
      <c r="BC266" s="72">
        <v>43.308603412258215</v>
      </c>
      <c r="BD266" s="72">
        <v>35.538442807806561</v>
      </c>
      <c r="BE266" s="72">
        <v>50.766406987448356</v>
      </c>
      <c r="BF266" s="72">
        <v>73.655650203282519</v>
      </c>
      <c r="BG266" s="72">
        <v>89.454032473916286</v>
      </c>
      <c r="BH266" s="72">
        <v>0</v>
      </c>
      <c r="BI266" s="72">
        <v>0</v>
      </c>
      <c r="BJ266" s="72">
        <v>0</v>
      </c>
      <c r="BK266" s="72">
        <v>0</v>
      </c>
      <c r="BL266" s="72">
        <v>0</v>
      </c>
      <c r="BM266" s="72">
        <v>0</v>
      </c>
      <c r="BN266" s="72">
        <v>0</v>
      </c>
      <c r="BO266" s="72">
        <v>0</v>
      </c>
      <c r="BP266" s="72">
        <v>0</v>
      </c>
      <c r="BQ266" s="72">
        <v>16.270259271984127</v>
      </c>
    </row>
    <row r="267" spans="1:69" x14ac:dyDescent="0.2">
      <c r="A267" s="13"/>
      <c r="B267" s="64" t="s">
        <v>169</v>
      </c>
      <c r="C267" s="67">
        <v>44.742193931999999</v>
      </c>
      <c r="D267" s="67">
        <v>743.26014818320004</v>
      </c>
      <c r="E267" s="67">
        <v>716.27836189770005</v>
      </c>
      <c r="F267" s="67">
        <v>2041.5512890049999</v>
      </c>
      <c r="G267" s="67">
        <v>1666.046609516</v>
      </c>
      <c r="H267" s="67">
        <v>250.90360054440001</v>
      </c>
      <c r="I267" s="67">
        <v>453.75212546200004</v>
      </c>
      <c r="J267" s="67">
        <v>207.9239371873</v>
      </c>
      <c r="K267" s="67">
        <v>329.87043189299999</v>
      </c>
      <c r="L267" s="67">
        <v>151.51366424299999</v>
      </c>
      <c r="M267" s="67">
        <v>300.59056184820002</v>
      </c>
      <c r="N267" s="67">
        <v>0</v>
      </c>
      <c r="O267" s="67">
        <v>0</v>
      </c>
      <c r="P267" s="67">
        <v>0</v>
      </c>
      <c r="Q267" s="67">
        <v>0</v>
      </c>
      <c r="R267" s="67">
        <v>0</v>
      </c>
      <c r="S267" s="67">
        <v>0</v>
      </c>
      <c r="T267" s="67">
        <v>0</v>
      </c>
      <c r="U267" s="67">
        <v>0</v>
      </c>
      <c r="V267" s="67">
        <v>0</v>
      </c>
      <c r="W267" s="67">
        <v>6906.4329237118</v>
      </c>
      <c r="Y267" s="42" t="s">
        <v>169</v>
      </c>
      <c r="Z267" s="69">
        <v>6.4783361289714389E-3</v>
      </c>
      <c r="AA267" s="69">
        <v>0.10761852846371259</v>
      </c>
      <c r="AB267" s="69">
        <v>0.10371176695838273</v>
      </c>
      <c r="AC267" s="69">
        <v>0.29560140691380038</v>
      </c>
      <c r="AD267" s="69">
        <v>0.24123112870552549</v>
      </c>
      <c r="AE267" s="69">
        <v>3.6328970876264466E-2</v>
      </c>
      <c r="AF267" s="69">
        <v>6.5699925051633606E-2</v>
      </c>
      <c r="AG267" s="69">
        <v>3.0105836034899643E-2</v>
      </c>
      <c r="AH267" s="69">
        <v>4.7762779359002895E-2</v>
      </c>
      <c r="AI267" s="69">
        <v>2.1938049050300536E-2</v>
      </c>
      <c r="AJ267" s="69">
        <v>4.3523272457506229E-2</v>
      </c>
      <c r="AK267" s="69">
        <v>0</v>
      </c>
      <c r="AL267" s="69">
        <v>0</v>
      </c>
      <c r="AM267" s="69">
        <v>0</v>
      </c>
      <c r="AN267" s="69">
        <v>0</v>
      </c>
      <c r="AO267" s="69">
        <v>0</v>
      </c>
      <c r="AP267" s="69">
        <v>0</v>
      </c>
      <c r="AQ267" s="69">
        <v>0</v>
      </c>
      <c r="AR267" s="69">
        <v>0</v>
      </c>
      <c r="AS267" s="69">
        <v>0</v>
      </c>
      <c r="AT267" s="69"/>
      <c r="AV267" s="18" t="s">
        <v>169</v>
      </c>
      <c r="AW267" s="72">
        <v>96.109314863543304</v>
      </c>
      <c r="AX267" s="72">
        <v>46.828711725930248</v>
      </c>
      <c r="AY267" s="72">
        <v>35.951699924437442</v>
      </c>
      <c r="AZ267" s="72">
        <v>24.620315630088264</v>
      </c>
      <c r="BA267" s="72">
        <v>26.273681380889805</v>
      </c>
      <c r="BB267" s="72">
        <v>55.120688424962154</v>
      </c>
      <c r="BC267" s="72">
        <v>52.125180095715208</v>
      </c>
      <c r="BD267" s="72">
        <v>71.682562265675941</v>
      </c>
      <c r="BE267" s="72">
        <v>58.624153842991376</v>
      </c>
      <c r="BF267" s="72">
        <v>81.516819058891173</v>
      </c>
      <c r="BG267" s="72">
        <v>75.820284140894458</v>
      </c>
      <c r="BH267" s="72">
        <v>0</v>
      </c>
      <c r="BI267" s="72">
        <v>0</v>
      </c>
      <c r="BJ267" s="72">
        <v>0</v>
      </c>
      <c r="BK267" s="72">
        <v>0</v>
      </c>
      <c r="BL267" s="72">
        <v>0</v>
      </c>
      <c r="BM267" s="72">
        <v>0</v>
      </c>
      <c r="BN267" s="72">
        <v>0</v>
      </c>
      <c r="BO267" s="72">
        <v>0</v>
      </c>
      <c r="BP267" s="72">
        <v>0</v>
      </c>
      <c r="BQ267" s="72">
        <v>13.234363565236039</v>
      </c>
    </row>
    <row r="268" spans="1:69" x14ac:dyDescent="0.2">
      <c r="A268" s="13"/>
      <c r="B268" s="64" t="s">
        <v>372</v>
      </c>
      <c r="C268" s="67">
        <v>0</v>
      </c>
      <c r="D268" s="67">
        <v>0</v>
      </c>
      <c r="E268" s="67">
        <v>0</v>
      </c>
      <c r="F268" s="67">
        <v>11.622504476</v>
      </c>
      <c r="G268" s="67">
        <v>0</v>
      </c>
      <c r="H268" s="67">
        <v>0</v>
      </c>
      <c r="I268" s="67">
        <v>0</v>
      </c>
      <c r="J268" s="67">
        <v>0</v>
      </c>
      <c r="K268" s="67">
        <v>0</v>
      </c>
      <c r="L268" s="67">
        <v>28.045414924300001</v>
      </c>
      <c r="M268" s="67">
        <v>55.559138685999997</v>
      </c>
      <c r="N268" s="67">
        <v>0</v>
      </c>
      <c r="O268" s="67">
        <v>0</v>
      </c>
      <c r="P268" s="67">
        <v>0</v>
      </c>
      <c r="Q268" s="67">
        <v>0</v>
      </c>
      <c r="R268" s="67">
        <v>0</v>
      </c>
      <c r="S268" s="67">
        <v>0</v>
      </c>
      <c r="T268" s="67">
        <v>0</v>
      </c>
      <c r="U268" s="67">
        <v>0</v>
      </c>
      <c r="V268" s="67">
        <v>0</v>
      </c>
      <c r="W268" s="67">
        <v>95.227058086299991</v>
      </c>
      <c r="Y268" s="42" t="s">
        <v>372</v>
      </c>
      <c r="Z268" s="69">
        <v>0</v>
      </c>
      <c r="AA268" s="69">
        <v>0</v>
      </c>
      <c r="AB268" s="69">
        <v>0</v>
      </c>
      <c r="AC268" s="69">
        <v>0.12205044143511236</v>
      </c>
      <c r="AD268" s="69">
        <v>0</v>
      </c>
      <c r="AE268" s="69">
        <v>0</v>
      </c>
      <c r="AF268" s="69">
        <v>0</v>
      </c>
      <c r="AG268" s="69">
        <v>0</v>
      </c>
      <c r="AH268" s="69">
        <v>0</v>
      </c>
      <c r="AI268" s="69">
        <v>0.29451098761114414</v>
      </c>
      <c r="AJ268" s="69">
        <v>0.58343857095374352</v>
      </c>
      <c r="AK268" s="69">
        <v>0</v>
      </c>
      <c r="AL268" s="69">
        <v>0</v>
      </c>
      <c r="AM268" s="69">
        <v>0</v>
      </c>
      <c r="AN268" s="69">
        <v>0</v>
      </c>
      <c r="AO268" s="69">
        <v>0</v>
      </c>
      <c r="AP268" s="69">
        <v>0</v>
      </c>
      <c r="AQ268" s="69">
        <v>0</v>
      </c>
      <c r="AR268" s="69">
        <v>0</v>
      </c>
      <c r="AS268" s="69">
        <v>0</v>
      </c>
      <c r="AT268" s="69"/>
      <c r="AV268" s="18" t="s">
        <v>372</v>
      </c>
      <c r="AW268" s="72">
        <v>0</v>
      </c>
      <c r="AX268" s="72">
        <v>0</v>
      </c>
      <c r="AY268" s="72">
        <v>0</v>
      </c>
      <c r="AZ268" s="72">
        <v>96.109315275522917</v>
      </c>
      <c r="BA268" s="72">
        <v>0</v>
      </c>
      <c r="BB268" s="72">
        <v>0</v>
      </c>
      <c r="BC268" s="72">
        <v>0</v>
      </c>
      <c r="BD268" s="72">
        <v>0</v>
      </c>
      <c r="BE268" s="72">
        <v>0</v>
      </c>
      <c r="BF268" s="72">
        <v>85.984156388905603</v>
      </c>
      <c r="BG268" s="72">
        <v>96.33428406051749</v>
      </c>
      <c r="BH268" s="72">
        <v>0</v>
      </c>
      <c r="BI268" s="72">
        <v>0</v>
      </c>
      <c r="BJ268" s="72">
        <v>0</v>
      </c>
      <c r="BK268" s="72">
        <v>0</v>
      </c>
      <c r="BL268" s="72">
        <v>0</v>
      </c>
      <c r="BM268" s="72">
        <v>0</v>
      </c>
      <c r="BN268" s="72">
        <v>0</v>
      </c>
      <c r="BO268" s="72">
        <v>0</v>
      </c>
      <c r="BP268" s="72">
        <v>0</v>
      </c>
      <c r="BQ268" s="72">
        <v>62.752554555018982</v>
      </c>
    </row>
    <row r="269" spans="1:69" x14ac:dyDescent="0.2">
      <c r="A269" s="13"/>
      <c r="B269" s="64" t="s">
        <v>399</v>
      </c>
      <c r="C269" s="67">
        <v>155.0784348713</v>
      </c>
      <c r="D269" s="67">
        <v>95.652663909399976</v>
      </c>
      <c r="E269" s="67">
        <v>264.82472248099998</v>
      </c>
      <c r="F269" s="67">
        <v>265.61233331300002</v>
      </c>
      <c r="G269" s="67">
        <v>11.1068572798</v>
      </c>
      <c r="H269" s="67">
        <v>97.227914269999999</v>
      </c>
      <c r="I269" s="67">
        <v>113.51917003219999</v>
      </c>
      <c r="J269" s="67">
        <v>383.85308181409999</v>
      </c>
      <c r="K269" s="67">
        <v>19.4339563616</v>
      </c>
      <c r="L269" s="67">
        <v>90.762921027000004</v>
      </c>
      <c r="M269" s="67">
        <v>327.36034200389997</v>
      </c>
      <c r="N269" s="67">
        <v>0</v>
      </c>
      <c r="O269" s="67">
        <v>0</v>
      </c>
      <c r="P269" s="67">
        <v>0</v>
      </c>
      <c r="Q269" s="67">
        <v>0</v>
      </c>
      <c r="R269" s="67">
        <v>0</v>
      </c>
      <c r="S269" s="67">
        <v>0</v>
      </c>
      <c r="T269" s="67">
        <v>0</v>
      </c>
      <c r="U269" s="67">
        <v>0</v>
      </c>
      <c r="V269" s="67">
        <v>0</v>
      </c>
      <c r="W269" s="67">
        <v>1824.4323973633</v>
      </c>
      <c r="Y269" s="42" t="s">
        <v>399</v>
      </c>
      <c r="Z269" s="69">
        <v>8.5000921434755239E-2</v>
      </c>
      <c r="AA269" s="69">
        <v>5.242872470782628E-2</v>
      </c>
      <c r="AB269" s="69">
        <v>0.14515458224910338</v>
      </c>
      <c r="AC269" s="69">
        <v>0.14558628409409272</v>
      </c>
      <c r="AD269" s="69">
        <v>6.0878426056519353E-3</v>
      </c>
      <c r="AE269" s="69">
        <v>5.3292144126861264E-2</v>
      </c>
      <c r="AF269" s="69">
        <v>6.222163682044881E-2</v>
      </c>
      <c r="AG269" s="69">
        <v>0.21039589209709872</v>
      </c>
      <c r="AH269" s="69">
        <v>1.0652056162610507E-2</v>
      </c>
      <c r="AI269" s="69">
        <v>4.9748579973789155E-2</v>
      </c>
      <c r="AJ269" s="69">
        <v>0.17943133572776201</v>
      </c>
      <c r="AK269" s="69">
        <v>0</v>
      </c>
      <c r="AL269" s="69">
        <v>0</v>
      </c>
      <c r="AM269" s="69">
        <v>0</v>
      </c>
      <c r="AN269" s="69">
        <v>0</v>
      </c>
      <c r="AO269" s="69">
        <v>0</v>
      </c>
      <c r="AP269" s="69">
        <v>0</v>
      </c>
      <c r="AQ269" s="69">
        <v>0</v>
      </c>
      <c r="AR269" s="69">
        <v>0</v>
      </c>
      <c r="AS269" s="69">
        <v>0</v>
      </c>
      <c r="AT269" s="69"/>
      <c r="AV269" s="18" t="s">
        <v>399</v>
      </c>
      <c r="AW269" s="72">
        <v>60.662829099590347</v>
      </c>
      <c r="AX269" s="72">
        <v>60.207453504045169</v>
      </c>
      <c r="AY269" s="72">
        <v>66.267573843766357</v>
      </c>
      <c r="AZ269" s="72">
        <v>78.276177498538445</v>
      </c>
      <c r="BA269" s="72">
        <v>96.278754060800381</v>
      </c>
      <c r="BB269" s="72">
        <v>78.880982778230631</v>
      </c>
      <c r="BC269" s="72">
        <v>57.40742263161971</v>
      </c>
      <c r="BD269" s="72">
        <v>59.491906312094379</v>
      </c>
      <c r="BE269" s="72">
        <v>64.753769082166244</v>
      </c>
      <c r="BF269" s="72">
        <v>81.024089089041098</v>
      </c>
      <c r="BG269" s="72">
        <v>68.892826102400733</v>
      </c>
      <c r="BH269" s="72">
        <v>0</v>
      </c>
      <c r="BI269" s="72">
        <v>0</v>
      </c>
      <c r="BJ269" s="72">
        <v>0</v>
      </c>
      <c r="BK269" s="72">
        <v>0</v>
      </c>
      <c r="BL269" s="72">
        <v>0</v>
      </c>
      <c r="BM269" s="72">
        <v>0</v>
      </c>
      <c r="BN269" s="72">
        <v>0</v>
      </c>
      <c r="BO269" s="72">
        <v>0</v>
      </c>
      <c r="BP269" s="72">
        <v>0</v>
      </c>
      <c r="BQ269" s="72">
        <v>24.817783773723171</v>
      </c>
    </row>
    <row r="270" spans="1:69" x14ac:dyDescent="0.2">
      <c r="A270" s="13"/>
      <c r="B270" s="64" t="s">
        <v>400</v>
      </c>
      <c r="C270" s="67">
        <v>454.02762251450002</v>
      </c>
      <c r="D270" s="67">
        <v>329.49539418900002</v>
      </c>
      <c r="E270" s="67">
        <v>804.20274156560004</v>
      </c>
      <c r="F270" s="67">
        <v>4851.6623247069992</v>
      </c>
      <c r="G270" s="67">
        <v>4335.5079159240004</v>
      </c>
      <c r="H270" s="67">
        <v>1265.1623540501998</v>
      </c>
      <c r="I270" s="67">
        <v>2500.6419652633999</v>
      </c>
      <c r="J270" s="67">
        <v>2745.1295676364002</v>
      </c>
      <c r="K270" s="67">
        <v>2664.3560730088998</v>
      </c>
      <c r="L270" s="67">
        <v>2101.1251373399</v>
      </c>
      <c r="M270" s="67">
        <v>3619.3995185744006</v>
      </c>
      <c r="N270" s="67">
        <v>0</v>
      </c>
      <c r="O270" s="67">
        <v>0</v>
      </c>
      <c r="P270" s="67">
        <v>0</v>
      </c>
      <c r="Q270" s="67">
        <v>0</v>
      </c>
      <c r="R270" s="67">
        <v>0</v>
      </c>
      <c r="S270" s="67">
        <v>0</v>
      </c>
      <c r="T270" s="67">
        <v>0</v>
      </c>
      <c r="U270" s="67">
        <v>0</v>
      </c>
      <c r="V270" s="67">
        <v>0</v>
      </c>
      <c r="W270" s="67">
        <v>25670.710614773299</v>
      </c>
      <c r="Y270" s="42" t="s">
        <v>400</v>
      </c>
      <c r="Z270" s="69">
        <v>1.7686601252604614E-2</v>
      </c>
      <c r="AA270" s="69">
        <v>1.2835460581265636E-2</v>
      </c>
      <c r="AB270" s="69">
        <v>3.132763847615451E-2</v>
      </c>
      <c r="AC270" s="69">
        <v>0.18899602732130463</v>
      </c>
      <c r="AD270" s="69">
        <v>0.16888928323740865</v>
      </c>
      <c r="AE270" s="69">
        <v>4.9284274714316186E-2</v>
      </c>
      <c r="AF270" s="69">
        <v>9.7412261109137324E-2</v>
      </c>
      <c r="AG270" s="69">
        <v>0.10693625154484812</v>
      </c>
      <c r="AH270" s="69">
        <v>0.10378972802862664</v>
      </c>
      <c r="AI270" s="69">
        <v>8.1849122483220946E-2</v>
      </c>
      <c r="AJ270" s="69">
        <v>0.14099335125111276</v>
      </c>
      <c r="AK270" s="69">
        <v>0</v>
      </c>
      <c r="AL270" s="69">
        <v>0</v>
      </c>
      <c r="AM270" s="69">
        <v>0</v>
      </c>
      <c r="AN270" s="69">
        <v>0</v>
      </c>
      <c r="AO270" s="69">
        <v>0</v>
      </c>
      <c r="AP270" s="69">
        <v>0</v>
      </c>
      <c r="AQ270" s="69">
        <v>0</v>
      </c>
      <c r="AR270" s="69">
        <v>0</v>
      </c>
      <c r="AS270" s="69">
        <v>0</v>
      </c>
      <c r="AT270" s="69"/>
      <c r="AV270" s="18" t="s">
        <v>400</v>
      </c>
      <c r="AW270" s="72">
        <v>44.796494519415312</v>
      </c>
      <c r="AX270" s="72">
        <v>53.276748489068112</v>
      </c>
      <c r="AY270" s="72">
        <v>31.033498234175216</v>
      </c>
      <c r="AZ270" s="72">
        <v>15.154541943016016</v>
      </c>
      <c r="BA270" s="72">
        <v>16.795180040354907</v>
      </c>
      <c r="BB270" s="72">
        <v>28.367404161788738</v>
      </c>
      <c r="BC270" s="72">
        <v>21.792287400472397</v>
      </c>
      <c r="BD270" s="72">
        <v>21.244448897141766</v>
      </c>
      <c r="BE270" s="72">
        <v>21.175093366145095</v>
      </c>
      <c r="BF270" s="72">
        <v>22.800793396777699</v>
      </c>
      <c r="BG270" s="72">
        <v>18.114593521927382</v>
      </c>
      <c r="BH270" s="72">
        <v>0</v>
      </c>
      <c r="BI270" s="72">
        <v>0</v>
      </c>
      <c r="BJ270" s="72">
        <v>0</v>
      </c>
      <c r="BK270" s="72">
        <v>0</v>
      </c>
      <c r="BL270" s="72">
        <v>0</v>
      </c>
      <c r="BM270" s="72">
        <v>0</v>
      </c>
      <c r="BN270" s="72">
        <v>0</v>
      </c>
      <c r="BO270" s="72">
        <v>0</v>
      </c>
      <c r="BP270" s="72">
        <v>0</v>
      </c>
      <c r="BQ270" s="72">
        <v>6.6893883068332674</v>
      </c>
    </row>
    <row r="271" spans="1:69" x14ac:dyDescent="0.2">
      <c r="A271" s="13"/>
      <c r="B271" s="64" t="s">
        <v>151</v>
      </c>
      <c r="C271" s="67">
        <v>164.48717351709999</v>
      </c>
      <c r="D271" s="67">
        <v>84.935306321400006</v>
      </c>
      <c r="E271" s="67">
        <v>8.1657617089999999</v>
      </c>
      <c r="F271" s="67">
        <v>1107.4369286863</v>
      </c>
      <c r="G271" s="67">
        <v>10.866261595400001</v>
      </c>
      <c r="H271" s="67">
        <v>13.406267472</v>
      </c>
      <c r="I271" s="67">
        <v>43.659500169400005</v>
      </c>
      <c r="J271" s="67">
        <v>21.900408845299999</v>
      </c>
      <c r="K271" s="67">
        <v>57.759700311299994</v>
      </c>
      <c r="L271" s="67">
        <v>134.93934515910001</v>
      </c>
      <c r="M271" s="67">
        <v>412.79152971999997</v>
      </c>
      <c r="N271" s="67">
        <v>0</v>
      </c>
      <c r="O271" s="67">
        <v>0</v>
      </c>
      <c r="P271" s="67">
        <v>0</v>
      </c>
      <c r="Q271" s="67">
        <v>0</v>
      </c>
      <c r="R271" s="67">
        <v>0</v>
      </c>
      <c r="S271" s="67">
        <v>0</v>
      </c>
      <c r="T271" s="67">
        <v>0</v>
      </c>
      <c r="U271" s="67">
        <v>0</v>
      </c>
      <c r="V271" s="67">
        <v>0</v>
      </c>
      <c r="W271" s="67">
        <v>2060.3481835062998</v>
      </c>
      <c r="Y271" s="42" t="s">
        <v>151</v>
      </c>
      <c r="Z271" s="69">
        <v>7.983464874231877E-2</v>
      </c>
      <c r="AA271" s="69">
        <v>4.1223763537314904E-2</v>
      </c>
      <c r="AB271" s="69">
        <v>3.9632921145898309E-3</v>
      </c>
      <c r="AC271" s="69">
        <v>0.53749989324700653</v>
      </c>
      <c r="AD271" s="69">
        <v>5.2739928534349962E-3</v>
      </c>
      <c r="AE271" s="69">
        <v>6.5067970449466548E-3</v>
      </c>
      <c r="AF271" s="69">
        <v>2.1190350504301795E-2</v>
      </c>
      <c r="AG271" s="69">
        <v>1.0629469824867122E-2</v>
      </c>
      <c r="AH271" s="69">
        <v>2.8033951141697107E-2</v>
      </c>
      <c r="AI271" s="69">
        <v>6.5493466705933312E-2</v>
      </c>
      <c r="AJ271" s="69">
        <v>0.20035037428358904</v>
      </c>
      <c r="AK271" s="69">
        <v>0</v>
      </c>
      <c r="AL271" s="69">
        <v>0</v>
      </c>
      <c r="AM271" s="69">
        <v>0</v>
      </c>
      <c r="AN271" s="69">
        <v>0</v>
      </c>
      <c r="AO271" s="69">
        <v>0</v>
      </c>
      <c r="AP271" s="69">
        <v>0</v>
      </c>
      <c r="AQ271" s="69">
        <v>0</v>
      </c>
      <c r="AR271" s="69">
        <v>0</v>
      </c>
      <c r="AS271" s="69">
        <v>0</v>
      </c>
      <c r="AT271" s="69"/>
      <c r="AV271" s="18" t="s">
        <v>151</v>
      </c>
      <c r="AW271" s="72">
        <v>54.54218874427513</v>
      </c>
      <c r="AX271" s="72">
        <v>75.579782722444065</v>
      </c>
      <c r="AY271" s="72">
        <v>83.954709478093861</v>
      </c>
      <c r="AZ271" s="72">
        <v>35.927373182558952</v>
      </c>
      <c r="BA271" s="72">
        <v>63.361112861892693</v>
      </c>
      <c r="BB271" s="72">
        <v>84.709592584892704</v>
      </c>
      <c r="BC271" s="72">
        <v>78.570133766217822</v>
      </c>
      <c r="BD271" s="72">
        <v>73.963881451476908</v>
      </c>
      <c r="BE271" s="72">
        <v>65.256214944910539</v>
      </c>
      <c r="BF271" s="72">
        <v>78.065407662319018</v>
      </c>
      <c r="BG271" s="72">
        <v>65.55431879126759</v>
      </c>
      <c r="BH271" s="72">
        <v>0</v>
      </c>
      <c r="BI271" s="72">
        <v>0</v>
      </c>
      <c r="BJ271" s="72">
        <v>0</v>
      </c>
      <c r="BK271" s="72">
        <v>0</v>
      </c>
      <c r="BL271" s="72">
        <v>0</v>
      </c>
      <c r="BM271" s="72">
        <v>0</v>
      </c>
      <c r="BN271" s="72">
        <v>0</v>
      </c>
      <c r="BO271" s="72">
        <v>0</v>
      </c>
      <c r="BP271" s="72">
        <v>0</v>
      </c>
      <c r="BQ271" s="72">
        <v>24.647150094405415</v>
      </c>
    </row>
    <row r="272" spans="1:69" x14ac:dyDescent="0.2">
      <c r="A272" s="13"/>
      <c r="B272" s="64" t="s">
        <v>373</v>
      </c>
      <c r="C272" s="67">
        <v>0</v>
      </c>
      <c r="D272" s="67">
        <v>0</v>
      </c>
      <c r="E272" s="67">
        <v>0</v>
      </c>
      <c r="F272" s="67">
        <v>0</v>
      </c>
      <c r="G272" s="67">
        <v>0</v>
      </c>
      <c r="H272" s="67">
        <v>0</v>
      </c>
      <c r="I272" s="67">
        <v>0</v>
      </c>
      <c r="J272" s="67">
        <v>0</v>
      </c>
      <c r="K272" s="67">
        <v>0</v>
      </c>
      <c r="L272" s="67">
        <v>0</v>
      </c>
      <c r="M272" s="67">
        <v>0</v>
      </c>
      <c r="N272" s="67">
        <v>0</v>
      </c>
      <c r="O272" s="67">
        <v>0</v>
      </c>
      <c r="P272" s="67">
        <v>0</v>
      </c>
      <c r="Q272" s="67">
        <v>0</v>
      </c>
      <c r="R272" s="67">
        <v>0</v>
      </c>
      <c r="S272" s="67">
        <v>0</v>
      </c>
      <c r="T272" s="67">
        <v>0</v>
      </c>
      <c r="U272" s="67">
        <v>0</v>
      </c>
      <c r="V272" s="67">
        <v>0</v>
      </c>
      <c r="W272" s="67">
        <v>82.222146418300014</v>
      </c>
      <c r="Y272" s="42" t="s">
        <v>373</v>
      </c>
      <c r="Z272" s="69">
        <v>0</v>
      </c>
      <c r="AA272" s="69">
        <v>0</v>
      </c>
      <c r="AB272" s="69">
        <v>0</v>
      </c>
      <c r="AC272" s="69">
        <v>0</v>
      </c>
      <c r="AD272" s="69">
        <v>0</v>
      </c>
      <c r="AE272" s="69">
        <v>0</v>
      </c>
      <c r="AF272" s="69">
        <v>0</v>
      </c>
      <c r="AG272" s="69">
        <v>0</v>
      </c>
      <c r="AH272" s="69">
        <v>0</v>
      </c>
      <c r="AI272" s="69">
        <v>0</v>
      </c>
      <c r="AJ272" s="69">
        <v>0</v>
      </c>
      <c r="AK272" s="69">
        <v>0</v>
      </c>
      <c r="AL272" s="69">
        <v>0</v>
      </c>
      <c r="AM272" s="69">
        <v>0</v>
      </c>
      <c r="AN272" s="69">
        <v>0</v>
      </c>
      <c r="AO272" s="69">
        <v>0</v>
      </c>
      <c r="AP272" s="69">
        <v>0</v>
      </c>
      <c r="AQ272" s="69">
        <v>0</v>
      </c>
      <c r="AR272" s="69">
        <v>0</v>
      </c>
      <c r="AS272" s="69">
        <v>0</v>
      </c>
      <c r="AT272" s="69"/>
      <c r="AV272" s="18" t="s">
        <v>373</v>
      </c>
      <c r="AW272" s="72">
        <v>0</v>
      </c>
      <c r="AX272" s="72">
        <v>0</v>
      </c>
      <c r="AY272" s="72">
        <v>0</v>
      </c>
      <c r="AZ272" s="72">
        <v>0</v>
      </c>
      <c r="BA272" s="72">
        <v>0</v>
      </c>
      <c r="BB272" s="72">
        <v>0</v>
      </c>
      <c r="BC272" s="72">
        <v>0</v>
      </c>
      <c r="BD272" s="72">
        <v>0</v>
      </c>
      <c r="BE272" s="72">
        <v>0</v>
      </c>
      <c r="BF272" s="72">
        <v>0</v>
      </c>
      <c r="BG272" s="72">
        <v>0</v>
      </c>
      <c r="BH272" s="72">
        <v>0</v>
      </c>
      <c r="BI272" s="72">
        <v>0</v>
      </c>
      <c r="BJ272" s="72">
        <v>0</v>
      </c>
      <c r="BK272" s="72">
        <v>0</v>
      </c>
      <c r="BL272" s="72">
        <v>0</v>
      </c>
      <c r="BM272" s="72">
        <v>0</v>
      </c>
      <c r="BN272" s="72">
        <v>0</v>
      </c>
      <c r="BO272" s="72">
        <v>0</v>
      </c>
      <c r="BP272" s="72">
        <v>0</v>
      </c>
      <c r="BQ272" s="72">
        <v>38.627673078351989</v>
      </c>
    </row>
    <row r="273" spans="1:69" x14ac:dyDescent="0.2">
      <c r="A273" s="13"/>
      <c r="B273" s="64" t="s">
        <v>374</v>
      </c>
      <c r="C273" s="67">
        <v>0</v>
      </c>
      <c r="D273" s="67">
        <v>0</v>
      </c>
      <c r="E273" s="67">
        <v>0</v>
      </c>
      <c r="F273" s="67">
        <v>0</v>
      </c>
      <c r="G273" s="67">
        <v>0</v>
      </c>
      <c r="H273" s="67">
        <v>0</v>
      </c>
      <c r="I273" s="67">
        <v>0</v>
      </c>
      <c r="J273" s="67">
        <v>0</v>
      </c>
      <c r="K273" s="67">
        <v>0</v>
      </c>
      <c r="L273" s="67">
        <v>0</v>
      </c>
      <c r="M273" s="67">
        <v>0</v>
      </c>
      <c r="N273" s="67">
        <v>0</v>
      </c>
      <c r="O273" s="67">
        <v>0</v>
      </c>
      <c r="P273" s="67">
        <v>0</v>
      </c>
      <c r="Q273" s="67">
        <v>0</v>
      </c>
      <c r="R273" s="67">
        <v>0</v>
      </c>
      <c r="S273" s="67">
        <v>0</v>
      </c>
      <c r="T273" s="67">
        <v>0</v>
      </c>
      <c r="U273" s="67">
        <v>0</v>
      </c>
      <c r="V273" s="67">
        <v>0</v>
      </c>
      <c r="W273" s="67">
        <v>0</v>
      </c>
      <c r="Y273" s="42" t="s">
        <v>374</v>
      </c>
      <c r="Z273" s="69">
        <v>0</v>
      </c>
      <c r="AA273" s="69">
        <v>0</v>
      </c>
      <c r="AB273" s="69">
        <v>0</v>
      </c>
      <c r="AC273" s="69">
        <v>0</v>
      </c>
      <c r="AD273" s="69">
        <v>0</v>
      </c>
      <c r="AE273" s="69">
        <v>0</v>
      </c>
      <c r="AF273" s="69">
        <v>0</v>
      </c>
      <c r="AG273" s="69">
        <v>0</v>
      </c>
      <c r="AH273" s="69">
        <v>0</v>
      </c>
      <c r="AI273" s="69">
        <v>0</v>
      </c>
      <c r="AJ273" s="69">
        <v>0</v>
      </c>
      <c r="AK273" s="69">
        <v>0</v>
      </c>
      <c r="AL273" s="69">
        <v>0</v>
      </c>
      <c r="AM273" s="69">
        <v>0</v>
      </c>
      <c r="AN273" s="69">
        <v>0</v>
      </c>
      <c r="AO273" s="69">
        <v>0</v>
      </c>
      <c r="AP273" s="69">
        <v>0</v>
      </c>
      <c r="AQ273" s="69">
        <v>0</v>
      </c>
      <c r="AR273" s="69">
        <v>0</v>
      </c>
      <c r="AS273" s="69">
        <v>0</v>
      </c>
      <c r="AT273" s="69"/>
      <c r="AV273" s="18" t="s">
        <v>374</v>
      </c>
      <c r="AW273" s="72">
        <v>0</v>
      </c>
      <c r="AX273" s="72">
        <v>0</v>
      </c>
      <c r="AY273" s="72">
        <v>0</v>
      </c>
      <c r="AZ273" s="72">
        <v>0</v>
      </c>
      <c r="BA273" s="72">
        <v>0</v>
      </c>
      <c r="BB273" s="72">
        <v>0</v>
      </c>
      <c r="BC273" s="72">
        <v>0</v>
      </c>
      <c r="BD273" s="72">
        <v>0</v>
      </c>
      <c r="BE273" s="72">
        <v>0</v>
      </c>
      <c r="BF273" s="72">
        <v>0</v>
      </c>
      <c r="BG273" s="72">
        <v>0</v>
      </c>
      <c r="BH273" s="72">
        <v>0</v>
      </c>
      <c r="BI273" s="72">
        <v>0</v>
      </c>
      <c r="BJ273" s="72">
        <v>0</v>
      </c>
      <c r="BK273" s="72">
        <v>0</v>
      </c>
      <c r="BL273" s="72">
        <v>0</v>
      </c>
      <c r="BM273" s="72">
        <v>0</v>
      </c>
      <c r="BN273" s="72">
        <v>0</v>
      </c>
      <c r="BO273" s="72">
        <v>0</v>
      </c>
      <c r="BP273" s="72">
        <v>0</v>
      </c>
      <c r="BQ273" s="72">
        <v>0</v>
      </c>
    </row>
    <row r="274" spans="1:69" x14ac:dyDescent="0.2">
      <c r="A274" s="13"/>
      <c r="B274" s="64" t="s">
        <v>374</v>
      </c>
      <c r="C274" s="67">
        <v>0</v>
      </c>
      <c r="D274" s="67">
        <v>0</v>
      </c>
      <c r="E274" s="67">
        <v>0</v>
      </c>
      <c r="F274" s="67">
        <v>0</v>
      </c>
      <c r="G274" s="67">
        <v>0</v>
      </c>
      <c r="H274" s="67">
        <v>0</v>
      </c>
      <c r="I274" s="67">
        <v>0</v>
      </c>
      <c r="J274" s="67">
        <v>0</v>
      </c>
      <c r="K274" s="67">
        <v>0</v>
      </c>
      <c r="L274" s="67">
        <v>0</v>
      </c>
      <c r="M274" s="67">
        <v>0</v>
      </c>
      <c r="N274" s="67">
        <v>0</v>
      </c>
      <c r="O274" s="67">
        <v>0</v>
      </c>
      <c r="P274" s="67">
        <v>0</v>
      </c>
      <c r="Q274" s="67">
        <v>0</v>
      </c>
      <c r="R274" s="67">
        <v>0</v>
      </c>
      <c r="S274" s="67">
        <v>0</v>
      </c>
      <c r="T274" s="67">
        <v>0</v>
      </c>
      <c r="U274" s="67">
        <v>0</v>
      </c>
      <c r="V274" s="67">
        <v>0</v>
      </c>
      <c r="W274" s="67">
        <v>0</v>
      </c>
      <c r="Y274" s="42" t="s">
        <v>374</v>
      </c>
      <c r="Z274" s="69">
        <v>0</v>
      </c>
      <c r="AA274" s="69">
        <v>0</v>
      </c>
      <c r="AB274" s="69">
        <v>0</v>
      </c>
      <c r="AC274" s="69">
        <v>0</v>
      </c>
      <c r="AD274" s="69">
        <v>0</v>
      </c>
      <c r="AE274" s="69">
        <v>0</v>
      </c>
      <c r="AF274" s="69">
        <v>0</v>
      </c>
      <c r="AG274" s="69">
        <v>0</v>
      </c>
      <c r="AH274" s="69">
        <v>0</v>
      </c>
      <c r="AI274" s="69">
        <v>0</v>
      </c>
      <c r="AJ274" s="69">
        <v>0</v>
      </c>
      <c r="AK274" s="69">
        <v>0</v>
      </c>
      <c r="AL274" s="69">
        <v>0</v>
      </c>
      <c r="AM274" s="69">
        <v>0</v>
      </c>
      <c r="AN274" s="69">
        <v>0</v>
      </c>
      <c r="AO274" s="69">
        <v>0</v>
      </c>
      <c r="AP274" s="69">
        <v>0</v>
      </c>
      <c r="AQ274" s="69">
        <v>0</v>
      </c>
      <c r="AR274" s="69">
        <v>0</v>
      </c>
      <c r="AS274" s="69">
        <v>0</v>
      </c>
      <c r="AT274" s="69"/>
      <c r="AV274" s="18" t="s">
        <v>374</v>
      </c>
      <c r="AW274" s="72">
        <v>0</v>
      </c>
      <c r="AX274" s="72">
        <v>0</v>
      </c>
      <c r="AY274" s="72">
        <v>0</v>
      </c>
      <c r="AZ274" s="72">
        <v>0</v>
      </c>
      <c r="BA274" s="72">
        <v>0</v>
      </c>
      <c r="BB274" s="72">
        <v>0</v>
      </c>
      <c r="BC274" s="72">
        <v>0</v>
      </c>
      <c r="BD274" s="72">
        <v>0</v>
      </c>
      <c r="BE274" s="72">
        <v>0</v>
      </c>
      <c r="BF274" s="72">
        <v>0</v>
      </c>
      <c r="BG274" s="72">
        <v>0</v>
      </c>
      <c r="BH274" s="72">
        <v>0</v>
      </c>
      <c r="BI274" s="72">
        <v>0</v>
      </c>
      <c r="BJ274" s="72">
        <v>0</v>
      </c>
      <c r="BK274" s="72">
        <v>0</v>
      </c>
      <c r="BL274" s="72">
        <v>0</v>
      </c>
      <c r="BM274" s="72">
        <v>0</v>
      </c>
      <c r="BN274" s="72">
        <v>0</v>
      </c>
      <c r="BO274" s="72">
        <v>0</v>
      </c>
      <c r="BP274" s="72">
        <v>0</v>
      </c>
      <c r="BQ274" s="72">
        <v>0</v>
      </c>
    </row>
    <row r="275" spans="1:69" x14ac:dyDescent="0.2">
      <c r="A275" s="13"/>
      <c r="B275" s="64" t="s">
        <v>374</v>
      </c>
      <c r="C275" s="67">
        <v>0</v>
      </c>
      <c r="D275" s="67">
        <v>0</v>
      </c>
      <c r="E275" s="67">
        <v>0</v>
      </c>
      <c r="F275" s="67">
        <v>0</v>
      </c>
      <c r="G275" s="67">
        <v>0</v>
      </c>
      <c r="H275" s="67">
        <v>0</v>
      </c>
      <c r="I275" s="67">
        <v>0</v>
      </c>
      <c r="J275" s="67">
        <v>0</v>
      </c>
      <c r="K275" s="67">
        <v>0</v>
      </c>
      <c r="L275" s="67">
        <v>0</v>
      </c>
      <c r="M275" s="67">
        <v>0</v>
      </c>
      <c r="N275" s="67">
        <v>0</v>
      </c>
      <c r="O275" s="67">
        <v>0</v>
      </c>
      <c r="P275" s="67">
        <v>0</v>
      </c>
      <c r="Q275" s="67">
        <v>0</v>
      </c>
      <c r="R275" s="67">
        <v>0</v>
      </c>
      <c r="S275" s="67">
        <v>0</v>
      </c>
      <c r="T275" s="67">
        <v>0</v>
      </c>
      <c r="U275" s="67">
        <v>0</v>
      </c>
      <c r="V275" s="67">
        <v>0</v>
      </c>
      <c r="W275" s="67">
        <v>0</v>
      </c>
      <c r="Y275" s="42" t="s">
        <v>374</v>
      </c>
      <c r="Z275" s="69">
        <v>0</v>
      </c>
      <c r="AA275" s="69">
        <v>0</v>
      </c>
      <c r="AB275" s="69">
        <v>0</v>
      </c>
      <c r="AC275" s="69">
        <v>0</v>
      </c>
      <c r="AD275" s="69">
        <v>0</v>
      </c>
      <c r="AE275" s="69">
        <v>0</v>
      </c>
      <c r="AF275" s="69">
        <v>0</v>
      </c>
      <c r="AG275" s="69">
        <v>0</v>
      </c>
      <c r="AH275" s="69">
        <v>0</v>
      </c>
      <c r="AI275" s="69">
        <v>0</v>
      </c>
      <c r="AJ275" s="69">
        <v>0</v>
      </c>
      <c r="AK275" s="69">
        <v>0</v>
      </c>
      <c r="AL275" s="69">
        <v>0</v>
      </c>
      <c r="AM275" s="69">
        <v>0</v>
      </c>
      <c r="AN275" s="69">
        <v>0</v>
      </c>
      <c r="AO275" s="69">
        <v>0</v>
      </c>
      <c r="AP275" s="69">
        <v>0</v>
      </c>
      <c r="AQ275" s="69">
        <v>0</v>
      </c>
      <c r="AR275" s="69">
        <v>0</v>
      </c>
      <c r="AS275" s="69">
        <v>0</v>
      </c>
      <c r="AT275" s="69"/>
      <c r="AV275" s="18" t="s">
        <v>374</v>
      </c>
      <c r="AW275" s="72">
        <v>0</v>
      </c>
      <c r="AX275" s="72">
        <v>0</v>
      </c>
      <c r="AY275" s="72">
        <v>0</v>
      </c>
      <c r="AZ275" s="72">
        <v>0</v>
      </c>
      <c r="BA275" s="72">
        <v>0</v>
      </c>
      <c r="BB275" s="72">
        <v>0</v>
      </c>
      <c r="BC275" s="72">
        <v>0</v>
      </c>
      <c r="BD275" s="72">
        <v>0</v>
      </c>
      <c r="BE275" s="72">
        <v>0</v>
      </c>
      <c r="BF275" s="72">
        <v>0</v>
      </c>
      <c r="BG275" s="72">
        <v>0</v>
      </c>
      <c r="BH275" s="72">
        <v>0</v>
      </c>
      <c r="BI275" s="72">
        <v>0</v>
      </c>
      <c r="BJ275" s="72">
        <v>0</v>
      </c>
      <c r="BK275" s="72">
        <v>0</v>
      </c>
      <c r="BL275" s="72">
        <v>0</v>
      </c>
      <c r="BM275" s="72">
        <v>0</v>
      </c>
      <c r="BN275" s="72">
        <v>0</v>
      </c>
      <c r="BO275" s="72">
        <v>0</v>
      </c>
      <c r="BP275" s="72">
        <v>0</v>
      </c>
      <c r="BQ275" s="72">
        <v>0</v>
      </c>
    </row>
    <row r="276" spans="1:69" x14ac:dyDescent="0.2">
      <c r="A276" s="13"/>
      <c r="B276" s="64" t="s">
        <v>374</v>
      </c>
      <c r="C276" s="67">
        <v>0</v>
      </c>
      <c r="D276" s="67">
        <v>0</v>
      </c>
      <c r="E276" s="67">
        <v>0</v>
      </c>
      <c r="F276" s="67">
        <v>0</v>
      </c>
      <c r="G276" s="67">
        <v>0</v>
      </c>
      <c r="H276" s="67">
        <v>0</v>
      </c>
      <c r="I276" s="67">
        <v>0</v>
      </c>
      <c r="J276" s="67">
        <v>0</v>
      </c>
      <c r="K276" s="67">
        <v>0</v>
      </c>
      <c r="L276" s="67">
        <v>0</v>
      </c>
      <c r="M276" s="67">
        <v>0</v>
      </c>
      <c r="N276" s="67">
        <v>0</v>
      </c>
      <c r="O276" s="67">
        <v>0</v>
      </c>
      <c r="P276" s="67">
        <v>0</v>
      </c>
      <c r="Q276" s="67">
        <v>0</v>
      </c>
      <c r="R276" s="67">
        <v>0</v>
      </c>
      <c r="S276" s="67">
        <v>0</v>
      </c>
      <c r="T276" s="67">
        <v>0</v>
      </c>
      <c r="U276" s="67">
        <v>0</v>
      </c>
      <c r="V276" s="67">
        <v>0</v>
      </c>
      <c r="W276" s="67">
        <v>0</v>
      </c>
      <c r="Y276" s="42" t="s">
        <v>374</v>
      </c>
      <c r="Z276" s="69">
        <v>0</v>
      </c>
      <c r="AA276" s="69">
        <v>0</v>
      </c>
      <c r="AB276" s="69">
        <v>0</v>
      </c>
      <c r="AC276" s="69">
        <v>0</v>
      </c>
      <c r="AD276" s="69">
        <v>0</v>
      </c>
      <c r="AE276" s="69">
        <v>0</v>
      </c>
      <c r="AF276" s="69">
        <v>0</v>
      </c>
      <c r="AG276" s="69">
        <v>0</v>
      </c>
      <c r="AH276" s="69">
        <v>0</v>
      </c>
      <c r="AI276" s="69">
        <v>0</v>
      </c>
      <c r="AJ276" s="69">
        <v>0</v>
      </c>
      <c r="AK276" s="69">
        <v>0</v>
      </c>
      <c r="AL276" s="69">
        <v>0</v>
      </c>
      <c r="AM276" s="69">
        <v>0</v>
      </c>
      <c r="AN276" s="69">
        <v>0</v>
      </c>
      <c r="AO276" s="69">
        <v>0</v>
      </c>
      <c r="AP276" s="69">
        <v>0</v>
      </c>
      <c r="AQ276" s="69">
        <v>0</v>
      </c>
      <c r="AR276" s="69">
        <v>0</v>
      </c>
      <c r="AS276" s="69">
        <v>0</v>
      </c>
      <c r="AT276" s="69"/>
      <c r="AV276" s="18" t="s">
        <v>374</v>
      </c>
      <c r="AW276" s="72">
        <v>0</v>
      </c>
      <c r="AX276" s="72">
        <v>0</v>
      </c>
      <c r="AY276" s="72">
        <v>0</v>
      </c>
      <c r="AZ276" s="72">
        <v>0</v>
      </c>
      <c r="BA276" s="72">
        <v>0</v>
      </c>
      <c r="BB276" s="72">
        <v>0</v>
      </c>
      <c r="BC276" s="72">
        <v>0</v>
      </c>
      <c r="BD276" s="72">
        <v>0</v>
      </c>
      <c r="BE276" s="72">
        <v>0</v>
      </c>
      <c r="BF276" s="72">
        <v>0</v>
      </c>
      <c r="BG276" s="72">
        <v>0</v>
      </c>
      <c r="BH276" s="72">
        <v>0</v>
      </c>
      <c r="BI276" s="72">
        <v>0</v>
      </c>
      <c r="BJ276" s="72">
        <v>0</v>
      </c>
      <c r="BK276" s="72">
        <v>0</v>
      </c>
      <c r="BL276" s="72">
        <v>0</v>
      </c>
      <c r="BM276" s="72">
        <v>0</v>
      </c>
      <c r="BN276" s="72">
        <v>0</v>
      </c>
      <c r="BO276" s="72">
        <v>0</v>
      </c>
      <c r="BP276" s="72">
        <v>0</v>
      </c>
      <c r="BQ276" s="72">
        <v>0</v>
      </c>
    </row>
    <row r="277" spans="1:69" s="20" customFormat="1" x14ac:dyDescent="0.2">
      <c r="A277" s="19"/>
      <c r="B277" s="64" t="s">
        <v>374</v>
      </c>
      <c r="C277" s="67">
        <v>0</v>
      </c>
      <c r="D277" s="67">
        <v>0</v>
      </c>
      <c r="E277" s="67">
        <v>0</v>
      </c>
      <c r="F277" s="67">
        <v>0</v>
      </c>
      <c r="G277" s="67">
        <v>0</v>
      </c>
      <c r="H277" s="67">
        <v>0</v>
      </c>
      <c r="I277" s="67">
        <v>0</v>
      </c>
      <c r="J277" s="67">
        <v>0</v>
      </c>
      <c r="K277" s="67">
        <v>0</v>
      </c>
      <c r="L277" s="67">
        <v>0</v>
      </c>
      <c r="M277" s="67">
        <v>0</v>
      </c>
      <c r="N277" s="67">
        <v>0</v>
      </c>
      <c r="O277" s="67">
        <v>0</v>
      </c>
      <c r="P277" s="67">
        <v>0</v>
      </c>
      <c r="Q277" s="67">
        <v>0</v>
      </c>
      <c r="R277" s="67">
        <v>0</v>
      </c>
      <c r="S277" s="67">
        <v>0</v>
      </c>
      <c r="T277" s="67">
        <v>0</v>
      </c>
      <c r="U277" s="67">
        <v>0</v>
      </c>
      <c r="V277" s="67">
        <v>0</v>
      </c>
      <c r="W277" s="67">
        <v>0</v>
      </c>
      <c r="Y277" s="42" t="s">
        <v>374</v>
      </c>
      <c r="Z277" s="69">
        <v>0</v>
      </c>
      <c r="AA277" s="69">
        <v>0</v>
      </c>
      <c r="AB277" s="69">
        <v>0</v>
      </c>
      <c r="AC277" s="69">
        <v>0</v>
      </c>
      <c r="AD277" s="69">
        <v>0</v>
      </c>
      <c r="AE277" s="69">
        <v>0</v>
      </c>
      <c r="AF277" s="69">
        <v>0</v>
      </c>
      <c r="AG277" s="69">
        <v>0</v>
      </c>
      <c r="AH277" s="69">
        <v>0</v>
      </c>
      <c r="AI277" s="69">
        <v>0</v>
      </c>
      <c r="AJ277" s="69">
        <v>0</v>
      </c>
      <c r="AK277" s="69">
        <v>0</v>
      </c>
      <c r="AL277" s="69">
        <v>0</v>
      </c>
      <c r="AM277" s="69">
        <v>0</v>
      </c>
      <c r="AN277" s="69">
        <v>0</v>
      </c>
      <c r="AO277" s="69">
        <v>0</v>
      </c>
      <c r="AP277" s="69">
        <v>0</v>
      </c>
      <c r="AQ277" s="69">
        <v>0</v>
      </c>
      <c r="AR277" s="69">
        <v>0</v>
      </c>
      <c r="AS277" s="69">
        <v>0</v>
      </c>
      <c r="AT277" s="69"/>
      <c r="AV277" s="18" t="s">
        <v>374</v>
      </c>
      <c r="AW277" s="72">
        <v>0</v>
      </c>
      <c r="AX277" s="72">
        <v>0</v>
      </c>
      <c r="AY277" s="72">
        <v>0</v>
      </c>
      <c r="AZ277" s="72">
        <v>0</v>
      </c>
      <c r="BA277" s="72">
        <v>0</v>
      </c>
      <c r="BB277" s="72">
        <v>0</v>
      </c>
      <c r="BC277" s="72">
        <v>0</v>
      </c>
      <c r="BD277" s="72">
        <v>0</v>
      </c>
      <c r="BE277" s="72">
        <v>0</v>
      </c>
      <c r="BF277" s="72">
        <v>0</v>
      </c>
      <c r="BG277" s="72">
        <v>0</v>
      </c>
      <c r="BH277" s="72">
        <v>0</v>
      </c>
      <c r="BI277" s="72">
        <v>0</v>
      </c>
      <c r="BJ277" s="72">
        <v>0</v>
      </c>
      <c r="BK277" s="72">
        <v>0</v>
      </c>
      <c r="BL277" s="72">
        <v>0</v>
      </c>
      <c r="BM277" s="72">
        <v>0</v>
      </c>
      <c r="BN277" s="72">
        <v>0</v>
      </c>
      <c r="BO277" s="72">
        <v>0</v>
      </c>
      <c r="BP277" s="72">
        <v>0</v>
      </c>
      <c r="BQ277" s="72">
        <v>0</v>
      </c>
    </row>
    <row r="278" spans="1:69" x14ac:dyDescent="0.2">
      <c r="A278" s="13"/>
      <c r="B278" s="65" t="s">
        <v>374</v>
      </c>
      <c r="C278" s="67">
        <v>0</v>
      </c>
      <c r="D278" s="67">
        <v>0</v>
      </c>
      <c r="E278" s="67">
        <v>0</v>
      </c>
      <c r="F278" s="67">
        <v>0</v>
      </c>
      <c r="G278" s="67">
        <v>0</v>
      </c>
      <c r="H278" s="67">
        <v>0</v>
      </c>
      <c r="I278" s="67">
        <v>0</v>
      </c>
      <c r="J278" s="67">
        <v>0</v>
      </c>
      <c r="K278" s="67">
        <v>0</v>
      </c>
      <c r="L278" s="67">
        <v>0</v>
      </c>
      <c r="M278" s="67">
        <v>0</v>
      </c>
      <c r="N278" s="67">
        <v>0</v>
      </c>
      <c r="O278" s="67">
        <v>0</v>
      </c>
      <c r="P278" s="67">
        <v>0</v>
      </c>
      <c r="Q278" s="67">
        <v>0</v>
      </c>
      <c r="R278" s="67">
        <v>0</v>
      </c>
      <c r="S278" s="67">
        <v>0</v>
      </c>
      <c r="T278" s="67">
        <v>0</v>
      </c>
      <c r="U278" s="67">
        <v>0</v>
      </c>
      <c r="V278" s="67">
        <v>0</v>
      </c>
      <c r="W278" s="67">
        <v>0</v>
      </c>
      <c r="Y278" s="43" t="s">
        <v>374</v>
      </c>
      <c r="Z278" s="69">
        <v>0</v>
      </c>
      <c r="AA278" s="69">
        <v>0</v>
      </c>
      <c r="AB278" s="69">
        <v>0</v>
      </c>
      <c r="AC278" s="69">
        <v>0</v>
      </c>
      <c r="AD278" s="69">
        <v>0</v>
      </c>
      <c r="AE278" s="69">
        <v>0</v>
      </c>
      <c r="AF278" s="69">
        <v>0</v>
      </c>
      <c r="AG278" s="69">
        <v>0</v>
      </c>
      <c r="AH278" s="69">
        <v>0</v>
      </c>
      <c r="AI278" s="69">
        <v>0</v>
      </c>
      <c r="AJ278" s="69">
        <v>0</v>
      </c>
      <c r="AK278" s="69">
        <v>0</v>
      </c>
      <c r="AL278" s="69">
        <v>0</v>
      </c>
      <c r="AM278" s="69">
        <v>0</v>
      </c>
      <c r="AN278" s="69">
        <v>0</v>
      </c>
      <c r="AO278" s="69">
        <v>0</v>
      </c>
      <c r="AP278" s="69">
        <v>0</v>
      </c>
      <c r="AQ278" s="69">
        <v>0</v>
      </c>
      <c r="AR278" s="69">
        <v>0</v>
      </c>
      <c r="AS278" s="69">
        <v>0</v>
      </c>
      <c r="AT278" s="69"/>
      <c r="AV278" s="22" t="s">
        <v>374</v>
      </c>
      <c r="AW278" s="72">
        <v>0</v>
      </c>
      <c r="AX278" s="72">
        <v>0</v>
      </c>
      <c r="AY278" s="72">
        <v>0</v>
      </c>
      <c r="AZ278" s="72">
        <v>0</v>
      </c>
      <c r="BA278" s="72">
        <v>0</v>
      </c>
      <c r="BB278" s="72">
        <v>0</v>
      </c>
      <c r="BC278" s="72">
        <v>0</v>
      </c>
      <c r="BD278" s="72">
        <v>0</v>
      </c>
      <c r="BE278" s="72">
        <v>0</v>
      </c>
      <c r="BF278" s="72">
        <v>0</v>
      </c>
      <c r="BG278" s="72">
        <v>0</v>
      </c>
      <c r="BH278" s="72">
        <v>0</v>
      </c>
      <c r="BI278" s="72">
        <v>0</v>
      </c>
      <c r="BJ278" s="72">
        <v>0</v>
      </c>
      <c r="BK278" s="72">
        <v>0</v>
      </c>
      <c r="BL278" s="72">
        <v>0</v>
      </c>
      <c r="BM278" s="72">
        <v>0</v>
      </c>
      <c r="BN278" s="72">
        <v>0</v>
      </c>
      <c r="BO278" s="72">
        <v>0</v>
      </c>
      <c r="BP278" s="72">
        <v>0</v>
      </c>
      <c r="BQ278" s="72">
        <v>0</v>
      </c>
    </row>
    <row r="279" spans="1:69" x14ac:dyDescent="0.2">
      <c r="A279" s="13"/>
      <c r="B279" s="66" t="s">
        <v>194</v>
      </c>
      <c r="C279" s="67">
        <v>2739.1173346218993</v>
      </c>
      <c r="D279" s="67">
        <v>3675.0074296804</v>
      </c>
      <c r="E279" s="67">
        <v>4832.5533335248001</v>
      </c>
      <c r="F279" s="67">
        <v>24377.853632634105</v>
      </c>
      <c r="G279" s="67">
        <v>24688.267948034612</v>
      </c>
      <c r="H279" s="67">
        <v>12436.195541859806</v>
      </c>
      <c r="I279" s="67">
        <v>13352.782441840904</v>
      </c>
      <c r="J279" s="67">
        <v>12564.384357102603</v>
      </c>
      <c r="K279" s="67">
        <v>7494.1404608800012</v>
      </c>
      <c r="L279" s="67">
        <v>6239.4206692562002</v>
      </c>
      <c r="M279" s="67">
        <v>8463.3763496319007</v>
      </c>
      <c r="N279" s="67">
        <v>0</v>
      </c>
      <c r="O279" s="67">
        <v>0</v>
      </c>
      <c r="P279" s="67">
        <v>0</v>
      </c>
      <c r="Q279" s="67">
        <v>0</v>
      </c>
      <c r="R279" s="67">
        <v>0</v>
      </c>
      <c r="S279" s="67">
        <v>0</v>
      </c>
      <c r="T279" s="67">
        <v>0</v>
      </c>
      <c r="U279" s="67">
        <v>0</v>
      </c>
      <c r="V279" s="67">
        <v>0</v>
      </c>
      <c r="W279" s="67"/>
      <c r="Y279" s="44" t="s">
        <v>194</v>
      </c>
      <c r="Z279" s="70"/>
      <c r="AA279" s="70"/>
      <c r="AB279" s="70"/>
      <c r="AC279" s="70"/>
      <c r="AD279" s="70"/>
      <c r="AE279" s="70"/>
      <c r="AF279" s="70"/>
      <c r="AG279" s="70"/>
      <c r="AH279" s="70"/>
      <c r="AI279" s="70"/>
      <c r="AJ279" s="70"/>
      <c r="AK279" s="70"/>
      <c r="AL279" s="70"/>
      <c r="AM279" s="70"/>
      <c r="AN279" s="69"/>
      <c r="AO279" s="69"/>
      <c r="AP279" s="69"/>
      <c r="AQ279" s="69"/>
      <c r="AR279" s="69"/>
      <c r="AS279" s="69"/>
      <c r="AT279" s="70"/>
      <c r="AV279" s="24" t="s">
        <v>194</v>
      </c>
      <c r="AW279" s="72"/>
      <c r="AX279" s="72"/>
      <c r="AY279" s="72"/>
      <c r="AZ279" s="72"/>
      <c r="BA279" s="72"/>
      <c r="BB279" s="72"/>
      <c r="BC279" s="72"/>
      <c r="BD279" s="72"/>
      <c r="BE279" s="72"/>
      <c r="BF279" s="72"/>
      <c r="BG279" s="72"/>
      <c r="BH279" s="72"/>
      <c r="BI279" s="72"/>
      <c r="BJ279" s="72"/>
      <c r="BK279" s="72"/>
      <c r="BL279" s="72"/>
      <c r="BM279" s="72"/>
      <c r="BN279" s="72"/>
      <c r="BO279" s="72"/>
      <c r="BP279" s="72"/>
      <c r="BQ279" s="72"/>
    </row>
    <row r="282" spans="1:69" x14ac:dyDescent="0.2">
      <c r="A282" s="8" t="s">
        <v>126</v>
      </c>
      <c r="B282" s="14" t="s">
        <v>187</v>
      </c>
      <c r="C282" s="28" t="s">
        <v>8</v>
      </c>
      <c r="D282" s="28" t="s">
        <v>7</v>
      </c>
      <c r="E282" s="28" t="s">
        <v>6</v>
      </c>
      <c r="F282" s="28" t="s">
        <v>5</v>
      </c>
      <c r="G282" s="28" t="s">
        <v>4</v>
      </c>
      <c r="H282" s="28" t="s">
        <v>3</v>
      </c>
      <c r="I282" s="28" t="s">
        <v>2</v>
      </c>
      <c r="J282" s="28" t="s">
        <v>1</v>
      </c>
      <c r="K282" s="28" t="s">
        <v>0</v>
      </c>
      <c r="L282" s="28" t="s">
        <v>10</v>
      </c>
      <c r="M282" s="28" t="s">
        <v>38</v>
      </c>
      <c r="N282" s="28" t="s">
        <v>37</v>
      </c>
      <c r="O282" s="28" t="s">
        <v>36</v>
      </c>
      <c r="P282" s="28" t="s">
        <v>35</v>
      </c>
      <c r="Q282" s="28" t="s">
        <v>34</v>
      </c>
      <c r="R282" s="28" t="s">
        <v>33</v>
      </c>
      <c r="S282" s="28" t="s">
        <v>32</v>
      </c>
      <c r="T282" s="28" t="s">
        <v>31</v>
      </c>
      <c r="U282" s="28" t="s">
        <v>30</v>
      </c>
      <c r="V282" s="28" t="s">
        <v>29</v>
      </c>
      <c r="W282" s="28" t="s">
        <v>194</v>
      </c>
      <c r="Y282" s="41" t="s">
        <v>187</v>
      </c>
      <c r="Z282" s="68" t="s">
        <v>8</v>
      </c>
      <c r="AA282" s="68" t="s">
        <v>7</v>
      </c>
      <c r="AB282" s="68" t="s">
        <v>6</v>
      </c>
      <c r="AC282" s="68" t="s">
        <v>5</v>
      </c>
      <c r="AD282" s="68" t="s">
        <v>4</v>
      </c>
      <c r="AE282" s="68" t="s">
        <v>3</v>
      </c>
      <c r="AF282" s="68" t="s">
        <v>2</v>
      </c>
      <c r="AG282" s="68" t="s">
        <v>1</v>
      </c>
      <c r="AH282" s="68" t="s">
        <v>0</v>
      </c>
      <c r="AI282" s="68" t="s">
        <v>10</v>
      </c>
      <c r="AJ282" s="68" t="s">
        <v>38</v>
      </c>
      <c r="AK282" s="68" t="s">
        <v>37</v>
      </c>
      <c r="AL282" s="68" t="s">
        <v>36</v>
      </c>
      <c r="AM282" s="68" t="s">
        <v>35</v>
      </c>
      <c r="AN282" s="68" t="s">
        <v>34</v>
      </c>
      <c r="AO282" s="68" t="s">
        <v>33</v>
      </c>
      <c r="AP282" s="68" t="s">
        <v>32</v>
      </c>
      <c r="AQ282" s="68" t="s">
        <v>31</v>
      </c>
      <c r="AR282" s="68" t="s">
        <v>30</v>
      </c>
      <c r="AS282" s="68" t="s">
        <v>29</v>
      </c>
      <c r="AT282" s="68" t="s">
        <v>194</v>
      </c>
      <c r="AV282" s="16" t="s">
        <v>187</v>
      </c>
      <c r="AW282" s="71" t="s">
        <v>8</v>
      </c>
      <c r="AX282" s="71" t="s">
        <v>7</v>
      </c>
      <c r="AY282" s="71" t="s">
        <v>6</v>
      </c>
      <c r="AZ282" s="71" t="s">
        <v>5</v>
      </c>
      <c r="BA282" s="71" t="s">
        <v>4</v>
      </c>
      <c r="BB282" s="71" t="s">
        <v>3</v>
      </c>
      <c r="BC282" s="71" t="s">
        <v>2</v>
      </c>
      <c r="BD282" s="71" t="s">
        <v>1</v>
      </c>
      <c r="BE282" s="71" t="s">
        <v>0</v>
      </c>
      <c r="BF282" s="71" t="s">
        <v>10</v>
      </c>
      <c r="BG282" s="71" t="s">
        <v>38</v>
      </c>
      <c r="BH282" s="71" t="s">
        <v>37</v>
      </c>
      <c r="BI282" s="71" t="s">
        <v>36</v>
      </c>
      <c r="BJ282" s="71" t="s">
        <v>35</v>
      </c>
      <c r="BK282" s="71" t="s">
        <v>34</v>
      </c>
      <c r="BL282" s="71" t="s">
        <v>33</v>
      </c>
      <c r="BM282" s="71" t="s">
        <v>32</v>
      </c>
      <c r="BN282" s="71" t="s">
        <v>31</v>
      </c>
      <c r="BO282" s="71" t="s">
        <v>30</v>
      </c>
      <c r="BP282" s="71" t="s">
        <v>29</v>
      </c>
      <c r="BQ282" s="71" t="s">
        <v>194</v>
      </c>
    </row>
    <row r="283" spans="1:69" x14ac:dyDescent="0.2">
      <c r="A283" s="13"/>
      <c r="B283" s="64" t="s">
        <v>177</v>
      </c>
      <c r="C283" s="67">
        <v>0</v>
      </c>
      <c r="D283" s="67">
        <v>0</v>
      </c>
      <c r="E283" s="67">
        <v>0</v>
      </c>
      <c r="F283" s="67">
        <v>0</v>
      </c>
      <c r="G283" s="67">
        <v>0</v>
      </c>
      <c r="H283" s="67">
        <v>0</v>
      </c>
      <c r="I283" s="67">
        <v>0</v>
      </c>
      <c r="J283" s="67">
        <v>0</v>
      </c>
      <c r="K283" s="67">
        <v>0</v>
      </c>
      <c r="L283" s="67">
        <v>0</v>
      </c>
      <c r="M283" s="67">
        <v>0</v>
      </c>
      <c r="N283" s="67">
        <v>0</v>
      </c>
      <c r="O283" s="67">
        <v>0</v>
      </c>
      <c r="P283" s="67">
        <v>0</v>
      </c>
      <c r="Q283" s="67">
        <v>0</v>
      </c>
      <c r="R283" s="67">
        <v>0</v>
      </c>
      <c r="S283" s="67">
        <v>0</v>
      </c>
      <c r="T283" s="67">
        <v>0</v>
      </c>
      <c r="U283" s="67">
        <v>0</v>
      </c>
      <c r="V283" s="67">
        <v>0</v>
      </c>
      <c r="W283" s="67">
        <v>0</v>
      </c>
      <c r="Y283" s="42" t="s">
        <v>177</v>
      </c>
      <c r="Z283" s="69">
        <v>0</v>
      </c>
      <c r="AA283" s="69">
        <v>0</v>
      </c>
      <c r="AB283" s="69">
        <v>0</v>
      </c>
      <c r="AC283" s="69">
        <v>0</v>
      </c>
      <c r="AD283" s="69">
        <v>0</v>
      </c>
      <c r="AE283" s="69">
        <v>0</v>
      </c>
      <c r="AF283" s="69">
        <v>0</v>
      </c>
      <c r="AG283" s="69">
        <v>0</v>
      </c>
      <c r="AH283" s="69">
        <v>0</v>
      </c>
      <c r="AI283" s="69">
        <v>0</v>
      </c>
      <c r="AJ283" s="69">
        <v>0</v>
      </c>
      <c r="AK283" s="69">
        <v>0</v>
      </c>
      <c r="AL283" s="69">
        <v>0</v>
      </c>
      <c r="AM283" s="69">
        <v>0</v>
      </c>
      <c r="AN283" s="69">
        <v>0</v>
      </c>
      <c r="AO283" s="69">
        <v>0</v>
      </c>
      <c r="AP283" s="69">
        <v>0</v>
      </c>
      <c r="AQ283" s="69">
        <v>0</v>
      </c>
      <c r="AR283" s="69">
        <v>0</v>
      </c>
      <c r="AS283" s="69">
        <v>0</v>
      </c>
      <c r="AT283" s="69"/>
      <c r="AV283" s="18" t="s">
        <v>177</v>
      </c>
      <c r="AW283" s="72">
        <v>0</v>
      </c>
      <c r="AX283" s="72">
        <v>0</v>
      </c>
      <c r="AY283" s="72">
        <v>0</v>
      </c>
      <c r="AZ283" s="72">
        <v>0</v>
      </c>
      <c r="BA283" s="72">
        <v>0</v>
      </c>
      <c r="BB283" s="72">
        <v>0</v>
      </c>
      <c r="BC283" s="72">
        <v>0</v>
      </c>
      <c r="BD283" s="72">
        <v>0</v>
      </c>
      <c r="BE283" s="72">
        <v>0</v>
      </c>
      <c r="BF283" s="72">
        <v>0</v>
      </c>
      <c r="BG283" s="72">
        <v>0</v>
      </c>
      <c r="BH283" s="72">
        <v>0</v>
      </c>
      <c r="BI283" s="72">
        <v>0</v>
      </c>
      <c r="BJ283" s="72">
        <v>0</v>
      </c>
      <c r="BK283" s="72">
        <v>0</v>
      </c>
      <c r="BL283" s="72">
        <v>0</v>
      </c>
      <c r="BM283" s="72">
        <v>0</v>
      </c>
      <c r="BN283" s="72">
        <v>0</v>
      </c>
      <c r="BO283" s="72">
        <v>0</v>
      </c>
      <c r="BP283" s="72">
        <v>0</v>
      </c>
      <c r="BQ283" s="72">
        <v>0</v>
      </c>
    </row>
    <row r="284" spans="1:69" x14ac:dyDescent="0.2">
      <c r="A284" s="13"/>
      <c r="B284" s="64" t="s">
        <v>371</v>
      </c>
      <c r="C284" s="67">
        <v>0</v>
      </c>
      <c r="D284" s="67">
        <v>83.520859294899992</v>
      </c>
      <c r="E284" s="67">
        <v>46.764945159500002</v>
      </c>
      <c r="F284" s="67">
        <v>485.4845806372</v>
      </c>
      <c r="G284" s="67">
        <v>1039.290841732</v>
      </c>
      <c r="H284" s="67">
        <v>943.8032414147998</v>
      </c>
      <c r="I284" s="67">
        <v>446.99550028510004</v>
      </c>
      <c r="J284" s="67">
        <v>751.39662635280001</v>
      </c>
      <c r="K284" s="67">
        <v>0</v>
      </c>
      <c r="L284" s="67">
        <v>236.45019703389997</v>
      </c>
      <c r="M284" s="67">
        <v>0</v>
      </c>
      <c r="N284" s="67">
        <v>0</v>
      </c>
      <c r="O284" s="67">
        <v>0</v>
      </c>
      <c r="P284" s="67">
        <v>0</v>
      </c>
      <c r="Q284" s="67">
        <v>0</v>
      </c>
      <c r="R284" s="67">
        <v>0</v>
      </c>
      <c r="S284" s="67">
        <v>0</v>
      </c>
      <c r="T284" s="67">
        <v>0</v>
      </c>
      <c r="U284" s="67">
        <v>0</v>
      </c>
      <c r="V284" s="67">
        <v>0</v>
      </c>
      <c r="W284" s="67">
        <v>4033.7067919102001</v>
      </c>
      <c r="Y284" s="42" t="s">
        <v>371</v>
      </c>
      <c r="Z284" s="69">
        <v>0</v>
      </c>
      <c r="AA284" s="69">
        <v>2.0705733858099266E-2</v>
      </c>
      <c r="AB284" s="69">
        <v>1.1593541021199019E-2</v>
      </c>
      <c r="AC284" s="69">
        <v>0.12035693363009516</v>
      </c>
      <c r="AD284" s="69">
        <v>0.2576515585655233</v>
      </c>
      <c r="AE284" s="69">
        <v>0.2339791388178348</v>
      </c>
      <c r="AF284" s="69">
        <v>0.11081506994548335</v>
      </c>
      <c r="AG284" s="69">
        <v>0.18627943604125202</v>
      </c>
      <c r="AH284" s="69">
        <v>0</v>
      </c>
      <c r="AI284" s="69">
        <v>5.8618588120513029E-2</v>
      </c>
      <c r="AJ284" s="69">
        <v>0</v>
      </c>
      <c r="AK284" s="69">
        <v>0</v>
      </c>
      <c r="AL284" s="69">
        <v>0</v>
      </c>
      <c r="AM284" s="69">
        <v>0</v>
      </c>
      <c r="AN284" s="69">
        <v>0</v>
      </c>
      <c r="AO284" s="69">
        <v>0</v>
      </c>
      <c r="AP284" s="69">
        <v>0</v>
      </c>
      <c r="AQ284" s="69">
        <v>0</v>
      </c>
      <c r="AR284" s="69">
        <v>0</v>
      </c>
      <c r="AS284" s="69">
        <v>0</v>
      </c>
      <c r="AT284" s="69"/>
      <c r="AV284" s="18" t="s">
        <v>371</v>
      </c>
      <c r="AW284" s="72">
        <v>0</v>
      </c>
      <c r="AX284" s="72">
        <v>75.346138015378344</v>
      </c>
      <c r="AY284" s="72">
        <v>53.936105966657024</v>
      </c>
      <c r="AZ284" s="72">
        <v>36.4219739607599</v>
      </c>
      <c r="BA284" s="72">
        <v>30.382977004084839</v>
      </c>
      <c r="BB284" s="72">
        <v>37.268511210522938</v>
      </c>
      <c r="BC284" s="72">
        <v>56.974083749883668</v>
      </c>
      <c r="BD284" s="72">
        <v>49.422416459842836</v>
      </c>
      <c r="BE284" s="72">
        <v>0</v>
      </c>
      <c r="BF284" s="72">
        <v>80.027989357681307</v>
      </c>
      <c r="BG284" s="72">
        <v>0</v>
      </c>
      <c r="BH284" s="72">
        <v>0</v>
      </c>
      <c r="BI284" s="72">
        <v>0</v>
      </c>
      <c r="BJ284" s="72">
        <v>0</v>
      </c>
      <c r="BK284" s="72">
        <v>0</v>
      </c>
      <c r="BL284" s="72">
        <v>0</v>
      </c>
      <c r="BM284" s="72">
        <v>0</v>
      </c>
      <c r="BN284" s="72">
        <v>0</v>
      </c>
      <c r="BO284" s="72">
        <v>0</v>
      </c>
      <c r="BP284" s="72">
        <v>0</v>
      </c>
      <c r="BQ284" s="72">
        <v>17.492486282030043</v>
      </c>
    </row>
    <row r="285" spans="1:69" x14ac:dyDescent="0.2">
      <c r="A285" s="13"/>
      <c r="B285" s="64" t="s">
        <v>165</v>
      </c>
      <c r="C285" s="67">
        <v>340.2949727825</v>
      </c>
      <c r="D285" s="67">
        <v>3074.2046375062</v>
      </c>
      <c r="E285" s="67">
        <v>1693.55797151</v>
      </c>
      <c r="F285" s="67">
        <v>6072.2183605320006</v>
      </c>
      <c r="G285" s="67">
        <v>5201.2925403598001</v>
      </c>
      <c r="H285" s="67">
        <v>3662.1229960519995</v>
      </c>
      <c r="I285" s="67">
        <v>3217.7000790512002</v>
      </c>
      <c r="J285" s="67">
        <v>2732.2083896929998</v>
      </c>
      <c r="K285" s="67">
        <v>1922.9585114503</v>
      </c>
      <c r="L285" s="67">
        <v>1820.8948003717999</v>
      </c>
      <c r="M285" s="67">
        <v>1904.3477668451001</v>
      </c>
      <c r="N285" s="67">
        <v>0</v>
      </c>
      <c r="O285" s="67">
        <v>0</v>
      </c>
      <c r="P285" s="67">
        <v>0</v>
      </c>
      <c r="Q285" s="67">
        <v>0</v>
      </c>
      <c r="R285" s="67">
        <v>0</v>
      </c>
      <c r="S285" s="67">
        <v>0</v>
      </c>
      <c r="T285" s="67">
        <v>0</v>
      </c>
      <c r="U285" s="67">
        <v>0</v>
      </c>
      <c r="V285" s="67">
        <v>0</v>
      </c>
      <c r="W285" s="67">
        <v>31641.801026153902</v>
      </c>
      <c r="Y285" s="42" t="s">
        <v>165</v>
      </c>
      <c r="Z285" s="69">
        <v>1.0754601879369167E-2</v>
      </c>
      <c r="AA285" s="69">
        <v>9.7156436669492363E-2</v>
      </c>
      <c r="AB285" s="69">
        <v>5.3522805800787693E-2</v>
      </c>
      <c r="AC285" s="69">
        <v>0.1919049536880956</v>
      </c>
      <c r="AD285" s="69">
        <v>0.16438041994071736</v>
      </c>
      <c r="AE285" s="69">
        <v>0.11573686949820046</v>
      </c>
      <c r="AF285" s="69">
        <v>0.10169143268398573</v>
      </c>
      <c r="AG285" s="69">
        <v>8.6348068096207958E-2</v>
      </c>
      <c r="AH285" s="69">
        <v>6.0772726238334414E-2</v>
      </c>
      <c r="AI285" s="69">
        <v>5.75471288396864E-2</v>
      </c>
      <c r="AJ285" s="69">
        <v>6.018455666512279E-2</v>
      </c>
      <c r="AK285" s="69">
        <v>0</v>
      </c>
      <c r="AL285" s="69">
        <v>0</v>
      </c>
      <c r="AM285" s="69">
        <v>0</v>
      </c>
      <c r="AN285" s="69">
        <v>0</v>
      </c>
      <c r="AO285" s="69">
        <v>0</v>
      </c>
      <c r="AP285" s="69">
        <v>0</v>
      </c>
      <c r="AQ285" s="69">
        <v>0</v>
      </c>
      <c r="AR285" s="69">
        <v>0</v>
      </c>
      <c r="AS285" s="69">
        <v>0</v>
      </c>
      <c r="AT285" s="69"/>
      <c r="AV285" s="18" t="s">
        <v>165</v>
      </c>
      <c r="AW285" s="72">
        <v>67.806478555524635</v>
      </c>
      <c r="AX285" s="72">
        <v>21.058019743034034</v>
      </c>
      <c r="AY285" s="72">
        <v>30.957791730209046</v>
      </c>
      <c r="AZ285" s="72">
        <v>16.399490558215536</v>
      </c>
      <c r="BA285" s="72">
        <v>17.044896051950726</v>
      </c>
      <c r="BB285" s="72">
        <v>20.990919568056583</v>
      </c>
      <c r="BC285" s="72">
        <v>24.278487370165923</v>
      </c>
      <c r="BD285" s="72">
        <v>23.184696147632838</v>
      </c>
      <c r="BE285" s="72">
        <v>30.720154796088874</v>
      </c>
      <c r="BF285" s="72">
        <v>34.772927625274306</v>
      </c>
      <c r="BG285" s="72">
        <v>28.029156614992051</v>
      </c>
      <c r="BH285" s="72">
        <v>0</v>
      </c>
      <c r="BI285" s="72">
        <v>0</v>
      </c>
      <c r="BJ285" s="72">
        <v>0</v>
      </c>
      <c r="BK285" s="72">
        <v>0</v>
      </c>
      <c r="BL285" s="72">
        <v>0</v>
      </c>
      <c r="BM285" s="72">
        <v>0</v>
      </c>
      <c r="BN285" s="72">
        <v>0</v>
      </c>
      <c r="BO285" s="72">
        <v>0</v>
      </c>
      <c r="BP285" s="72">
        <v>0</v>
      </c>
      <c r="BQ285" s="72">
        <v>7.1804523354364438</v>
      </c>
    </row>
    <row r="286" spans="1:69" x14ac:dyDescent="0.2">
      <c r="A286" s="13"/>
      <c r="B286" s="64" t="s">
        <v>422</v>
      </c>
      <c r="C286" s="67">
        <v>0</v>
      </c>
      <c r="D286" s="67">
        <v>1882.8174441014</v>
      </c>
      <c r="E286" s="67">
        <v>717.93359189130013</v>
      </c>
      <c r="F286" s="67">
        <v>1238.9082723633001</v>
      </c>
      <c r="G286" s="67">
        <v>3792.7321348027003</v>
      </c>
      <c r="H286" s="67">
        <v>3222.6159036650001</v>
      </c>
      <c r="I286" s="67">
        <v>2217.9873872408998</v>
      </c>
      <c r="J286" s="67">
        <v>1560.7389727276</v>
      </c>
      <c r="K286" s="67">
        <v>753.15262855399999</v>
      </c>
      <c r="L286" s="67">
        <v>233.55645984</v>
      </c>
      <c r="M286" s="67">
        <v>1005.72435979</v>
      </c>
      <c r="N286" s="67">
        <v>0</v>
      </c>
      <c r="O286" s="67">
        <v>0</v>
      </c>
      <c r="P286" s="67">
        <v>0</v>
      </c>
      <c r="Q286" s="67">
        <v>0</v>
      </c>
      <c r="R286" s="67">
        <v>0</v>
      </c>
      <c r="S286" s="67">
        <v>0</v>
      </c>
      <c r="T286" s="67">
        <v>0</v>
      </c>
      <c r="U286" s="67">
        <v>0</v>
      </c>
      <c r="V286" s="67">
        <v>0</v>
      </c>
      <c r="W286" s="67">
        <v>16626.1671549762</v>
      </c>
      <c r="Y286" s="42" t="s">
        <v>422</v>
      </c>
      <c r="Z286" s="69">
        <v>0</v>
      </c>
      <c r="AA286" s="69">
        <v>0.1132442267993122</v>
      </c>
      <c r="AB286" s="69">
        <v>4.3180943942117356E-2</v>
      </c>
      <c r="AC286" s="69">
        <v>7.4515566986375195E-2</v>
      </c>
      <c r="AD286" s="69">
        <v>0.22811824874908337</v>
      </c>
      <c r="AE286" s="69">
        <v>0.19382795046063719</v>
      </c>
      <c r="AF286" s="69">
        <v>0.13340340961128</v>
      </c>
      <c r="AG286" s="69">
        <v>9.3872445656272133E-2</v>
      </c>
      <c r="AH286" s="69">
        <v>4.5299233523499252E-2</v>
      </c>
      <c r="AI286" s="69">
        <v>1.4047522658888745E-2</v>
      </c>
      <c r="AJ286" s="69">
        <v>6.0490451612534607E-2</v>
      </c>
      <c r="AK286" s="69">
        <v>0</v>
      </c>
      <c r="AL286" s="69">
        <v>0</v>
      </c>
      <c r="AM286" s="69">
        <v>0</v>
      </c>
      <c r="AN286" s="69">
        <v>0</v>
      </c>
      <c r="AO286" s="69">
        <v>0</v>
      </c>
      <c r="AP286" s="69">
        <v>0</v>
      </c>
      <c r="AQ286" s="69">
        <v>0</v>
      </c>
      <c r="AR286" s="69">
        <v>0</v>
      </c>
      <c r="AS286" s="69">
        <v>0</v>
      </c>
      <c r="AT286" s="69"/>
      <c r="AV286" s="18" t="s">
        <v>422</v>
      </c>
      <c r="AW286" s="72">
        <v>0</v>
      </c>
      <c r="AX286" s="72">
        <v>34.123446632557858</v>
      </c>
      <c r="AY286" s="72">
        <v>62.62738477573081</v>
      </c>
      <c r="AZ286" s="72">
        <v>28.67257503168916</v>
      </c>
      <c r="BA286" s="72">
        <v>23.303910635772482</v>
      </c>
      <c r="BB286" s="72">
        <v>24.289616503663524</v>
      </c>
      <c r="BC286" s="72">
        <v>30.07705830280328</v>
      </c>
      <c r="BD286" s="72">
        <v>29.880192441082411</v>
      </c>
      <c r="BE286" s="72">
        <v>51.727105841942532</v>
      </c>
      <c r="BF286" s="72">
        <v>123.94000011979894</v>
      </c>
      <c r="BG286" s="72">
        <v>42.639652056673526</v>
      </c>
      <c r="BH286" s="72">
        <v>0</v>
      </c>
      <c r="BI286" s="72">
        <v>0</v>
      </c>
      <c r="BJ286" s="72">
        <v>0</v>
      </c>
      <c r="BK286" s="72">
        <v>0</v>
      </c>
      <c r="BL286" s="72">
        <v>0</v>
      </c>
      <c r="BM286" s="72">
        <v>0</v>
      </c>
      <c r="BN286" s="72">
        <v>0</v>
      </c>
      <c r="BO286" s="72">
        <v>0</v>
      </c>
      <c r="BP286" s="72">
        <v>0</v>
      </c>
      <c r="BQ286" s="72">
        <v>10.787860021511069</v>
      </c>
    </row>
    <row r="287" spans="1:69" x14ac:dyDescent="0.2">
      <c r="A287" s="13"/>
      <c r="B287" s="64" t="s">
        <v>423</v>
      </c>
      <c r="C287" s="67">
        <v>394.71720874450006</v>
      </c>
      <c r="D287" s="67">
        <v>3194.7324044402999</v>
      </c>
      <c r="E287" s="67">
        <v>1878.2321758147</v>
      </c>
      <c r="F287" s="67">
        <v>3544.8293110569994</v>
      </c>
      <c r="G287" s="67">
        <v>6817.3749170900001</v>
      </c>
      <c r="H287" s="67">
        <v>2448.9292323291002</v>
      </c>
      <c r="I287" s="67">
        <v>3184.0697760997</v>
      </c>
      <c r="J287" s="67">
        <v>2504.7177907136002</v>
      </c>
      <c r="K287" s="67">
        <v>1031.8921014281</v>
      </c>
      <c r="L287" s="67">
        <v>418.69172587900005</v>
      </c>
      <c r="M287" s="67">
        <v>429.5417741567</v>
      </c>
      <c r="N287" s="67">
        <v>0</v>
      </c>
      <c r="O287" s="67">
        <v>0</v>
      </c>
      <c r="P287" s="67">
        <v>0</v>
      </c>
      <c r="Q287" s="67">
        <v>0</v>
      </c>
      <c r="R287" s="67">
        <v>0</v>
      </c>
      <c r="S287" s="67">
        <v>0</v>
      </c>
      <c r="T287" s="67">
        <v>0</v>
      </c>
      <c r="U287" s="67">
        <v>0</v>
      </c>
      <c r="V287" s="67">
        <v>0</v>
      </c>
      <c r="W287" s="67">
        <v>25847.7284177527</v>
      </c>
      <c r="Y287" s="42" t="s">
        <v>423</v>
      </c>
      <c r="Z287" s="69">
        <v>1.5270866451591194E-2</v>
      </c>
      <c r="AA287" s="69">
        <v>0.1235981883129853</v>
      </c>
      <c r="AB287" s="69">
        <v>7.26652704430574E-2</v>
      </c>
      <c r="AC287" s="69">
        <v>0.13714277919379347</v>
      </c>
      <c r="AD287" s="69">
        <v>0.26375141393112522</v>
      </c>
      <c r="AE287" s="69">
        <v>9.4744466235072711E-2</v>
      </c>
      <c r="AF287" s="69">
        <v>0.12318567127596489</v>
      </c>
      <c r="AG287" s="69">
        <v>9.6902820636002709E-2</v>
      </c>
      <c r="AH287" s="69">
        <v>3.9921964698428868E-2</v>
      </c>
      <c r="AI287" s="69">
        <v>1.619839543003844E-2</v>
      </c>
      <c r="AJ287" s="69">
        <v>1.6618163391939802E-2</v>
      </c>
      <c r="AK287" s="69">
        <v>0</v>
      </c>
      <c r="AL287" s="69">
        <v>0</v>
      </c>
      <c r="AM287" s="69">
        <v>0</v>
      </c>
      <c r="AN287" s="69">
        <v>0</v>
      </c>
      <c r="AO287" s="69">
        <v>0</v>
      </c>
      <c r="AP287" s="69">
        <v>0</v>
      </c>
      <c r="AQ287" s="69">
        <v>0</v>
      </c>
      <c r="AR287" s="69">
        <v>0</v>
      </c>
      <c r="AS287" s="69">
        <v>0</v>
      </c>
      <c r="AT287" s="69"/>
      <c r="AV287" s="18" t="s">
        <v>423</v>
      </c>
      <c r="AW287" s="72">
        <v>63.521130345229089</v>
      </c>
      <c r="AX287" s="72">
        <v>23.369903010397444</v>
      </c>
      <c r="AY287" s="72">
        <v>28.622483611263949</v>
      </c>
      <c r="AZ287" s="72">
        <v>19.064887586865158</v>
      </c>
      <c r="BA287" s="72">
        <v>15.082151246063617</v>
      </c>
      <c r="BB287" s="72">
        <v>21.445548797918903</v>
      </c>
      <c r="BC287" s="72">
        <v>21.225591348693779</v>
      </c>
      <c r="BD287" s="72">
        <v>26.032600032634303</v>
      </c>
      <c r="BE287" s="72">
        <v>34.027951725100642</v>
      </c>
      <c r="BF287" s="72">
        <v>65.643419985608389</v>
      </c>
      <c r="BG287" s="72">
        <v>47.815015561718837</v>
      </c>
      <c r="BH287" s="72">
        <v>0</v>
      </c>
      <c r="BI287" s="72">
        <v>0</v>
      </c>
      <c r="BJ287" s="72">
        <v>0</v>
      </c>
      <c r="BK287" s="72">
        <v>0</v>
      </c>
      <c r="BL287" s="72">
        <v>0</v>
      </c>
      <c r="BM287" s="72">
        <v>0</v>
      </c>
      <c r="BN287" s="72">
        <v>0</v>
      </c>
      <c r="BO287" s="72">
        <v>0</v>
      </c>
      <c r="BP287" s="72">
        <v>0</v>
      </c>
      <c r="BQ287" s="72">
        <v>7.563490142981582</v>
      </c>
    </row>
    <row r="288" spans="1:69" x14ac:dyDescent="0.2">
      <c r="A288" s="13"/>
      <c r="B288" s="64" t="s">
        <v>173</v>
      </c>
      <c r="C288" s="67">
        <v>0</v>
      </c>
      <c r="D288" s="67">
        <v>115.7717247272</v>
      </c>
      <c r="E288" s="67">
        <v>0</v>
      </c>
      <c r="F288" s="67">
        <v>217.88515552499999</v>
      </c>
      <c r="G288" s="67">
        <v>577.77508925239999</v>
      </c>
      <c r="H288" s="67">
        <v>0</v>
      </c>
      <c r="I288" s="67">
        <v>0</v>
      </c>
      <c r="J288" s="67">
        <v>0</v>
      </c>
      <c r="K288" s="67">
        <v>0</v>
      </c>
      <c r="L288" s="67">
        <v>119.24793931709999</v>
      </c>
      <c r="M288" s="67">
        <v>238.0545808855</v>
      </c>
      <c r="N288" s="67">
        <v>0</v>
      </c>
      <c r="O288" s="67">
        <v>0</v>
      </c>
      <c r="P288" s="67">
        <v>0</v>
      </c>
      <c r="Q288" s="67">
        <v>0</v>
      </c>
      <c r="R288" s="67">
        <v>0</v>
      </c>
      <c r="S288" s="67">
        <v>0</v>
      </c>
      <c r="T288" s="67">
        <v>0</v>
      </c>
      <c r="U288" s="67">
        <v>0</v>
      </c>
      <c r="V288" s="67">
        <v>0</v>
      </c>
      <c r="W288" s="67">
        <v>1268.7344897071998</v>
      </c>
      <c r="Y288" s="42" t="s">
        <v>173</v>
      </c>
      <c r="Z288" s="69">
        <v>0</v>
      </c>
      <c r="AA288" s="69">
        <v>9.1249765547019968E-2</v>
      </c>
      <c r="AB288" s="69">
        <v>0</v>
      </c>
      <c r="AC288" s="69">
        <v>0.17173424171300317</v>
      </c>
      <c r="AD288" s="69">
        <v>0.45539480004657212</v>
      </c>
      <c r="AE288" s="69">
        <v>0</v>
      </c>
      <c r="AF288" s="69">
        <v>0</v>
      </c>
      <c r="AG288" s="69">
        <v>0</v>
      </c>
      <c r="AH288" s="69">
        <v>0</v>
      </c>
      <c r="AI288" s="69">
        <v>9.3989672610397923E-2</v>
      </c>
      <c r="AJ288" s="69">
        <v>0.18763152008300693</v>
      </c>
      <c r="AK288" s="69">
        <v>0</v>
      </c>
      <c r="AL288" s="69">
        <v>0</v>
      </c>
      <c r="AM288" s="69">
        <v>0</v>
      </c>
      <c r="AN288" s="69">
        <v>0</v>
      </c>
      <c r="AO288" s="69">
        <v>0</v>
      </c>
      <c r="AP288" s="69">
        <v>0</v>
      </c>
      <c r="AQ288" s="69">
        <v>0</v>
      </c>
      <c r="AR288" s="69">
        <v>0</v>
      </c>
      <c r="AS288" s="69">
        <v>0</v>
      </c>
      <c r="AT288" s="69"/>
      <c r="AV288" s="18" t="s">
        <v>173</v>
      </c>
      <c r="AW288" s="72">
        <v>0</v>
      </c>
      <c r="AX288" s="72">
        <v>58.81325240606138</v>
      </c>
      <c r="AY288" s="72">
        <v>0</v>
      </c>
      <c r="AZ288" s="72">
        <v>82.429756572776697</v>
      </c>
      <c r="BA288" s="72">
        <v>43.788895999216912</v>
      </c>
      <c r="BB288" s="72">
        <v>0</v>
      </c>
      <c r="BC288" s="72">
        <v>0</v>
      </c>
      <c r="BD288" s="72">
        <v>0</v>
      </c>
      <c r="BE288" s="72">
        <v>0</v>
      </c>
      <c r="BF288" s="72">
        <v>90.417418201679439</v>
      </c>
      <c r="BG288" s="72">
        <v>88.14977899691408</v>
      </c>
      <c r="BH288" s="72">
        <v>0</v>
      </c>
      <c r="BI288" s="72">
        <v>0</v>
      </c>
      <c r="BJ288" s="72">
        <v>0</v>
      </c>
      <c r="BK288" s="72">
        <v>0</v>
      </c>
      <c r="BL288" s="72">
        <v>0</v>
      </c>
      <c r="BM288" s="72">
        <v>0</v>
      </c>
      <c r="BN288" s="72">
        <v>0</v>
      </c>
      <c r="BO288" s="72">
        <v>0</v>
      </c>
      <c r="BP288" s="72">
        <v>0</v>
      </c>
      <c r="BQ288" s="72">
        <v>31.187001183713431</v>
      </c>
    </row>
    <row r="289" spans="1:69" x14ac:dyDescent="0.2">
      <c r="A289" s="13"/>
      <c r="B289" s="64" t="s">
        <v>181</v>
      </c>
      <c r="C289" s="67">
        <v>0</v>
      </c>
      <c r="D289" s="67">
        <v>229.68181784179998</v>
      </c>
      <c r="E289" s="67">
        <v>814.23736681720004</v>
      </c>
      <c r="F289" s="67">
        <v>1023.5262642061228</v>
      </c>
      <c r="G289" s="67">
        <v>709.23312841899997</v>
      </c>
      <c r="H289" s="67">
        <v>345.63379383259996</v>
      </c>
      <c r="I289" s="67">
        <v>926.48815705370009</v>
      </c>
      <c r="J289" s="67">
        <v>606.13688643490002</v>
      </c>
      <c r="K289" s="67">
        <v>11.380474704799999</v>
      </c>
      <c r="L289" s="67">
        <v>97.392451953800006</v>
      </c>
      <c r="M289" s="67">
        <v>0</v>
      </c>
      <c r="N289" s="67">
        <v>0</v>
      </c>
      <c r="O289" s="67">
        <v>0</v>
      </c>
      <c r="P289" s="67">
        <v>0</v>
      </c>
      <c r="Q289" s="67">
        <v>0</v>
      </c>
      <c r="R289" s="67">
        <v>0</v>
      </c>
      <c r="S289" s="67">
        <v>0</v>
      </c>
      <c r="T289" s="67">
        <v>0</v>
      </c>
      <c r="U289" s="67">
        <v>0</v>
      </c>
      <c r="V289" s="67">
        <v>0</v>
      </c>
      <c r="W289" s="67">
        <v>4763.7103412639217</v>
      </c>
      <c r="Y289" s="42" t="s">
        <v>181</v>
      </c>
      <c r="Z289" s="69">
        <v>0</v>
      </c>
      <c r="AA289" s="69">
        <v>4.8214900022838104E-2</v>
      </c>
      <c r="AB289" s="69">
        <v>0.17092503710063198</v>
      </c>
      <c r="AC289" s="69">
        <v>0.21485904702059569</v>
      </c>
      <c r="AD289" s="69">
        <v>0.14888250494063923</v>
      </c>
      <c r="AE289" s="69">
        <v>7.2555585682586951E-2</v>
      </c>
      <c r="AF289" s="69">
        <v>0.19448876835107518</v>
      </c>
      <c r="AG289" s="69">
        <v>0.1272405001589744</v>
      </c>
      <c r="AH289" s="69">
        <v>2.3889938492315001E-3</v>
      </c>
      <c r="AI289" s="69">
        <v>2.044466287342726E-2</v>
      </c>
      <c r="AJ289" s="69">
        <v>0</v>
      </c>
      <c r="AK289" s="69">
        <v>0</v>
      </c>
      <c r="AL289" s="69">
        <v>0</v>
      </c>
      <c r="AM289" s="69">
        <v>0</v>
      </c>
      <c r="AN289" s="69">
        <v>0</v>
      </c>
      <c r="AO289" s="69">
        <v>0</v>
      </c>
      <c r="AP289" s="69">
        <v>0</v>
      </c>
      <c r="AQ289" s="69">
        <v>0</v>
      </c>
      <c r="AR289" s="69">
        <v>0</v>
      </c>
      <c r="AS289" s="69">
        <v>0</v>
      </c>
      <c r="AT289" s="69"/>
      <c r="AV289" s="18" t="s">
        <v>181</v>
      </c>
      <c r="AW289" s="72">
        <v>0</v>
      </c>
      <c r="AX289" s="72">
        <v>53.867160218930209</v>
      </c>
      <c r="AY289" s="72">
        <v>67.639582335850577</v>
      </c>
      <c r="AZ289" s="72">
        <v>39.842397249874679</v>
      </c>
      <c r="BA289" s="72">
        <v>44.807738496974352</v>
      </c>
      <c r="BB289" s="72">
        <v>55.455082242661049</v>
      </c>
      <c r="BC289" s="72">
        <v>36.346545675768915</v>
      </c>
      <c r="BD289" s="72">
        <v>50.318507234234232</v>
      </c>
      <c r="BE289" s="72">
        <v>81.053051066492642</v>
      </c>
      <c r="BF289" s="72">
        <v>86.85396310139356</v>
      </c>
      <c r="BG289" s="72">
        <v>0</v>
      </c>
      <c r="BH289" s="72">
        <v>0</v>
      </c>
      <c r="BI289" s="72">
        <v>0</v>
      </c>
      <c r="BJ289" s="72">
        <v>0</v>
      </c>
      <c r="BK289" s="72">
        <v>0</v>
      </c>
      <c r="BL289" s="72">
        <v>0</v>
      </c>
      <c r="BM289" s="72">
        <v>0</v>
      </c>
      <c r="BN289" s="72">
        <v>0</v>
      </c>
      <c r="BO289" s="72">
        <v>0</v>
      </c>
      <c r="BP289" s="72">
        <v>0</v>
      </c>
      <c r="BQ289" s="72">
        <v>19.197337375712589</v>
      </c>
    </row>
    <row r="290" spans="1:69" x14ac:dyDescent="0.2">
      <c r="A290" s="13"/>
      <c r="B290" s="64" t="s">
        <v>169</v>
      </c>
      <c r="C290" s="67">
        <v>339.14100417999998</v>
      </c>
      <c r="D290" s="67">
        <v>760.54648905200008</v>
      </c>
      <c r="E290" s="67">
        <v>731.55561025199995</v>
      </c>
      <c r="F290" s="67">
        <v>1308.4965233358998</v>
      </c>
      <c r="G290" s="67">
        <v>1518.945571086</v>
      </c>
      <c r="H290" s="67">
        <v>2878.6923992689999</v>
      </c>
      <c r="I290" s="67">
        <v>283.31186863999994</v>
      </c>
      <c r="J290" s="67">
        <v>903.61200772320001</v>
      </c>
      <c r="K290" s="67">
        <v>367.84060238000001</v>
      </c>
      <c r="L290" s="67">
        <v>146.91790251800001</v>
      </c>
      <c r="M290" s="67">
        <v>3.8973758599999999</v>
      </c>
      <c r="N290" s="67">
        <v>0</v>
      </c>
      <c r="O290" s="67">
        <v>0</v>
      </c>
      <c r="P290" s="67">
        <v>0</v>
      </c>
      <c r="Q290" s="67">
        <v>0</v>
      </c>
      <c r="R290" s="67">
        <v>0</v>
      </c>
      <c r="S290" s="67">
        <v>0</v>
      </c>
      <c r="T290" s="67">
        <v>0</v>
      </c>
      <c r="U290" s="67">
        <v>0</v>
      </c>
      <c r="V290" s="67">
        <v>0</v>
      </c>
      <c r="W290" s="67">
        <v>9242.9573542960989</v>
      </c>
      <c r="Y290" s="42" t="s">
        <v>169</v>
      </c>
      <c r="Z290" s="69">
        <v>3.6691828294800936E-2</v>
      </c>
      <c r="AA290" s="69">
        <v>8.2283890306872443E-2</v>
      </c>
      <c r="AB290" s="69">
        <v>7.9147353191235392E-2</v>
      </c>
      <c r="AC290" s="69">
        <v>0.1415668679600382</v>
      </c>
      <c r="AD290" s="69">
        <v>0.16433545161603486</v>
      </c>
      <c r="AE290" s="69">
        <v>0.31144711469765596</v>
      </c>
      <c r="AF290" s="69">
        <v>3.0651647279138147E-2</v>
      </c>
      <c r="AG290" s="69">
        <v>9.7762217555099271E-2</v>
      </c>
      <c r="AH290" s="69">
        <v>3.9796851622281783E-2</v>
      </c>
      <c r="AI290" s="69">
        <v>1.5895118508765273E-2</v>
      </c>
      <c r="AJ290" s="69">
        <v>4.2165896807784265E-4</v>
      </c>
      <c r="AK290" s="69">
        <v>0</v>
      </c>
      <c r="AL290" s="69">
        <v>0</v>
      </c>
      <c r="AM290" s="69">
        <v>0</v>
      </c>
      <c r="AN290" s="69">
        <v>0</v>
      </c>
      <c r="AO290" s="69">
        <v>0</v>
      </c>
      <c r="AP290" s="69">
        <v>0</v>
      </c>
      <c r="AQ290" s="69">
        <v>0</v>
      </c>
      <c r="AR290" s="69">
        <v>0</v>
      </c>
      <c r="AS290" s="69">
        <v>0</v>
      </c>
      <c r="AT290" s="69"/>
      <c r="AV290" s="18" t="s">
        <v>169</v>
      </c>
      <c r="AW290" s="72">
        <v>79.649312197764104</v>
      </c>
      <c r="AX290" s="72">
        <v>45.640376195176025</v>
      </c>
      <c r="AY290" s="72">
        <v>37.384753530555329</v>
      </c>
      <c r="AZ290" s="72">
        <v>31.599402896620809</v>
      </c>
      <c r="BA290" s="72">
        <v>29.514901007520059</v>
      </c>
      <c r="BB290" s="72">
        <v>31.588915465410405</v>
      </c>
      <c r="BC290" s="72">
        <v>55.095838476153915</v>
      </c>
      <c r="BD290" s="72">
        <v>31.533530128037825</v>
      </c>
      <c r="BE290" s="72">
        <v>66.068259809199716</v>
      </c>
      <c r="BF290" s="72">
        <v>60.768496206495243</v>
      </c>
      <c r="BG290" s="72">
        <v>55.81239288552554</v>
      </c>
      <c r="BH290" s="72">
        <v>0</v>
      </c>
      <c r="BI290" s="72">
        <v>0</v>
      </c>
      <c r="BJ290" s="72">
        <v>0</v>
      </c>
      <c r="BK290" s="72">
        <v>0</v>
      </c>
      <c r="BL290" s="72">
        <v>0</v>
      </c>
      <c r="BM290" s="72">
        <v>0</v>
      </c>
      <c r="BN290" s="72">
        <v>0</v>
      </c>
      <c r="BO290" s="72">
        <v>0</v>
      </c>
      <c r="BP290" s="72">
        <v>0</v>
      </c>
      <c r="BQ290" s="72">
        <v>13.853916536537884</v>
      </c>
    </row>
    <row r="291" spans="1:69" x14ac:dyDescent="0.2">
      <c r="A291" s="13"/>
      <c r="B291" s="64" t="s">
        <v>372</v>
      </c>
      <c r="C291" s="67">
        <v>0</v>
      </c>
      <c r="D291" s="67">
        <v>0</v>
      </c>
      <c r="E291" s="67">
        <v>0</v>
      </c>
      <c r="F291" s="67">
        <v>0</v>
      </c>
      <c r="G291" s="67">
        <v>0</v>
      </c>
      <c r="H291" s="67">
        <v>0</v>
      </c>
      <c r="I291" s="67">
        <v>0</v>
      </c>
      <c r="J291" s="67">
        <v>0</v>
      </c>
      <c r="K291" s="67">
        <v>0</v>
      </c>
      <c r="L291" s="67">
        <v>0</v>
      </c>
      <c r="M291" s="67">
        <v>0</v>
      </c>
      <c r="N291" s="67">
        <v>0</v>
      </c>
      <c r="O291" s="67">
        <v>0</v>
      </c>
      <c r="P291" s="67">
        <v>0</v>
      </c>
      <c r="Q291" s="67">
        <v>0</v>
      </c>
      <c r="R291" s="67">
        <v>0</v>
      </c>
      <c r="S291" s="67">
        <v>0</v>
      </c>
      <c r="T291" s="67">
        <v>0</v>
      </c>
      <c r="U291" s="67">
        <v>0</v>
      </c>
      <c r="V291" s="67">
        <v>0</v>
      </c>
      <c r="W291" s="67">
        <v>0</v>
      </c>
      <c r="Y291" s="42" t="s">
        <v>372</v>
      </c>
      <c r="Z291" s="69">
        <v>0</v>
      </c>
      <c r="AA291" s="69">
        <v>0</v>
      </c>
      <c r="AB291" s="69">
        <v>0</v>
      </c>
      <c r="AC291" s="69">
        <v>0</v>
      </c>
      <c r="AD291" s="69">
        <v>0</v>
      </c>
      <c r="AE291" s="69">
        <v>0</v>
      </c>
      <c r="AF291" s="69">
        <v>0</v>
      </c>
      <c r="AG291" s="69">
        <v>0</v>
      </c>
      <c r="AH291" s="69">
        <v>0</v>
      </c>
      <c r="AI291" s="69">
        <v>0</v>
      </c>
      <c r="AJ291" s="69">
        <v>0</v>
      </c>
      <c r="AK291" s="69">
        <v>0</v>
      </c>
      <c r="AL291" s="69">
        <v>0</v>
      </c>
      <c r="AM291" s="69">
        <v>0</v>
      </c>
      <c r="AN291" s="69">
        <v>0</v>
      </c>
      <c r="AO291" s="69">
        <v>0</v>
      </c>
      <c r="AP291" s="69">
        <v>0</v>
      </c>
      <c r="AQ291" s="69">
        <v>0</v>
      </c>
      <c r="AR291" s="69">
        <v>0</v>
      </c>
      <c r="AS291" s="69">
        <v>0</v>
      </c>
      <c r="AT291" s="69"/>
      <c r="AV291" s="18" t="s">
        <v>372</v>
      </c>
      <c r="AW291" s="72">
        <v>0</v>
      </c>
      <c r="AX291" s="72">
        <v>0</v>
      </c>
      <c r="AY291" s="72">
        <v>0</v>
      </c>
      <c r="AZ291" s="72">
        <v>0</v>
      </c>
      <c r="BA291" s="72">
        <v>0</v>
      </c>
      <c r="BB291" s="72">
        <v>0</v>
      </c>
      <c r="BC291" s="72">
        <v>0</v>
      </c>
      <c r="BD291" s="72">
        <v>0</v>
      </c>
      <c r="BE291" s="72">
        <v>0</v>
      </c>
      <c r="BF291" s="72">
        <v>0</v>
      </c>
      <c r="BG291" s="72">
        <v>0</v>
      </c>
      <c r="BH291" s="72">
        <v>0</v>
      </c>
      <c r="BI291" s="72">
        <v>0</v>
      </c>
      <c r="BJ291" s="72">
        <v>0</v>
      </c>
      <c r="BK291" s="72">
        <v>0</v>
      </c>
      <c r="BL291" s="72">
        <v>0</v>
      </c>
      <c r="BM291" s="72">
        <v>0</v>
      </c>
      <c r="BN291" s="72">
        <v>0</v>
      </c>
      <c r="BO291" s="72">
        <v>0</v>
      </c>
      <c r="BP291" s="72">
        <v>0</v>
      </c>
      <c r="BQ291" s="72">
        <v>0</v>
      </c>
    </row>
    <row r="292" spans="1:69" x14ac:dyDescent="0.2">
      <c r="A292" s="13"/>
      <c r="B292" s="64" t="s">
        <v>399</v>
      </c>
      <c r="C292" s="67">
        <v>0</v>
      </c>
      <c r="D292" s="67">
        <v>193.92591078000001</v>
      </c>
      <c r="E292" s="67">
        <v>0</v>
      </c>
      <c r="F292" s="67">
        <v>50.317108597599997</v>
      </c>
      <c r="G292" s="67">
        <v>266.58723235710005</v>
      </c>
      <c r="H292" s="67">
        <v>0</v>
      </c>
      <c r="I292" s="67">
        <v>714.90377214099999</v>
      </c>
      <c r="J292" s="67">
        <v>226.61538999999999</v>
      </c>
      <c r="K292" s="67">
        <v>316.83818567489999</v>
      </c>
      <c r="L292" s="67">
        <v>0</v>
      </c>
      <c r="M292" s="67">
        <v>237.3553647384</v>
      </c>
      <c r="N292" s="67">
        <v>0</v>
      </c>
      <c r="O292" s="67">
        <v>0</v>
      </c>
      <c r="P292" s="67">
        <v>0</v>
      </c>
      <c r="Q292" s="67">
        <v>0</v>
      </c>
      <c r="R292" s="67">
        <v>0</v>
      </c>
      <c r="S292" s="67">
        <v>0</v>
      </c>
      <c r="T292" s="67">
        <v>0</v>
      </c>
      <c r="U292" s="67">
        <v>0</v>
      </c>
      <c r="V292" s="67">
        <v>0</v>
      </c>
      <c r="W292" s="67">
        <v>2006.5429642889999</v>
      </c>
      <c r="Y292" s="42" t="s">
        <v>399</v>
      </c>
      <c r="Z292" s="69">
        <v>0</v>
      </c>
      <c r="AA292" s="69">
        <v>9.6646777184118696E-2</v>
      </c>
      <c r="AB292" s="69">
        <v>0</v>
      </c>
      <c r="AC292" s="69">
        <v>2.507651692144524E-2</v>
      </c>
      <c r="AD292" s="69">
        <v>0.13285897042905473</v>
      </c>
      <c r="AE292" s="69">
        <v>0</v>
      </c>
      <c r="AF292" s="69">
        <v>0.35628630179584497</v>
      </c>
      <c r="AG292" s="69">
        <v>0.11293821963104542</v>
      </c>
      <c r="AH292" s="69">
        <v>0.15790251757064605</v>
      </c>
      <c r="AI292" s="69">
        <v>0</v>
      </c>
      <c r="AJ292" s="69">
        <v>0.11829069646784499</v>
      </c>
      <c r="AK292" s="69">
        <v>0</v>
      </c>
      <c r="AL292" s="69">
        <v>0</v>
      </c>
      <c r="AM292" s="69">
        <v>0</v>
      </c>
      <c r="AN292" s="69">
        <v>0</v>
      </c>
      <c r="AO292" s="69">
        <v>0</v>
      </c>
      <c r="AP292" s="69">
        <v>0</v>
      </c>
      <c r="AQ292" s="69">
        <v>0</v>
      </c>
      <c r="AR292" s="69">
        <v>0</v>
      </c>
      <c r="AS292" s="69">
        <v>0</v>
      </c>
      <c r="AT292" s="69"/>
      <c r="AV292" s="18" t="s">
        <v>399</v>
      </c>
      <c r="AW292" s="72">
        <v>0</v>
      </c>
      <c r="AX292" s="72">
        <v>61.890615460627636</v>
      </c>
      <c r="AY292" s="72">
        <v>0</v>
      </c>
      <c r="AZ292" s="72">
        <v>79.909236922114388</v>
      </c>
      <c r="BA292" s="72">
        <v>70.711151833295162</v>
      </c>
      <c r="BB292" s="72">
        <v>0</v>
      </c>
      <c r="BC292" s="72">
        <v>52.128438746211785</v>
      </c>
      <c r="BD292" s="72">
        <v>90.941148710022048</v>
      </c>
      <c r="BE292" s="72">
        <v>67.869678212896233</v>
      </c>
      <c r="BF292" s="72">
        <v>0</v>
      </c>
      <c r="BG292" s="72">
        <v>88.424051789970207</v>
      </c>
      <c r="BH292" s="72">
        <v>0</v>
      </c>
      <c r="BI292" s="72">
        <v>0</v>
      </c>
      <c r="BJ292" s="72">
        <v>0</v>
      </c>
      <c r="BK292" s="72">
        <v>0</v>
      </c>
      <c r="BL292" s="72">
        <v>0</v>
      </c>
      <c r="BM292" s="72">
        <v>0</v>
      </c>
      <c r="BN292" s="72">
        <v>0</v>
      </c>
      <c r="BO292" s="72">
        <v>0</v>
      </c>
      <c r="BP292" s="72">
        <v>0</v>
      </c>
      <c r="BQ292" s="72">
        <v>28.332664270101915</v>
      </c>
    </row>
    <row r="293" spans="1:69" x14ac:dyDescent="0.2">
      <c r="A293" s="13"/>
      <c r="B293" s="64" t="s">
        <v>400</v>
      </c>
      <c r="C293" s="67">
        <v>2759.4853014659002</v>
      </c>
      <c r="D293" s="67">
        <v>5846.0516524209997</v>
      </c>
      <c r="E293" s="67">
        <v>1610.5389907328997</v>
      </c>
      <c r="F293" s="67">
        <v>4900.6161846340001</v>
      </c>
      <c r="G293" s="67">
        <v>6725.1215537134995</v>
      </c>
      <c r="H293" s="67">
        <v>8258.9089254428</v>
      </c>
      <c r="I293" s="67">
        <v>5972.7331978917</v>
      </c>
      <c r="J293" s="67">
        <v>9370.3157166399978</v>
      </c>
      <c r="K293" s="67">
        <v>12731.692165638799</v>
      </c>
      <c r="L293" s="67">
        <v>16444.503027879702</v>
      </c>
      <c r="M293" s="67">
        <v>32341.914546698001</v>
      </c>
      <c r="N293" s="67">
        <v>0</v>
      </c>
      <c r="O293" s="67">
        <v>0</v>
      </c>
      <c r="P293" s="67">
        <v>0</v>
      </c>
      <c r="Q293" s="67">
        <v>0</v>
      </c>
      <c r="R293" s="67">
        <v>0</v>
      </c>
      <c r="S293" s="67">
        <v>0</v>
      </c>
      <c r="T293" s="67">
        <v>0</v>
      </c>
      <c r="U293" s="67">
        <v>0</v>
      </c>
      <c r="V293" s="67">
        <v>0</v>
      </c>
      <c r="W293" s="67">
        <v>106961.88126315827</v>
      </c>
      <c r="Y293" s="42" t="s">
        <v>400</v>
      </c>
      <c r="Z293" s="69">
        <v>2.5798773066422979E-2</v>
      </c>
      <c r="AA293" s="69">
        <v>5.4655467755264711E-2</v>
      </c>
      <c r="AB293" s="69">
        <v>1.5057130369374221E-2</v>
      </c>
      <c r="AC293" s="69">
        <v>4.5816473371265938E-2</v>
      </c>
      <c r="AD293" s="69">
        <v>6.2874002161271689E-2</v>
      </c>
      <c r="AE293" s="69">
        <v>7.7213572049311757E-2</v>
      </c>
      <c r="AF293" s="69">
        <v>5.5839829361237457E-2</v>
      </c>
      <c r="AG293" s="69">
        <v>8.7604253085136141E-2</v>
      </c>
      <c r="AH293" s="69">
        <v>0.11903018173656671</v>
      </c>
      <c r="AI293" s="69">
        <v>0.15374171465273034</v>
      </c>
      <c r="AJ293" s="69">
        <v>0.30236860239141833</v>
      </c>
      <c r="AK293" s="69">
        <v>0</v>
      </c>
      <c r="AL293" s="69">
        <v>0</v>
      </c>
      <c r="AM293" s="69">
        <v>0</v>
      </c>
      <c r="AN293" s="69">
        <v>0</v>
      </c>
      <c r="AO293" s="69">
        <v>0</v>
      </c>
      <c r="AP293" s="69">
        <v>0</v>
      </c>
      <c r="AQ293" s="69">
        <v>0</v>
      </c>
      <c r="AR293" s="69">
        <v>0</v>
      </c>
      <c r="AS293" s="69">
        <v>0</v>
      </c>
      <c r="AT293" s="69"/>
      <c r="AV293" s="18" t="s">
        <v>400</v>
      </c>
      <c r="AW293" s="72">
        <v>24.103980926539116</v>
      </c>
      <c r="AX293" s="72">
        <v>17.27980635743759</v>
      </c>
      <c r="AY293" s="72">
        <v>27.528029009115553</v>
      </c>
      <c r="AZ293" s="72">
        <v>16.818929510727749</v>
      </c>
      <c r="BA293" s="72">
        <v>11.872906706320354</v>
      </c>
      <c r="BB293" s="72">
        <v>20.807054856609636</v>
      </c>
      <c r="BC293" s="72">
        <v>13.657529422997749</v>
      </c>
      <c r="BD293" s="72">
        <v>12.302255915042927</v>
      </c>
      <c r="BE293" s="72">
        <v>11.542409011171186</v>
      </c>
      <c r="BF293" s="72">
        <v>9.8047160097396659</v>
      </c>
      <c r="BG293" s="72">
        <v>6.4832552962831169</v>
      </c>
      <c r="BH293" s="72">
        <v>0</v>
      </c>
      <c r="BI293" s="72">
        <v>0</v>
      </c>
      <c r="BJ293" s="72">
        <v>0</v>
      </c>
      <c r="BK293" s="72">
        <v>0</v>
      </c>
      <c r="BL293" s="72">
        <v>0</v>
      </c>
      <c r="BM293" s="72">
        <v>0</v>
      </c>
      <c r="BN293" s="72">
        <v>0</v>
      </c>
      <c r="BO293" s="72">
        <v>0</v>
      </c>
      <c r="BP293" s="72">
        <v>0</v>
      </c>
      <c r="BQ293" s="72">
        <v>3.8637398937524279</v>
      </c>
    </row>
    <row r="294" spans="1:69" x14ac:dyDescent="0.2">
      <c r="A294" s="13"/>
      <c r="B294" s="64" t="s">
        <v>151</v>
      </c>
      <c r="C294" s="67">
        <v>782.94285906369998</v>
      </c>
      <c r="D294" s="67">
        <v>2317.8115454918998</v>
      </c>
      <c r="E294" s="67">
        <v>92.23506729799999</v>
      </c>
      <c r="F294" s="67">
        <v>1047.4105271065</v>
      </c>
      <c r="G294" s="67">
        <v>10257.917294831799</v>
      </c>
      <c r="H294" s="67">
        <v>1870.3584190513</v>
      </c>
      <c r="I294" s="67">
        <v>1067.4213435718002</v>
      </c>
      <c r="J294" s="67">
        <v>1027.2477679243998</v>
      </c>
      <c r="K294" s="67">
        <v>1122.7027076342001</v>
      </c>
      <c r="L294" s="67">
        <v>913.03728294400003</v>
      </c>
      <c r="M294" s="67">
        <v>610.99973192699997</v>
      </c>
      <c r="N294" s="67">
        <v>0</v>
      </c>
      <c r="O294" s="67">
        <v>0</v>
      </c>
      <c r="P294" s="67">
        <v>0</v>
      </c>
      <c r="Q294" s="67">
        <v>0</v>
      </c>
      <c r="R294" s="67">
        <v>0</v>
      </c>
      <c r="S294" s="67">
        <v>0</v>
      </c>
      <c r="T294" s="67">
        <v>0</v>
      </c>
      <c r="U294" s="67">
        <v>0</v>
      </c>
      <c r="V294" s="67">
        <v>0</v>
      </c>
      <c r="W294" s="67">
        <v>21110.084546844595</v>
      </c>
      <c r="Y294" s="42" t="s">
        <v>151</v>
      </c>
      <c r="Z294" s="69">
        <v>3.7088570504125687E-2</v>
      </c>
      <c r="AA294" s="69">
        <v>0.10979641224783024</v>
      </c>
      <c r="AB294" s="69">
        <v>4.3692419655319056E-3</v>
      </c>
      <c r="AC294" s="69">
        <v>4.9616595555656381E-2</v>
      </c>
      <c r="AD294" s="69">
        <v>0.48592497448642807</v>
      </c>
      <c r="AE294" s="69">
        <v>8.8600233452445817E-2</v>
      </c>
      <c r="AF294" s="69">
        <v>5.0564522430174341E-2</v>
      </c>
      <c r="AG294" s="69">
        <v>4.8661471044555642E-2</v>
      </c>
      <c r="AH294" s="69">
        <v>5.3183240699147968E-2</v>
      </c>
      <c r="AI294" s="69">
        <v>4.3251237621427491E-2</v>
      </c>
      <c r="AJ294" s="69">
        <v>2.894349999267665E-2</v>
      </c>
      <c r="AK294" s="69">
        <v>0</v>
      </c>
      <c r="AL294" s="69">
        <v>0</v>
      </c>
      <c r="AM294" s="69">
        <v>0</v>
      </c>
      <c r="AN294" s="69">
        <v>0</v>
      </c>
      <c r="AO294" s="69">
        <v>0</v>
      </c>
      <c r="AP294" s="69">
        <v>0</v>
      </c>
      <c r="AQ294" s="69">
        <v>0</v>
      </c>
      <c r="AR294" s="69">
        <v>0</v>
      </c>
      <c r="AS294" s="69">
        <v>0</v>
      </c>
      <c r="AT294" s="69"/>
      <c r="AV294" s="18" t="s">
        <v>151</v>
      </c>
      <c r="AW294" s="72">
        <v>27.35510070995926</v>
      </c>
      <c r="AX294" s="72">
        <v>27.532310713089927</v>
      </c>
      <c r="AY294" s="72">
        <v>86.66569539210245</v>
      </c>
      <c r="AZ294" s="72">
        <v>26.462107122933276</v>
      </c>
      <c r="BA294" s="72">
        <v>55.439441352193015</v>
      </c>
      <c r="BB294" s="72">
        <v>23.69826169297577</v>
      </c>
      <c r="BC294" s="72">
        <v>23.03888701864409</v>
      </c>
      <c r="BD294" s="72">
        <v>36.586267015635087</v>
      </c>
      <c r="BE294" s="72">
        <v>26.454258512620875</v>
      </c>
      <c r="BF294" s="72">
        <v>23.954876255570674</v>
      </c>
      <c r="BG294" s="72">
        <v>33.62202484595165</v>
      </c>
      <c r="BH294" s="72">
        <v>0</v>
      </c>
      <c r="BI294" s="72">
        <v>0</v>
      </c>
      <c r="BJ294" s="72">
        <v>0</v>
      </c>
      <c r="BK294" s="72">
        <v>0</v>
      </c>
      <c r="BL294" s="72">
        <v>0</v>
      </c>
      <c r="BM294" s="72">
        <v>0</v>
      </c>
      <c r="BN294" s="72">
        <v>0</v>
      </c>
      <c r="BO294" s="72">
        <v>0</v>
      </c>
      <c r="BP294" s="72">
        <v>0</v>
      </c>
      <c r="BQ294" s="72">
        <v>27.398938020003346</v>
      </c>
    </row>
    <row r="295" spans="1:69" x14ac:dyDescent="0.2">
      <c r="A295" s="13"/>
      <c r="B295" s="64" t="s">
        <v>373</v>
      </c>
      <c r="C295" s="67">
        <v>0</v>
      </c>
      <c r="D295" s="67">
        <v>0</v>
      </c>
      <c r="E295" s="67">
        <v>0</v>
      </c>
      <c r="F295" s="67">
        <v>0</v>
      </c>
      <c r="G295" s="67">
        <v>0</v>
      </c>
      <c r="H295" s="67">
        <v>0</v>
      </c>
      <c r="I295" s="67">
        <v>0</v>
      </c>
      <c r="J295" s="67">
        <v>0</v>
      </c>
      <c r="K295" s="67">
        <v>0</v>
      </c>
      <c r="L295" s="67">
        <v>0</v>
      </c>
      <c r="M295" s="67">
        <v>0</v>
      </c>
      <c r="N295" s="67">
        <v>0</v>
      </c>
      <c r="O295" s="67">
        <v>0</v>
      </c>
      <c r="P295" s="67">
        <v>0</v>
      </c>
      <c r="Q295" s="67">
        <v>0</v>
      </c>
      <c r="R295" s="67">
        <v>0</v>
      </c>
      <c r="S295" s="67">
        <v>0</v>
      </c>
      <c r="T295" s="67">
        <v>0</v>
      </c>
      <c r="U295" s="67">
        <v>0</v>
      </c>
      <c r="V295" s="67">
        <v>0</v>
      </c>
      <c r="W295" s="67">
        <v>1134.2200922852001</v>
      </c>
      <c r="Y295" s="42" t="s">
        <v>373</v>
      </c>
      <c r="Z295" s="69">
        <v>0</v>
      </c>
      <c r="AA295" s="69">
        <v>0</v>
      </c>
      <c r="AB295" s="69">
        <v>0</v>
      </c>
      <c r="AC295" s="69">
        <v>0</v>
      </c>
      <c r="AD295" s="69">
        <v>0</v>
      </c>
      <c r="AE295" s="69">
        <v>0</v>
      </c>
      <c r="AF295" s="69">
        <v>0</v>
      </c>
      <c r="AG295" s="69">
        <v>0</v>
      </c>
      <c r="AH295" s="69">
        <v>0</v>
      </c>
      <c r="AI295" s="69">
        <v>0</v>
      </c>
      <c r="AJ295" s="69">
        <v>0</v>
      </c>
      <c r="AK295" s="69">
        <v>0</v>
      </c>
      <c r="AL295" s="69">
        <v>0</v>
      </c>
      <c r="AM295" s="69">
        <v>0</v>
      </c>
      <c r="AN295" s="69">
        <v>0</v>
      </c>
      <c r="AO295" s="69">
        <v>0</v>
      </c>
      <c r="AP295" s="69">
        <v>0</v>
      </c>
      <c r="AQ295" s="69">
        <v>0</v>
      </c>
      <c r="AR295" s="69">
        <v>0</v>
      </c>
      <c r="AS295" s="69">
        <v>0</v>
      </c>
      <c r="AT295" s="69"/>
      <c r="AV295" s="18" t="s">
        <v>373</v>
      </c>
      <c r="AW295" s="72">
        <v>0</v>
      </c>
      <c r="AX295" s="72">
        <v>0</v>
      </c>
      <c r="AY295" s="72">
        <v>0</v>
      </c>
      <c r="AZ295" s="72">
        <v>0</v>
      </c>
      <c r="BA295" s="72">
        <v>0</v>
      </c>
      <c r="BB295" s="72">
        <v>0</v>
      </c>
      <c r="BC295" s="72">
        <v>0</v>
      </c>
      <c r="BD295" s="72">
        <v>0</v>
      </c>
      <c r="BE295" s="72">
        <v>0</v>
      </c>
      <c r="BF295" s="72">
        <v>0</v>
      </c>
      <c r="BG295" s="72">
        <v>0</v>
      </c>
      <c r="BH295" s="72">
        <v>0</v>
      </c>
      <c r="BI295" s="72">
        <v>0</v>
      </c>
      <c r="BJ295" s="72">
        <v>0</v>
      </c>
      <c r="BK295" s="72">
        <v>0</v>
      </c>
      <c r="BL295" s="72">
        <v>0</v>
      </c>
      <c r="BM295" s="72">
        <v>0</v>
      </c>
      <c r="BN295" s="72">
        <v>0</v>
      </c>
      <c r="BO295" s="72">
        <v>0</v>
      </c>
      <c r="BP295" s="72">
        <v>0</v>
      </c>
      <c r="BQ295" s="72">
        <v>106.19357332942984</v>
      </c>
    </row>
    <row r="296" spans="1:69" x14ac:dyDescent="0.2">
      <c r="A296" s="13"/>
      <c r="B296" s="64" t="s">
        <v>374</v>
      </c>
      <c r="C296" s="67">
        <v>0</v>
      </c>
      <c r="D296" s="67">
        <v>0</v>
      </c>
      <c r="E296" s="67">
        <v>0</v>
      </c>
      <c r="F296" s="67">
        <v>0</v>
      </c>
      <c r="G296" s="67">
        <v>0</v>
      </c>
      <c r="H296" s="67">
        <v>0</v>
      </c>
      <c r="I296" s="67">
        <v>0</v>
      </c>
      <c r="J296" s="67">
        <v>0</v>
      </c>
      <c r="K296" s="67">
        <v>0</v>
      </c>
      <c r="L296" s="67">
        <v>0</v>
      </c>
      <c r="M296" s="67">
        <v>0</v>
      </c>
      <c r="N296" s="67">
        <v>0</v>
      </c>
      <c r="O296" s="67">
        <v>0</v>
      </c>
      <c r="P296" s="67">
        <v>0</v>
      </c>
      <c r="Q296" s="67">
        <v>0</v>
      </c>
      <c r="R296" s="67">
        <v>0</v>
      </c>
      <c r="S296" s="67">
        <v>0</v>
      </c>
      <c r="T296" s="67">
        <v>0</v>
      </c>
      <c r="U296" s="67">
        <v>0</v>
      </c>
      <c r="V296" s="67">
        <v>0</v>
      </c>
      <c r="W296" s="67">
        <v>0</v>
      </c>
      <c r="Y296" s="42" t="s">
        <v>374</v>
      </c>
      <c r="Z296" s="69">
        <v>0</v>
      </c>
      <c r="AA296" s="69">
        <v>0</v>
      </c>
      <c r="AB296" s="69">
        <v>0</v>
      </c>
      <c r="AC296" s="69">
        <v>0</v>
      </c>
      <c r="AD296" s="69">
        <v>0</v>
      </c>
      <c r="AE296" s="69">
        <v>0</v>
      </c>
      <c r="AF296" s="69">
        <v>0</v>
      </c>
      <c r="AG296" s="69">
        <v>0</v>
      </c>
      <c r="AH296" s="69">
        <v>0</v>
      </c>
      <c r="AI296" s="69">
        <v>0</v>
      </c>
      <c r="AJ296" s="69">
        <v>0</v>
      </c>
      <c r="AK296" s="69">
        <v>0</v>
      </c>
      <c r="AL296" s="69">
        <v>0</v>
      </c>
      <c r="AM296" s="69">
        <v>0</v>
      </c>
      <c r="AN296" s="69">
        <v>0</v>
      </c>
      <c r="AO296" s="69">
        <v>0</v>
      </c>
      <c r="AP296" s="69">
        <v>0</v>
      </c>
      <c r="AQ296" s="69">
        <v>0</v>
      </c>
      <c r="AR296" s="69">
        <v>0</v>
      </c>
      <c r="AS296" s="69">
        <v>0</v>
      </c>
      <c r="AT296" s="69"/>
      <c r="AV296" s="18" t="s">
        <v>374</v>
      </c>
      <c r="AW296" s="72">
        <v>0</v>
      </c>
      <c r="AX296" s="72">
        <v>0</v>
      </c>
      <c r="AY296" s="72">
        <v>0</v>
      </c>
      <c r="AZ296" s="72">
        <v>0</v>
      </c>
      <c r="BA296" s="72">
        <v>0</v>
      </c>
      <c r="BB296" s="72">
        <v>0</v>
      </c>
      <c r="BC296" s="72">
        <v>0</v>
      </c>
      <c r="BD296" s="72">
        <v>0</v>
      </c>
      <c r="BE296" s="72">
        <v>0</v>
      </c>
      <c r="BF296" s="72">
        <v>0</v>
      </c>
      <c r="BG296" s="72">
        <v>0</v>
      </c>
      <c r="BH296" s="72">
        <v>0</v>
      </c>
      <c r="BI296" s="72">
        <v>0</v>
      </c>
      <c r="BJ296" s="72">
        <v>0</v>
      </c>
      <c r="BK296" s="72">
        <v>0</v>
      </c>
      <c r="BL296" s="72">
        <v>0</v>
      </c>
      <c r="BM296" s="72">
        <v>0</v>
      </c>
      <c r="BN296" s="72">
        <v>0</v>
      </c>
      <c r="BO296" s="72">
        <v>0</v>
      </c>
      <c r="BP296" s="72">
        <v>0</v>
      </c>
      <c r="BQ296" s="72">
        <v>0</v>
      </c>
    </row>
    <row r="297" spans="1:69" x14ac:dyDescent="0.2">
      <c r="A297" s="13"/>
      <c r="B297" s="64" t="s">
        <v>374</v>
      </c>
      <c r="C297" s="67">
        <v>0</v>
      </c>
      <c r="D297" s="67">
        <v>0</v>
      </c>
      <c r="E297" s="67">
        <v>0</v>
      </c>
      <c r="F297" s="67">
        <v>0</v>
      </c>
      <c r="G297" s="67">
        <v>0</v>
      </c>
      <c r="H297" s="67">
        <v>0</v>
      </c>
      <c r="I297" s="67">
        <v>0</v>
      </c>
      <c r="J297" s="67">
        <v>0</v>
      </c>
      <c r="K297" s="67">
        <v>0</v>
      </c>
      <c r="L297" s="67">
        <v>0</v>
      </c>
      <c r="M297" s="67">
        <v>0</v>
      </c>
      <c r="N297" s="67">
        <v>0</v>
      </c>
      <c r="O297" s="67">
        <v>0</v>
      </c>
      <c r="P297" s="67">
        <v>0</v>
      </c>
      <c r="Q297" s="67">
        <v>0</v>
      </c>
      <c r="R297" s="67">
        <v>0</v>
      </c>
      <c r="S297" s="67">
        <v>0</v>
      </c>
      <c r="T297" s="67">
        <v>0</v>
      </c>
      <c r="U297" s="67">
        <v>0</v>
      </c>
      <c r="V297" s="67">
        <v>0</v>
      </c>
      <c r="W297" s="67">
        <v>0</v>
      </c>
      <c r="Y297" s="42" t="s">
        <v>374</v>
      </c>
      <c r="Z297" s="69">
        <v>0</v>
      </c>
      <c r="AA297" s="69">
        <v>0</v>
      </c>
      <c r="AB297" s="69">
        <v>0</v>
      </c>
      <c r="AC297" s="69">
        <v>0</v>
      </c>
      <c r="AD297" s="69">
        <v>0</v>
      </c>
      <c r="AE297" s="69">
        <v>0</v>
      </c>
      <c r="AF297" s="69">
        <v>0</v>
      </c>
      <c r="AG297" s="69">
        <v>0</v>
      </c>
      <c r="AH297" s="69">
        <v>0</v>
      </c>
      <c r="AI297" s="69">
        <v>0</v>
      </c>
      <c r="AJ297" s="69">
        <v>0</v>
      </c>
      <c r="AK297" s="69">
        <v>0</v>
      </c>
      <c r="AL297" s="69">
        <v>0</v>
      </c>
      <c r="AM297" s="69">
        <v>0</v>
      </c>
      <c r="AN297" s="69">
        <v>0</v>
      </c>
      <c r="AO297" s="69">
        <v>0</v>
      </c>
      <c r="AP297" s="69">
        <v>0</v>
      </c>
      <c r="AQ297" s="69">
        <v>0</v>
      </c>
      <c r="AR297" s="69">
        <v>0</v>
      </c>
      <c r="AS297" s="69">
        <v>0</v>
      </c>
      <c r="AT297" s="69"/>
      <c r="AV297" s="18" t="s">
        <v>374</v>
      </c>
      <c r="AW297" s="72">
        <v>0</v>
      </c>
      <c r="AX297" s="72">
        <v>0</v>
      </c>
      <c r="AY297" s="72">
        <v>0</v>
      </c>
      <c r="AZ297" s="72">
        <v>0</v>
      </c>
      <c r="BA297" s="72">
        <v>0</v>
      </c>
      <c r="BB297" s="72">
        <v>0</v>
      </c>
      <c r="BC297" s="72">
        <v>0</v>
      </c>
      <c r="BD297" s="72">
        <v>0</v>
      </c>
      <c r="BE297" s="72">
        <v>0</v>
      </c>
      <c r="BF297" s="72">
        <v>0</v>
      </c>
      <c r="BG297" s="72">
        <v>0</v>
      </c>
      <c r="BH297" s="72">
        <v>0</v>
      </c>
      <c r="BI297" s="72">
        <v>0</v>
      </c>
      <c r="BJ297" s="72">
        <v>0</v>
      </c>
      <c r="BK297" s="72">
        <v>0</v>
      </c>
      <c r="BL297" s="72">
        <v>0</v>
      </c>
      <c r="BM297" s="72">
        <v>0</v>
      </c>
      <c r="BN297" s="72">
        <v>0</v>
      </c>
      <c r="BO297" s="72">
        <v>0</v>
      </c>
      <c r="BP297" s="72">
        <v>0</v>
      </c>
      <c r="BQ297" s="72">
        <v>0</v>
      </c>
    </row>
    <row r="298" spans="1:69" x14ac:dyDescent="0.2">
      <c r="A298" s="13"/>
      <c r="B298" s="64" t="s">
        <v>374</v>
      </c>
      <c r="C298" s="67">
        <v>0</v>
      </c>
      <c r="D298" s="67">
        <v>0</v>
      </c>
      <c r="E298" s="67">
        <v>0</v>
      </c>
      <c r="F298" s="67">
        <v>0</v>
      </c>
      <c r="G298" s="67">
        <v>0</v>
      </c>
      <c r="H298" s="67">
        <v>0</v>
      </c>
      <c r="I298" s="67">
        <v>0</v>
      </c>
      <c r="J298" s="67">
        <v>0</v>
      </c>
      <c r="K298" s="67">
        <v>0</v>
      </c>
      <c r="L298" s="67">
        <v>0</v>
      </c>
      <c r="M298" s="67">
        <v>0</v>
      </c>
      <c r="N298" s="67">
        <v>0</v>
      </c>
      <c r="O298" s="67">
        <v>0</v>
      </c>
      <c r="P298" s="67">
        <v>0</v>
      </c>
      <c r="Q298" s="67">
        <v>0</v>
      </c>
      <c r="R298" s="67">
        <v>0</v>
      </c>
      <c r="S298" s="67">
        <v>0</v>
      </c>
      <c r="T298" s="67">
        <v>0</v>
      </c>
      <c r="U298" s="67">
        <v>0</v>
      </c>
      <c r="V298" s="67">
        <v>0</v>
      </c>
      <c r="W298" s="67">
        <v>0</v>
      </c>
      <c r="Y298" s="42" t="s">
        <v>374</v>
      </c>
      <c r="Z298" s="69">
        <v>0</v>
      </c>
      <c r="AA298" s="69">
        <v>0</v>
      </c>
      <c r="AB298" s="69">
        <v>0</v>
      </c>
      <c r="AC298" s="69">
        <v>0</v>
      </c>
      <c r="AD298" s="69">
        <v>0</v>
      </c>
      <c r="AE298" s="69">
        <v>0</v>
      </c>
      <c r="AF298" s="69">
        <v>0</v>
      </c>
      <c r="AG298" s="69">
        <v>0</v>
      </c>
      <c r="AH298" s="69">
        <v>0</v>
      </c>
      <c r="AI298" s="69">
        <v>0</v>
      </c>
      <c r="AJ298" s="69">
        <v>0</v>
      </c>
      <c r="AK298" s="69">
        <v>0</v>
      </c>
      <c r="AL298" s="69">
        <v>0</v>
      </c>
      <c r="AM298" s="69">
        <v>0</v>
      </c>
      <c r="AN298" s="69">
        <v>0</v>
      </c>
      <c r="AO298" s="69">
        <v>0</v>
      </c>
      <c r="AP298" s="69">
        <v>0</v>
      </c>
      <c r="AQ298" s="69">
        <v>0</v>
      </c>
      <c r="AR298" s="69">
        <v>0</v>
      </c>
      <c r="AS298" s="69">
        <v>0</v>
      </c>
      <c r="AT298" s="69"/>
      <c r="AV298" s="18" t="s">
        <v>374</v>
      </c>
      <c r="AW298" s="72">
        <v>0</v>
      </c>
      <c r="AX298" s="72">
        <v>0</v>
      </c>
      <c r="AY298" s="72">
        <v>0</v>
      </c>
      <c r="AZ298" s="72">
        <v>0</v>
      </c>
      <c r="BA298" s="72">
        <v>0</v>
      </c>
      <c r="BB298" s="72">
        <v>0</v>
      </c>
      <c r="BC298" s="72">
        <v>0</v>
      </c>
      <c r="BD298" s="72">
        <v>0</v>
      </c>
      <c r="BE298" s="72">
        <v>0</v>
      </c>
      <c r="BF298" s="72">
        <v>0</v>
      </c>
      <c r="BG298" s="72">
        <v>0</v>
      </c>
      <c r="BH298" s="72">
        <v>0</v>
      </c>
      <c r="BI298" s="72">
        <v>0</v>
      </c>
      <c r="BJ298" s="72">
        <v>0</v>
      </c>
      <c r="BK298" s="72">
        <v>0</v>
      </c>
      <c r="BL298" s="72">
        <v>0</v>
      </c>
      <c r="BM298" s="72">
        <v>0</v>
      </c>
      <c r="BN298" s="72">
        <v>0</v>
      </c>
      <c r="BO298" s="72">
        <v>0</v>
      </c>
      <c r="BP298" s="72">
        <v>0</v>
      </c>
      <c r="BQ298" s="72">
        <v>0</v>
      </c>
    </row>
    <row r="299" spans="1:69" x14ac:dyDescent="0.2">
      <c r="A299" s="13"/>
      <c r="B299" s="64" t="s">
        <v>374</v>
      </c>
      <c r="C299" s="67">
        <v>0</v>
      </c>
      <c r="D299" s="67">
        <v>0</v>
      </c>
      <c r="E299" s="67">
        <v>0</v>
      </c>
      <c r="F299" s="67">
        <v>0</v>
      </c>
      <c r="G299" s="67">
        <v>0</v>
      </c>
      <c r="H299" s="67">
        <v>0</v>
      </c>
      <c r="I299" s="67">
        <v>0</v>
      </c>
      <c r="J299" s="67">
        <v>0</v>
      </c>
      <c r="K299" s="67">
        <v>0</v>
      </c>
      <c r="L299" s="67">
        <v>0</v>
      </c>
      <c r="M299" s="67">
        <v>0</v>
      </c>
      <c r="N299" s="67">
        <v>0</v>
      </c>
      <c r="O299" s="67">
        <v>0</v>
      </c>
      <c r="P299" s="67">
        <v>0</v>
      </c>
      <c r="Q299" s="67">
        <v>0</v>
      </c>
      <c r="R299" s="67">
        <v>0</v>
      </c>
      <c r="S299" s="67">
        <v>0</v>
      </c>
      <c r="T299" s="67">
        <v>0</v>
      </c>
      <c r="U299" s="67">
        <v>0</v>
      </c>
      <c r="V299" s="67">
        <v>0</v>
      </c>
      <c r="W299" s="67">
        <v>0</v>
      </c>
      <c r="Y299" s="42" t="s">
        <v>374</v>
      </c>
      <c r="Z299" s="69">
        <v>0</v>
      </c>
      <c r="AA299" s="69">
        <v>0</v>
      </c>
      <c r="AB299" s="69">
        <v>0</v>
      </c>
      <c r="AC299" s="69">
        <v>0</v>
      </c>
      <c r="AD299" s="69">
        <v>0</v>
      </c>
      <c r="AE299" s="69">
        <v>0</v>
      </c>
      <c r="AF299" s="69">
        <v>0</v>
      </c>
      <c r="AG299" s="69">
        <v>0</v>
      </c>
      <c r="AH299" s="69">
        <v>0</v>
      </c>
      <c r="AI299" s="69">
        <v>0</v>
      </c>
      <c r="AJ299" s="69">
        <v>0</v>
      </c>
      <c r="AK299" s="69">
        <v>0</v>
      </c>
      <c r="AL299" s="69">
        <v>0</v>
      </c>
      <c r="AM299" s="69">
        <v>0</v>
      </c>
      <c r="AN299" s="69">
        <v>0</v>
      </c>
      <c r="AO299" s="69">
        <v>0</v>
      </c>
      <c r="AP299" s="69">
        <v>0</v>
      </c>
      <c r="AQ299" s="69">
        <v>0</v>
      </c>
      <c r="AR299" s="69">
        <v>0</v>
      </c>
      <c r="AS299" s="69">
        <v>0</v>
      </c>
      <c r="AT299" s="69"/>
      <c r="AV299" s="18" t="s">
        <v>374</v>
      </c>
      <c r="AW299" s="72">
        <v>0</v>
      </c>
      <c r="AX299" s="72">
        <v>0</v>
      </c>
      <c r="AY299" s="72">
        <v>0</v>
      </c>
      <c r="AZ299" s="72">
        <v>0</v>
      </c>
      <c r="BA299" s="72">
        <v>0</v>
      </c>
      <c r="BB299" s="72">
        <v>0</v>
      </c>
      <c r="BC299" s="72">
        <v>0</v>
      </c>
      <c r="BD299" s="72">
        <v>0</v>
      </c>
      <c r="BE299" s="72">
        <v>0</v>
      </c>
      <c r="BF299" s="72">
        <v>0</v>
      </c>
      <c r="BG299" s="72">
        <v>0</v>
      </c>
      <c r="BH299" s="72">
        <v>0</v>
      </c>
      <c r="BI299" s="72">
        <v>0</v>
      </c>
      <c r="BJ299" s="72">
        <v>0</v>
      </c>
      <c r="BK299" s="72">
        <v>0</v>
      </c>
      <c r="BL299" s="72">
        <v>0</v>
      </c>
      <c r="BM299" s="72">
        <v>0</v>
      </c>
      <c r="BN299" s="72">
        <v>0</v>
      </c>
      <c r="BO299" s="72">
        <v>0</v>
      </c>
      <c r="BP299" s="72">
        <v>0</v>
      </c>
      <c r="BQ299" s="72">
        <v>0</v>
      </c>
    </row>
    <row r="300" spans="1:69" s="20" customFormat="1" x14ac:dyDescent="0.2">
      <c r="A300" s="19"/>
      <c r="B300" s="64" t="s">
        <v>374</v>
      </c>
      <c r="C300" s="67">
        <v>0</v>
      </c>
      <c r="D300" s="67">
        <v>0</v>
      </c>
      <c r="E300" s="67">
        <v>0</v>
      </c>
      <c r="F300" s="67">
        <v>0</v>
      </c>
      <c r="G300" s="67">
        <v>0</v>
      </c>
      <c r="H300" s="67">
        <v>0</v>
      </c>
      <c r="I300" s="67">
        <v>0</v>
      </c>
      <c r="J300" s="67">
        <v>0</v>
      </c>
      <c r="K300" s="67">
        <v>0</v>
      </c>
      <c r="L300" s="67">
        <v>0</v>
      </c>
      <c r="M300" s="67">
        <v>0</v>
      </c>
      <c r="N300" s="67">
        <v>0</v>
      </c>
      <c r="O300" s="67">
        <v>0</v>
      </c>
      <c r="P300" s="67">
        <v>0</v>
      </c>
      <c r="Q300" s="67">
        <v>0</v>
      </c>
      <c r="R300" s="67">
        <v>0</v>
      </c>
      <c r="S300" s="67">
        <v>0</v>
      </c>
      <c r="T300" s="67">
        <v>0</v>
      </c>
      <c r="U300" s="67">
        <v>0</v>
      </c>
      <c r="V300" s="67">
        <v>0</v>
      </c>
      <c r="W300" s="67">
        <v>0</v>
      </c>
      <c r="Y300" s="42" t="s">
        <v>374</v>
      </c>
      <c r="Z300" s="69">
        <v>0</v>
      </c>
      <c r="AA300" s="69">
        <v>0</v>
      </c>
      <c r="AB300" s="69">
        <v>0</v>
      </c>
      <c r="AC300" s="69">
        <v>0</v>
      </c>
      <c r="AD300" s="69">
        <v>0</v>
      </c>
      <c r="AE300" s="69">
        <v>0</v>
      </c>
      <c r="AF300" s="69">
        <v>0</v>
      </c>
      <c r="AG300" s="69">
        <v>0</v>
      </c>
      <c r="AH300" s="69">
        <v>0</v>
      </c>
      <c r="AI300" s="69">
        <v>0</v>
      </c>
      <c r="AJ300" s="69">
        <v>0</v>
      </c>
      <c r="AK300" s="69">
        <v>0</v>
      </c>
      <c r="AL300" s="69">
        <v>0</v>
      </c>
      <c r="AM300" s="69">
        <v>0</v>
      </c>
      <c r="AN300" s="69">
        <v>0</v>
      </c>
      <c r="AO300" s="69">
        <v>0</v>
      </c>
      <c r="AP300" s="69">
        <v>0</v>
      </c>
      <c r="AQ300" s="69">
        <v>0</v>
      </c>
      <c r="AR300" s="69">
        <v>0</v>
      </c>
      <c r="AS300" s="69">
        <v>0</v>
      </c>
      <c r="AT300" s="69"/>
      <c r="AV300" s="18" t="s">
        <v>374</v>
      </c>
      <c r="AW300" s="72">
        <v>0</v>
      </c>
      <c r="AX300" s="72">
        <v>0</v>
      </c>
      <c r="AY300" s="72">
        <v>0</v>
      </c>
      <c r="AZ300" s="72">
        <v>0</v>
      </c>
      <c r="BA300" s="72">
        <v>0</v>
      </c>
      <c r="BB300" s="72">
        <v>0</v>
      </c>
      <c r="BC300" s="72">
        <v>0</v>
      </c>
      <c r="BD300" s="72">
        <v>0</v>
      </c>
      <c r="BE300" s="72">
        <v>0</v>
      </c>
      <c r="BF300" s="72">
        <v>0</v>
      </c>
      <c r="BG300" s="72">
        <v>0</v>
      </c>
      <c r="BH300" s="72">
        <v>0</v>
      </c>
      <c r="BI300" s="72">
        <v>0</v>
      </c>
      <c r="BJ300" s="72">
        <v>0</v>
      </c>
      <c r="BK300" s="72">
        <v>0</v>
      </c>
      <c r="BL300" s="72">
        <v>0</v>
      </c>
      <c r="BM300" s="72">
        <v>0</v>
      </c>
      <c r="BN300" s="72">
        <v>0</v>
      </c>
      <c r="BO300" s="72">
        <v>0</v>
      </c>
      <c r="BP300" s="72">
        <v>0</v>
      </c>
      <c r="BQ300" s="72">
        <v>0</v>
      </c>
    </row>
    <row r="301" spans="1:69" x14ac:dyDescent="0.2">
      <c r="A301" s="13"/>
      <c r="B301" s="65" t="s">
        <v>374</v>
      </c>
      <c r="C301" s="67">
        <v>0</v>
      </c>
      <c r="D301" s="67">
        <v>0</v>
      </c>
      <c r="E301" s="67">
        <v>0</v>
      </c>
      <c r="F301" s="67">
        <v>0</v>
      </c>
      <c r="G301" s="67">
        <v>0</v>
      </c>
      <c r="H301" s="67">
        <v>0</v>
      </c>
      <c r="I301" s="67">
        <v>0</v>
      </c>
      <c r="J301" s="67">
        <v>0</v>
      </c>
      <c r="K301" s="67">
        <v>0</v>
      </c>
      <c r="L301" s="67">
        <v>0</v>
      </c>
      <c r="M301" s="67">
        <v>0</v>
      </c>
      <c r="N301" s="67">
        <v>0</v>
      </c>
      <c r="O301" s="67">
        <v>0</v>
      </c>
      <c r="P301" s="67">
        <v>0</v>
      </c>
      <c r="Q301" s="67">
        <v>0</v>
      </c>
      <c r="R301" s="67">
        <v>0</v>
      </c>
      <c r="S301" s="67">
        <v>0</v>
      </c>
      <c r="T301" s="67">
        <v>0</v>
      </c>
      <c r="U301" s="67">
        <v>0</v>
      </c>
      <c r="V301" s="67">
        <v>0</v>
      </c>
      <c r="W301" s="67">
        <v>0</v>
      </c>
      <c r="Y301" s="43" t="s">
        <v>374</v>
      </c>
      <c r="Z301" s="69">
        <v>0</v>
      </c>
      <c r="AA301" s="69">
        <v>0</v>
      </c>
      <c r="AB301" s="69">
        <v>0</v>
      </c>
      <c r="AC301" s="69">
        <v>0</v>
      </c>
      <c r="AD301" s="69">
        <v>0</v>
      </c>
      <c r="AE301" s="69">
        <v>0</v>
      </c>
      <c r="AF301" s="69">
        <v>0</v>
      </c>
      <c r="AG301" s="69">
        <v>0</v>
      </c>
      <c r="AH301" s="69">
        <v>0</v>
      </c>
      <c r="AI301" s="69">
        <v>0</v>
      </c>
      <c r="AJ301" s="69">
        <v>0</v>
      </c>
      <c r="AK301" s="69">
        <v>0</v>
      </c>
      <c r="AL301" s="69">
        <v>0</v>
      </c>
      <c r="AM301" s="69">
        <v>0</v>
      </c>
      <c r="AN301" s="69">
        <v>0</v>
      </c>
      <c r="AO301" s="69">
        <v>0</v>
      </c>
      <c r="AP301" s="69">
        <v>0</v>
      </c>
      <c r="AQ301" s="69">
        <v>0</v>
      </c>
      <c r="AR301" s="69">
        <v>0</v>
      </c>
      <c r="AS301" s="69">
        <v>0</v>
      </c>
      <c r="AT301" s="69"/>
      <c r="AV301" s="22" t="s">
        <v>374</v>
      </c>
      <c r="AW301" s="72">
        <v>0</v>
      </c>
      <c r="AX301" s="72">
        <v>0</v>
      </c>
      <c r="AY301" s="72">
        <v>0</v>
      </c>
      <c r="AZ301" s="72">
        <v>0</v>
      </c>
      <c r="BA301" s="72">
        <v>0</v>
      </c>
      <c r="BB301" s="72">
        <v>0</v>
      </c>
      <c r="BC301" s="72">
        <v>0</v>
      </c>
      <c r="BD301" s="72">
        <v>0</v>
      </c>
      <c r="BE301" s="72">
        <v>0</v>
      </c>
      <c r="BF301" s="72">
        <v>0</v>
      </c>
      <c r="BG301" s="72">
        <v>0</v>
      </c>
      <c r="BH301" s="72">
        <v>0</v>
      </c>
      <c r="BI301" s="72">
        <v>0</v>
      </c>
      <c r="BJ301" s="72">
        <v>0</v>
      </c>
      <c r="BK301" s="72">
        <v>0</v>
      </c>
      <c r="BL301" s="72">
        <v>0</v>
      </c>
      <c r="BM301" s="72">
        <v>0</v>
      </c>
      <c r="BN301" s="72">
        <v>0</v>
      </c>
      <c r="BO301" s="72">
        <v>0</v>
      </c>
      <c r="BP301" s="72">
        <v>0</v>
      </c>
      <c r="BQ301" s="72">
        <v>0</v>
      </c>
    </row>
    <row r="302" spans="1:69" x14ac:dyDescent="0.2">
      <c r="A302" s="13"/>
      <c r="B302" s="66" t="s">
        <v>194</v>
      </c>
      <c r="C302" s="67">
        <v>4616.5813462365986</v>
      </c>
      <c r="D302" s="67">
        <v>17699.064485656698</v>
      </c>
      <c r="E302" s="67">
        <v>7585.0557194755993</v>
      </c>
      <c r="F302" s="67">
        <v>19889.692287994621</v>
      </c>
      <c r="G302" s="67">
        <v>36906.270303644313</v>
      </c>
      <c r="H302" s="67">
        <v>23631.064911056601</v>
      </c>
      <c r="I302" s="67">
        <v>18031.611081975097</v>
      </c>
      <c r="J302" s="67">
        <v>19682.989548209502</v>
      </c>
      <c r="K302" s="67">
        <v>18258.457377465107</v>
      </c>
      <c r="L302" s="67">
        <v>20430.691787737298</v>
      </c>
      <c r="M302" s="67">
        <v>36771.835500900692</v>
      </c>
      <c r="N302" s="67">
        <v>0</v>
      </c>
      <c r="O302" s="67">
        <v>0</v>
      </c>
      <c r="P302" s="67">
        <v>0</v>
      </c>
      <c r="Q302" s="67">
        <v>0</v>
      </c>
      <c r="R302" s="67">
        <v>0</v>
      </c>
      <c r="S302" s="67">
        <v>0</v>
      </c>
      <c r="T302" s="67">
        <v>0</v>
      </c>
      <c r="U302" s="67">
        <v>0</v>
      </c>
      <c r="V302" s="67">
        <v>0</v>
      </c>
      <c r="W302" s="67"/>
      <c r="Y302" s="44" t="s">
        <v>194</v>
      </c>
      <c r="Z302" s="70"/>
      <c r="AA302" s="70"/>
      <c r="AB302" s="70"/>
      <c r="AC302" s="70"/>
      <c r="AD302" s="70"/>
      <c r="AE302" s="70"/>
      <c r="AF302" s="70"/>
      <c r="AG302" s="70"/>
      <c r="AH302" s="70"/>
      <c r="AI302" s="70"/>
      <c r="AJ302" s="70"/>
      <c r="AK302" s="70"/>
      <c r="AL302" s="70"/>
      <c r="AM302" s="70"/>
      <c r="AN302" s="69"/>
      <c r="AO302" s="69"/>
      <c r="AP302" s="69"/>
      <c r="AQ302" s="69"/>
      <c r="AR302" s="69"/>
      <c r="AS302" s="69"/>
      <c r="AT302" s="70"/>
      <c r="AV302" s="24" t="s">
        <v>194</v>
      </c>
      <c r="AW302" s="72"/>
      <c r="AX302" s="72"/>
      <c r="AY302" s="72"/>
      <c r="AZ302" s="72"/>
      <c r="BA302" s="72"/>
      <c r="BB302" s="72"/>
      <c r="BC302" s="72"/>
      <c r="BD302" s="72"/>
      <c r="BE302" s="72"/>
      <c r="BF302" s="72"/>
      <c r="BG302" s="72"/>
      <c r="BH302" s="72"/>
      <c r="BI302" s="72"/>
      <c r="BJ302" s="72"/>
      <c r="BK302" s="72"/>
      <c r="BL302" s="72"/>
      <c r="BM302" s="72"/>
      <c r="BN302" s="72"/>
      <c r="BO302" s="72"/>
      <c r="BP302" s="72"/>
      <c r="BQ302" s="72"/>
    </row>
    <row r="305" spans="1:69" x14ac:dyDescent="0.2">
      <c r="A305" s="8" t="s">
        <v>124</v>
      </c>
      <c r="B305" s="14" t="s">
        <v>187</v>
      </c>
      <c r="C305" s="28" t="s">
        <v>8</v>
      </c>
      <c r="D305" s="28" t="s">
        <v>7</v>
      </c>
      <c r="E305" s="28" t="s">
        <v>6</v>
      </c>
      <c r="F305" s="28" t="s">
        <v>5</v>
      </c>
      <c r="G305" s="28" t="s">
        <v>4</v>
      </c>
      <c r="H305" s="28" t="s">
        <v>3</v>
      </c>
      <c r="I305" s="28" t="s">
        <v>2</v>
      </c>
      <c r="J305" s="28" t="s">
        <v>1</v>
      </c>
      <c r="K305" s="28" t="s">
        <v>0</v>
      </c>
      <c r="L305" s="28" t="s">
        <v>10</v>
      </c>
      <c r="M305" s="28" t="s">
        <v>38</v>
      </c>
      <c r="N305" s="28" t="s">
        <v>37</v>
      </c>
      <c r="O305" s="28" t="s">
        <v>36</v>
      </c>
      <c r="P305" s="28" t="s">
        <v>35</v>
      </c>
      <c r="Q305" s="28" t="s">
        <v>34</v>
      </c>
      <c r="R305" s="28" t="s">
        <v>33</v>
      </c>
      <c r="S305" s="28" t="s">
        <v>32</v>
      </c>
      <c r="T305" s="28" t="s">
        <v>31</v>
      </c>
      <c r="U305" s="28" t="s">
        <v>30</v>
      </c>
      <c r="V305" s="28" t="s">
        <v>29</v>
      </c>
      <c r="W305" s="28" t="s">
        <v>194</v>
      </c>
      <c r="Y305" s="41" t="s">
        <v>187</v>
      </c>
      <c r="Z305" s="68" t="s">
        <v>8</v>
      </c>
      <c r="AA305" s="68" t="s">
        <v>7</v>
      </c>
      <c r="AB305" s="68" t="s">
        <v>6</v>
      </c>
      <c r="AC305" s="68" t="s">
        <v>5</v>
      </c>
      <c r="AD305" s="68" t="s">
        <v>4</v>
      </c>
      <c r="AE305" s="68" t="s">
        <v>3</v>
      </c>
      <c r="AF305" s="68" t="s">
        <v>2</v>
      </c>
      <c r="AG305" s="68" t="s">
        <v>1</v>
      </c>
      <c r="AH305" s="68" t="s">
        <v>0</v>
      </c>
      <c r="AI305" s="68" t="s">
        <v>10</v>
      </c>
      <c r="AJ305" s="68" t="s">
        <v>38</v>
      </c>
      <c r="AK305" s="68" t="s">
        <v>37</v>
      </c>
      <c r="AL305" s="68" t="s">
        <v>36</v>
      </c>
      <c r="AM305" s="68" t="s">
        <v>35</v>
      </c>
      <c r="AN305" s="68" t="s">
        <v>34</v>
      </c>
      <c r="AO305" s="68" t="s">
        <v>33</v>
      </c>
      <c r="AP305" s="68" t="s">
        <v>32</v>
      </c>
      <c r="AQ305" s="68" t="s">
        <v>31</v>
      </c>
      <c r="AR305" s="68" t="s">
        <v>30</v>
      </c>
      <c r="AS305" s="68" t="s">
        <v>29</v>
      </c>
      <c r="AT305" s="68" t="s">
        <v>194</v>
      </c>
      <c r="AV305" s="16" t="s">
        <v>187</v>
      </c>
      <c r="AW305" s="71" t="s">
        <v>8</v>
      </c>
      <c r="AX305" s="71" t="s">
        <v>7</v>
      </c>
      <c r="AY305" s="71" t="s">
        <v>6</v>
      </c>
      <c r="AZ305" s="71" t="s">
        <v>5</v>
      </c>
      <c r="BA305" s="71" t="s">
        <v>4</v>
      </c>
      <c r="BB305" s="71" t="s">
        <v>3</v>
      </c>
      <c r="BC305" s="71" t="s">
        <v>2</v>
      </c>
      <c r="BD305" s="71" t="s">
        <v>1</v>
      </c>
      <c r="BE305" s="71" t="s">
        <v>0</v>
      </c>
      <c r="BF305" s="71" t="s">
        <v>10</v>
      </c>
      <c r="BG305" s="71" t="s">
        <v>38</v>
      </c>
      <c r="BH305" s="71" t="s">
        <v>37</v>
      </c>
      <c r="BI305" s="71" t="s">
        <v>36</v>
      </c>
      <c r="BJ305" s="71" t="s">
        <v>35</v>
      </c>
      <c r="BK305" s="71" t="s">
        <v>34</v>
      </c>
      <c r="BL305" s="71" t="s">
        <v>33</v>
      </c>
      <c r="BM305" s="71" t="s">
        <v>32</v>
      </c>
      <c r="BN305" s="71" t="s">
        <v>31</v>
      </c>
      <c r="BO305" s="71" t="s">
        <v>30</v>
      </c>
      <c r="BP305" s="71" t="s">
        <v>29</v>
      </c>
      <c r="BQ305" s="71" t="s">
        <v>194</v>
      </c>
    </row>
    <row r="306" spans="1:69" x14ac:dyDescent="0.2">
      <c r="A306" s="13"/>
      <c r="B306" s="64" t="s">
        <v>177</v>
      </c>
      <c r="C306" s="67">
        <v>0</v>
      </c>
      <c r="D306" s="67">
        <v>0</v>
      </c>
      <c r="E306" s="67">
        <v>0</v>
      </c>
      <c r="F306" s="67">
        <v>0</v>
      </c>
      <c r="G306" s="67">
        <v>208.28088035069999</v>
      </c>
      <c r="H306" s="67">
        <v>0</v>
      </c>
      <c r="I306" s="67">
        <v>0</v>
      </c>
      <c r="J306" s="67">
        <v>0</v>
      </c>
      <c r="K306" s="67">
        <v>0</v>
      </c>
      <c r="L306" s="67">
        <v>0</v>
      </c>
      <c r="M306" s="67">
        <v>0</v>
      </c>
      <c r="N306" s="67">
        <v>0</v>
      </c>
      <c r="O306" s="67">
        <v>0</v>
      </c>
      <c r="P306" s="67">
        <v>0</v>
      </c>
      <c r="Q306" s="67">
        <v>0</v>
      </c>
      <c r="R306" s="67">
        <v>0</v>
      </c>
      <c r="S306" s="67">
        <v>0</v>
      </c>
      <c r="T306" s="67">
        <v>0</v>
      </c>
      <c r="U306" s="67">
        <v>0</v>
      </c>
      <c r="V306" s="67">
        <v>0</v>
      </c>
      <c r="W306" s="67">
        <v>208.28088035069999</v>
      </c>
      <c r="Y306" s="42" t="s">
        <v>177</v>
      </c>
      <c r="Z306" s="69">
        <v>0</v>
      </c>
      <c r="AA306" s="69">
        <v>0</v>
      </c>
      <c r="AB306" s="69">
        <v>0</v>
      </c>
      <c r="AC306" s="69">
        <v>0</v>
      </c>
      <c r="AD306" s="69">
        <v>1</v>
      </c>
      <c r="AE306" s="69">
        <v>0</v>
      </c>
      <c r="AF306" s="69">
        <v>0</v>
      </c>
      <c r="AG306" s="69">
        <v>0</v>
      </c>
      <c r="AH306" s="69">
        <v>0</v>
      </c>
      <c r="AI306" s="69">
        <v>0</v>
      </c>
      <c r="AJ306" s="69">
        <v>0</v>
      </c>
      <c r="AK306" s="69">
        <v>0</v>
      </c>
      <c r="AL306" s="69">
        <v>0</v>
      </c>
      <c r="AM306" s="69">
        <v>0</v>
      </c>
      <c r="AN306" s="69">
        <v>0</v>
      </c>
      <c r="AO306" s="69">
        <v>0</v>
      </c>
      <c r="AP306" s="69">
        <v>0</v>
      </c>
      <c r="AQ306" s="69">
        <v>0</v>
      </c>
      <c r="AR306" s="69">
        <v>0</v>
      </c>
      <c r="AS306" s="69">
        <v>0</v>
      </c>
      <c r="AT306" s="69"/>
      <c r="AV306" s="18" t="s">
        <v>177</v>
      </c>
      <c r="AW306" s="72">
        <v>0</v>
      </c>
      <c r="AX306" s="72">
        <v>0</v>
      </c>
      <c r="AY306" s="72">
        <v>0</v>
      </c>
      <c r="AZ306" s="72">
        <v>0</v>
      </c>
      <c r="BA306" s="72">
        <v>98.626278519624421</v>
      </c>
      <c r="BB306" s="72">
        <v>0</v>
      </c>
      <c r="BC306" s="72">
        <v>0</v>
      </c>
      <c r="BD306" s="72">
        <v>0</v>
      </c>
      <c r="BE306" s="72">
        <v>0</v>
      </c>
      <c r="BF306" s="72">
        <v>0</v>
      </c>
      <c r="BG306" s="72">
        <v>0</v>
      </c>
      <c r="BH306" s="72">
        <v>0</v>
      </c>
      <c r="BI306" s="72">
        <v>0</v>
      </c>
      <c r="BJ306" s="72">
        <v>0</v>
      </c>
      <c r="BK306" s="72">
        <v>0</v>
      </c>
      <c r="BL306" s="72">
        <v>0</v>
      </c>
      <c r="BM306" s="72">
        <v>0</v>
      </c>
      <c r="BN306" s="72">
        <v>0</v>
      </c>
      <c r="BO306" s="72">
        <v>0</v>
      </c>
      <c r="BP306" s="72">
        <v>0</v>
      </c>
      <c r="BQ306" s="72">
        <v>98.626278519624421</v>
      </c>
    </row>
    <row r="307" spans="1:69" x14ac:dyDescent="0.2">
      <c r="A307" s="13"/>
      <c r="B307" s="64" t="s">
        <v>371</v>
      </c>
      <c r="C307" s="67">
        <v>0</v>
      </c>
      <c r="D307" s="67">
        <v>439.41421147659997</v>
      </c>
      <c r="E307" s="67">
        <v>1176.5417202286001</v>
      </c>
      <c r="F307" s="67">
        <v>2917.3321180609</v>
      </c>
      <c r="G307" s="67">
        <v>2192.0515932069998</v>
      </c>
      <c r="H307" s="67">
        <v>1719.0863044172002</v>
      </c>
      <c r="I307" s="67">
        <v>2019.9146770509999</v>
      </c>
      <c r="J307" s="67">
        <v>1005.6181585671999</v>
      </c>
      <c r="K307" s="67">
        <v>303.412521234</v>
      </c>
      <c r="L307" s="67">
        <v>408.83942288700001</v>
      </c>
      <c r="M307" s="67">
        <v>234.608751332</v>
      </c>
      <c r="N307" s="67">
        <v>0</v>
      </c>
      <c r="O307" s="67">
        <v>0</v>
      </c>
      <c r="P307" s="67">
        <v>0</v>
      </c>
      <c r="Q307" s="67">
        <v>0</v>
      </c>
      <c r="R307" s="67">
        <v>0</v>
      </c>
      <c r="S307" s="67">
        <v>0</v>
      </c>
      <c r="T307" s="67">
        <v>0</v>
      </c>
      <c r="U307" s="67">
        <v>0</v>
      </c>
      <c r="V307" s="67">
        <v>0</v>
      </c>
      <c r="W307" s="67">
        <v>12416.819478461495</v>
      </c>
      <c r="Y307" s="42" t="s">
        <v>371</v>
      </c>
      <c r="Z307" s="69">
        <v>0</v>
      </c>
      <c r="AA307" s="69">
        <v>3.5388628484034748E-2</v>
      </c>
      <c r="AB307" s="69">
        <v>9.4753871735790057E-2</v>
      </c>
      <c r="AC307" s="69">
        <v>0.23495003073221549</v>
      </c>
      <c r="AD307" s="69">
        <v>0.17653889524683705</v>
      </c>
      <c r="AE307" s="69">
        <v>0.13844819983081555</v>
      </c>
      <c r="AF307" s="69">
        <v>0.16267569006336857</v>
      </c>
      <c r="AG307" s="69">
        <v>8.0988385174767877E-2</v>
      </c>
      <c r="AH307" s="69">
        <v>2.4435607021613421E-2</v>
      </c>
      <c r="AI307" s="69">
        <v>3.2926259707341518E-2</v>
      </c>
      <c r="AJ307" s="69">
        <v>1.8894432003216107E-2</v>
      </c>
      <c r="AK307" s="69">
        <v>0</v>
      </c>
      <c r="AL307" s="69">
        <v>0</v>
      </c>
      <c r="AM307" s="69">
        <v>0</v>
      </c>
      <c r="AN307" s="69">
        <v>0</v>
      </c>
      <c r="AO307" s="69">
        <v>0</v>
      </c>
      <c r="AP307" s="69">
        <v>0</v>
      </c>
      <c r="AQ307" s="69">
        <v>0</v>
      </c>
      <c r="AR307" s="69">
        <v>0</v>
      </c>
      <c r="AS307" s="69">
        <v>0</v>
      </c>
      <c r="AT307" s="69"/>
      <c r="AV307" s="18" t="s">
        <v>371</v>
      </c>
      <c r="AW307" s="72">
        <v>0</v>
      </c>
      <c r="AX307" s="72">
        <v>51.145878912053028</v>
      </c>
      <c r="AY307" s="72">
        <v>32.906951627521366</v>
      </c>
      <c r="AZ307" s="72">
        <v>21.325897466177075</v>
      </c>
      <c r="BA307" s="72">
        <v>24.545046559386829</v>
      </c>
      <c r="BB307" s="72">
        <v>32.972498590615082</v>
      </c>
      <c r="BC307" s="72">
        <v>26.486085910093198</v>
      </c>
      <c r="BD307" s="72">
        <v>37.49062428852239</v>
      </c>
      <c r="BE307" s="72">
        <v>71.747569938731615</v>
      </c>
      <c r="BF307" s="72">
        <v>60.846666762520059</v>
      </c>
      <c r="BG307" s="72">
        <v>94.58597964216986</v>
      </c>
      <c r="BH307" s="72">
        <v>0</v>
      </c>
      <c r="BI307" s="72">
        <v>0</v>
      </c>
      <c r="BJ307" s="72">
        <v>0</v>
      </c>
      <c r="BK307" s="72">
        <v>0</v>
      </c>
      <c r="BL307" s="72">
        <v>0</v>
      </c>
      <c r="BM307" s="72">
        <v>0</v>
      </c>
      <c r="BN307" s="72">
        <v>0</v>
      </c>
      <c r="BO307" s="72">
        <v>0</v>
      </c>
      <c r="BP307" s="72">
        <v>0</v>
      </c>
      <c r="BQ307" s="72">
        <v>10.760293970972231</v>
      </c>
    </row>
    <row r="308" spans="1:69" x14ac:dyDescent="0.2">
      <c r="A308" s="13"/>
      <c r="B308" s="64" t="s">
        <v>165</v>
      </c>
      <c r="C308" s="67">
        <v>1676.2134564283001</v>
      </c>
      <c r="D308" s="67">
        <v>3428.3393073017996</v>
      </c>
      <c r="E308" s="67">
        <v>3076.6051847008007</v>
      </c>
      <c r="F308" s="67">
        <v>20587.751509800004</v>
      </c>
      <c r="G308" s="67">
        <v>10962.957132666099</v>
      </c>
      <c r="H308" s="67">
        <v>6169.8003092548997</v>
      </c>
      <c r="I308" s="67">
        <v>4639.5081596687005</v>
      </c>
      <c r="J308" s="67">
        <v>7064.9430982950998</v>
      </c>
      <c r="K308" s="67">
        <v>3584.5496161467008</v>
      </c>
      <c r="L308" s="67">
        <v>2203.1197571491998</v>
      </c>
      <c r="M308" s="67">
        <v>2842.1036366440003</v>
      </c>
      <c r="N308" s="67">
        <v>0</v>
      </c>
      <c r="O308" s="67">
        <v>0</v>
      </c>
      <c r="P308" s="67">
        <v>0</v>
      </c>
      <c r="Q308" s="67">
        <v>0</v>
      </c>
      <c r="R308" s="67">
        <v>0</v>
      </c>
      <c r="S308" s="67">
        <v>0</v>
      </c>
      <c r="T308" s="67">
        <v>0</v>
      </c>
      <c r="U308" s="67">
        <v>0</v>
      </c>
      <c r="V308" s="67">
        <v>0</v>
      </c>
      <c r="W308" s="67">
        <v>66235.89116805559</v>
      </c>
      <c r="Y308" s="42" t="s">
        <v>165</v>
      </c>
      <c r="Z308" s="69">
        <v>2.5306724600041443E-2</v>
      </c>
      <c r="AA308" s="69">
        <v>5.1759540739073316E-2</v>
      </c>
      <c r="AB308" s="69">
        <v>4.6449215530213826E-2</v>
      </c>
      <c r="AC308" s="69">
        <v>0.31082470767343001</v>
      </c>
      <c r="AD308" s="69">
        <v>0.16551384663717397</v>
      </c>
      <c r="AE308" s="69">
        <v>9.3148898587333967E-2</v>
      </c>
      <c r="AF308" s="69">
        <v>7.0045228921238614E-2</v>
      </c>
      <c r="AG308" s="69">
        <v>0.10666336594414839</v>
      </c>
      <c r="AH308" s="69">
        <v>5.4117934445116464E-2</v>
      </c>
      <c r="AI308" s="69">
        <v>3.32617213763967E-2</v>
      </c>
      <c r="AJ308" s="69">
        <v>4.2908815545833513E-2</v>
      </c>
      <c r="AK308" s="69">
        <v>0</v>
      </c>
      <c r="AL308" s="69">
        <v>0</v>
      </c>
      <c r="AM308" s="69">
        <v>0</v>
      </c>
      <c r="AN308" s="69">
        <v>0</v>
      </c>
      <c r="AO308" s="69">
        <v>0</v>
      </c>
      <c r="AP308" s="69">
        <v>0</v>
      </c>
      <c r="AQ308" s="69">
        <v>0</v>
      </c>
      <c r="AR308" s="69">
        <v>0</v>
      </c>
      <c r="AS308" s="69">
        <v>0</v>
      </c>
      <c r="AT308" s="69"/>
      <c r="AV308" s="18" t="s">
        <v>165</v>
      </c>
      <c r="AW308" s="72">
        <v>32.133342770847406</v>
      </c>
      <c r="AX308" s="72">
        <v>17.84193625789197</v>
      </c>
      <c r="AY308" s="72">
        <v>24.344919896433314</v>
      </c>
      <c r="AZ308" s="72">
        <v>13.006601093286749</v>
      </c>
      <c r="BA308" s="72">
        <v>12.796059111481499</v>
      </c>
      <c r="BB308" s="72">
        <v>17.130881042084056</v>
      </c>
      <c r="BC308" s="72">
        <v>19.433102220599125</v>
      </c>
      <c r="BD308" s="72">
        <v>16.8318455444291</v>
      </c>
      <c r="BE308" s="72">
        <v>23.778029915631773</v>
      </c>
      <c r="BF308" s="72">
        <v>30.050276175660716</v>
      </c>
      <c r="BG308" s="72">
        <v>24.920908220699388</v>
      </c>
      <c r="BH308" s="72">
        <v>0</v>
      </c>
      <c r="BI308" s="72">
        <v>0</v>
      </c>
      <c r="BJ308" s="72">
        <v>0</v>
      </c>
      <c r="BK308" s="72">
        <v>0</v>
      </c>
      <c r="BL308" s="72">
        <v>0</v>
      </c>
      <c r="BM308" s="72">
        <v>0</v>
      </c>
      <c r="BN308" s="72">
        <v>0</v>
      </c>
      <c r="BO308" s="72">
        <v>0</v>
      </c>
      <c r="BP308" s="72">
        <v>0</v>
      </c>
      <c r="BQ308" s="72">
        <v>5.9197372884051083</v>
      </c>
    </row>
    <row r="309" spans="1:69" x14ac:dyDescent="0.2">
      <c r="A309" s="13"/>
      <c r="B309" s="64" t="s">
        <v>422</v>
      </c>
      <c r="C309" s="67">
        <v>0</v>
      </c>
      <c r="D309" s="67">
        <v>1418.84019328</v>
      </c>
      <c r="E309" s="67">
        <v>375.77209391999997</v>
      </c>
      <c r="F309" s="67">
        <v>1973.128625604</v>
      </c>
      <c r="G309" s="67">
        <v>4756.1766406320003</v>
      </c>
      <c r="H309" s="67">
        <v>2752.0290847860001</v>
      </c>
      <c r="I309" s="67">
        <v>1880.8473396783004</v>
      </c>
      <c r="J309" s="67">
        <v>3550.8216436165999</v>
      </c>
      <c r="K309" s="67">
        <v>1437.1738005224001</v>
      </c>
      <c r="L309" s="67">
        <v>1592.1001269322001</v>
      </c>
      <c r="M309" s="67">
        <v>649.64170440999999</v>
      </c>
      <c r="N309" s="67">
        <v>0</v>
      </c>
      <c r="O309" s="67">
        <v>0</v>
      </c>
      <c r="P309" s="67">
        <v>0</v>
      </c>
      <c r="Q309" s="67">
        <v>0</v>
      </c>
      <c r="R309" s="67">
        <v>0</v>
      </c>
      <c r="S309" s="67">
        <v>0</v>
      </c>
      <c r="T309" s="67">
        <v>0</v>
      </c>
      <c r="U309" s="67">
        <v>0</v>
      </c>
      <c r="V309" s="67">
        <v>0</v>
      </c>
      <c r="W309" s="67">
        <v>20386.531253381498</v>
      </c>
      <c r="Y309" s="42" t="s">
        <v>422</v>
      </c>
      <c r="Z309" s="69">
        <v>0</v>
      </c>
      <c r="AA309" s="69">
        <v>6.9596940040727043E-2</v>
      </c>
      <c r="AB309" s="69">
        <v>1.8432370335570009E-2</v>
      </c>
      <c r="AC309" s="69">
        <v>9.6785892660219905E-2</v>
      </c>
      <c r="AD309" s="69">
        <v>0.23329994600445317</v>
      </c>
      <c r="AE309" s="69">
        <v>0.13499251297738663</v>
      </c>
      <c r="AF309" s="69">
        <v>9.2259311616159606E-2</v>
      </c>
      <c r="AG309" s="69">
        <v>0.17417488043865373</v>
      </c>
      <c r="AH309" s="69">
        <v>7.0496240025336207E-2</v>
      </c>
      <c r="AI309" s="69">
        <v>7.8095685192551806E-2</v>
      </c>
      <c r="AJ309" s="69">
        <v>3.1866220708942058E-2</v>
      </c>
      <c r="AK309" s="69">
        <v>0</v>
      </c>
      <c r="AL309" s="69">
        <v>0</v>
      </c>
      <c r="AM309" s="69">
        <v>0</v>
      </c>
      <c r="AN309" s="69">
        <v>0</v>
      </c>
      <c r="AO309" s="69">
        <v>0</v>
      </c>
      <c r="AP309" s="69">
        <v>0</v>
      </c>
      <c r="AQ309" s="69">
        <v>0</v>
      </c>
      <c r="AR309" s="69">
        <v>0</v>
      </c>
      <c r="AS309" s="69">
        <v>0</v>
      </c>
      <c r="AT309" s="69"/>
      <c r="AV309" s="18" t="s">
        <v>422</v>
      </c>
      <c r="AW309" s="72">
        <v>0</v>
      </c>
      <c r="AX309" s="72">
        <v>34.600397913786423</v>
      </c>
      <c r="AY309" s="72">
        <v>48.719106791516509</v>
      </c>
      <c r="AZ309" s="72">
        <v>27.736914482418616</v>
      </c>
      <c r="BA309" s="72">
        <v>20.386524708895184</v>
      </c>
      <c r="BB309" s="72">
        <v>25.066227233097081</v>
      </c>
      <c r="BC309" s="72">
        <v>30.169886491633196</v>
      </c>
      <c r="BD309" s="72">
        <v>23.362429210527964</v>
      </c>
      <c r="BE309" s="72">
        <v>37.931283457240596</v>
      </c>
      <c r="BF309" s="72">
        <v>36.610244248635517</v>
      </c>
      <c r="BG309" s="72">
        <v>53.782442366411679</v>
      </c>
      <c r="BH309" s="72">
        <v>0</v>
      </c>
      <c r="BI309" s="72">
        <v>0</v>
      </c>
      <c r="BJ309" s="72">
        <v>0</v>
      </c>
      <c r="BK309" s="72">
        <v>0</v>
      </c>
      <c r="BL309" s="72">
        <v>0</v>
      </c>
      <c r="BM309" s="72">
        <v>0</v>
      </c>
      <c r="BN309" s="72">
        <v>0</v>
      </c>
      <c r="BO309" s="72">
        <v>0</v>
      </c>
      <c r="BP309" s="72">
        <v>0</v>
      </c>
      <c r="BQ309" s="72">
        <v>9.5105560313948931</v>
      </c>
    </row>
    <row r="310" spans="1:69" x14ac:dyDescent="0.2">
      <c r="A310" s="13"/>
      <c r="B310" s="64" t="s">
        <v>423</v>
      </c>
      <c r="C310" s="67">
        <v>148.92621949899998</v>
      </c>
      <c r="D310" s="67">
        <v>1537.0403031341998</v>
      </c>
      <c r="E310" s="67">
        <v>1858.1523412055999</v>
      </c>
      <c r="F310" s="67">
        <v>6497.7035978942004</v>
      </c>
      <c r="G310" s="67">
        <v>4451.2598223385012</v>
      </c>
      <c r="H310" s="67">
        <v>1896.7140773123997</v>
      </c>
      <c r="I310" s="67">
        <v>1680.3700712417001</v>
      </c>
      <c r="J310" s="67">
        <v>1156.6762197140001</v>
      </c>
      <c r="K310" s="67">
        <v>438.60911128999999</v>
      </c>
      <c r="L310" s="67">
        <v>290.68805724599997</v>
      </c>
      <c r="M310" s="67">
        <v>98.15610756800001</v>
      </c>
      <c r="N310" s="67">
        <v>0</v>
      </c>
      <c r="O310" s="67">
        <v>0</v>
      </c>
      <c r="P310" s="67">
        <v>0</v>
      </c>
      <c r="Q310" s="67">
        <v>0</v>
      </c>
      <c r="R310" s="67">
        <v>0</v>
      </c>
      <c r="S310" s="67">
        <v>0</v>
      </c>
      <c r="T310" s="67">
        <v>0</v>
      </c>
      <c r="U310" s="67">
        <v>0</v>
      </c>
      <c r="V310" s="67">
        <v>0</v>
      </c>
      <c r="W310" s="67">
        <v>20054.295928443596</v>
      </c>
      <c r="Y310" s="42" t="s">
        <v>423</v>
      </c>
      <c r="Z310" s="69">
        <v>7.4261504881741351E-3</v>
      </c>
      <c r="AA310" s="69">
        <v>7.6643942455948827E-2</v>
      </c>
      <c r="AB310" s="69">
        <v>9.2656074680244838E-2</v>
      </c>
      <c r="AC310" s="69">
        <v>0.32400557073052444</v>
      </c>
      <c r="AD310" s="69">
        <v>0.2219604137797303</v>
      </c>
      <c r="AE310" s="69">
        <v>9.4578941294180985E-2</v>
      </c>
      <c r="AF310" s="69">
        <v>8.3791027979116528E-2</v>
      </c>
      <c r="AG310" s="69">
        <v>5.7677229050632106E-2</v>
      </c>
      <c r="AH310" s="69">
        <v>2.1871080034672662E-2</v>
      </c>
      <c r="AI310" s="69">
        <v>1.4495051747676096E-2</v>
      </c>
      <c r="AJ310" s="69">
        <v>4.8945177590993018E-3</v>
      </c>
      <c r="AK310" s="69">
        <v>0</v>
      </c>
      <c r="AL310" s="69">
        <v>0</v>
      </c>
      <c r="AM310" s="69">
        <v>0</v>
      </c>
      <c r="AN310" s="69">
        <v>0</v>
      </c>
      <c r="AO310" s="69">
        <v>0</v>
      </c>
      <c r="AP310" s="69">
        <v>0</v>
      </c>
      <c r="AQ310" s="69">
        <v>0</v>
      </c>
      <c r="AR310" s="69">
        <v>0</v>
      </c>
      <c r="AS310" s="69">
        <v>0</v>
      </c>
      <c r="AT310" s="69"/>
      <c r="AV310" s="18" t="s">
        <v>423</v>
      </c>
      <c r="AW310" s="72">
        <v>87.128285277472202</v>
      </c>
      <c r="AX310" s="72">
        <v>25.242695431106746</v>
      </c>
      <c r="AY310" s="72">
        <v>26.106657482759577</v>
      </c>
      <c r="AZ310" s="72">
        <v>14.540938854440961</v>
      </c>
      <c r="BA310" s="72">
        <v>18.371593551348422</v>
      </c>
      <c r="BB310" s="72">
        <v>26.687829190381258</v>
      </c>
      <c r="BC310" s="72">
        <v>25.860418278290581</v>
      </c>
      <c r="BD310" s="72">
        <v>33.77710533399059</v>
      </c>
      <c r="BE310" s="72">
        <v>71.094465706188217</v>
      </c>
      <c r="BF310" s="72">
        <v>80.590148218386986</v>
      </c>
      <c r="BG310" s="72">
        <v>96.959919580344135</v>
      </c>
      <c r="BH310" s="72">
        <v>0</v>
      </c>
      <c r="BI310" s="72">
        <v>0</v>
      </c>
      <c r="BJ310" s="72">
        <v>0</v>
      </c>
      <c r="BK310" s="72">
        <v>0</v>
      </c>
      <c r="BL310" s="72">
        <v>0</v>
      </c>
      <c r="BM310" s="72">
        <v>0</v>
      </c>
      <c r="BN310" s="72">
        <v>0</v>
      </c>
      <c r="BO310" s="72">
        <v>0</v>
      </c>
      <c r="BP310" s="72">
        <v>0</v>
      </c>
      <c r="BQ310" s="72">
        <v>8.2284451789030193</v>
      </c>
    </row>
    <row r="311" spans="1:69" x14ac:dyDescent="0.2">
      <c r="A311" s="13"/>
      <c r="B311" s="64" t="s">
        <v>173</v>
      </c>
      <c r="C311" s="67">
        <v>0</v>
      </c>
      <c r="D311" s="67">
        <v>0</v>
      </c>
      <c r="E311" s="67">
        <v>0</v>
      </c>
      <c r="F311" s="67">
        <v>28.330485292999999</v>
      </c>
      <c r="G311" s="67">
        <v>368.63421196460001</v>
      </c>
      <c r="H311" s="67">
        <v>0</v>
      </c>
      <c r="I311" s="67">
        <v>219.30584421</v>
      </c>
      <c r="J311" s="67">
        <v>0</v>
      </c>
      <c r="K311" s="67">
        <v>0</v>
      </c>
      <c r="L311" s="67">
        <v>0</v>
      </c>
      <c r="M311" s="67">
        <v>0</v>
      </c>
      <c r="N311" s="67">
        <v>0</v>
      </c>
      <c r="O311" s="67">
        <v>0</v>
      </c>
      <c r="P311" s="67">
        <v>0</v>
      </c>
      <c r="Q311" s="67">
        <v>0</v>
      </c>
      <c r="R311" s="67">
        <v>0</v>
      </c>
      <c r="S311" s="67">
        <v>0</v>
      </c>
      <c r="T311" s="67">
        <v>0</v>
      </c>
      <c r="U311" s="67">
        <v>0</v>
      </c>
      <c r="V311" s="67">
        <v>0</v>
      </c>
      <c r="W311" s="67">
        <v>616.27054146759997</v>
      </c>
      <c r="Y311" s="42" t="s">
        <v>173</v>
      </c>
      <c r="Z311" s="69">
        <v>0</v>
      </c>
      <c r="AA311" s="69">
        <v>0</v>
      </c>
      <c r="AB311" s="69">
        <v>0</v>
      </c>
      <c r="AC311" s="69">
        <v>4.5970857580719615E-2</v>
      </c>
      <c r="AD311" s="69">
        <v>0.59816945182342574</v>
      </c>
      <c r="AE311" s="69">
        <v>0</v>
      </c>
      <c r="AF311" s="69">
        <v>0.35585969059585476</v>
      </c>
      <c r="AG311" s="69">
        <v>0</v>
      </c>
      <c r="AH311" s="69">
        <v>0</v>
      </c>
      <c r="AI311" s="69">
        <v>0</v>
      </c>
      <c r="AJ311" s="69">
        <v>0</v>
      </c>
      <c r="AK311" s="69">
        <v>0</v>
      </c>
      <c r="AL311" s="69">
        <v>0</v>
      </c>
      <c r="AM311" s="69">
        <v>0</v>
      </c>
      <c r="AN311" s="69">
        <v>0</v>
      </c>
      <c r="AO311" s="69">
        <v>0</v>
      </c>
      <c r="AP311" s="69">
        <v>0</v>
      </c>
      <c r="AQ311" s="69">
        <v>0</v>
      </c>
      <c r="AR311" s="69">
        <v>0</v>
      </c>
      <c r="AS311" s="69">
        <v>0</v>
      </c>
      <c r="AT311" s="69"/>
      <c r="AV311" s="18" t="s">
        <v>173</v>
      </c>
      <c r="AW311" s="72">
        <v>0</v>
      </c>
      <c r="AX311" s="72">
        <v>0</v>
      </c>
      <c r="AY311" s="72">
        <v>0</v>
      </c>
      <c r="AZ311" s="72">
        <v>62.398219983396068</v>
      </c>
      <c r="BA311" s="72">
        <v>60.502092689586163</v>
      </c>
      <c r="BB311" s="72">
        <v>0</v>
      </c>
      <c r="BC311" s="72">
        <v>100.907180313091</v>
      </c>
      <c r="BD311" s="72">
        <v>0</v>
      </c>
      <c r="BE311" s="72">
        <v>0</v>
      </c>
      <c r="BF311" s="72">
        <v>0</v>
      </c>
      <c r="BG311" s="72">
        <v>0</v>
      </c>
      <c r="BH311" s="72">
        <v>0</v>
      </c>
      <c r="BI311" s="72">
        <v>0</v>
      </c>
      <c r="BJ311" s="72">
        <v>0</v>
      </c>
      <c r="BK311" s="72">
        <v>0</v>
      </c>
      <c r="BL311" s="72">
        <v>0</v>
      </c>
      <c r="BM311" s="72">
        <v>0</v>
      </c>
      <c r="BN311" s="72">
        <v>0</v>
      </c>
      <c r="BO311" s="72">
        <v>0</v>
      </c>
      <c r="BP311" s="72">
        <v>0</v>
      </c>
      <c r="BQ311" s="72">
        <v>51.062927979931729</v>
      </c>
    </row>
    <row r="312" spans="1:69" x14ac:dyDescent="0.2">
      <c r="A312" s="13"/>
      <c r="B312" s="64" t="s">
        <v>181</v>
      </c>
      <c r="C312" s="67">
        <v>0</v>
      </c>
      <c r="D312" s="67">
        <v>106.02914602</v>
      </c>
      <c r="E312" s="67">
        <v>229.50529955689998</v>
      </c>
      <c r="F312" s="67">
        <v>60.616754646300002</v>
      </c>
      <c r="G312" s="67">
        <v>453.64095368239998</v>
      </c>
      <c r="H312" s="67">
        <v>0</v>
      </c>
      <c r="I312" s="67">
        <v>325.72475041199999</v>
      </c>
      <c r="J312" s="67">
        <v>0</v>
      </c>
      <c r="K312" s="67">
        <v>0</v>
      </c>
      <c r="L312" s="67">
        <v>0</v>
      </c>
      <c r="M312" s="67">
        <v>0</v>
      </c>
      <c r="N312" s="67">
        <v>0</v>
      </c>
      <c r="O312" s="67">
        <v>0</v>
      </c>
      <c r="P312" s="67">
        <v>0</v>
      </c>
      <c r="Q312" s="67">
        <v>0</v>
      </c>
      <c r="R312" s="67">
        <v>0</v>
      </c>
      <c r="S312" s="67">
        <v>0</v>
      </c>
      <c r="T312" s="67">
        <v>0</v>
      </c>
      <c r="U312" s="67">
        <v>0</v>
      </c>
      <c r="V312" s="67">
        <v>0</v>
      </c>
      <c r="W312" s="67">
        <v>1175.5169043175999</v>
      </c>
      <c r="Y312" s="42" t="s">
        <v>181</v>
      </c>
      <c r="Z312" s="69">
        <v>0</v>
      </c>
      <c r="AA312" s="69">
        <v>9.0197891353634804E-2</v>
      </c>
      <c r="AB312" s="69">
        <v>0.19523777047692076</v>
      </c>
      <c r="AC312" s="69">
        <v>5.1566042498970843E-2</v>
      </c>
      <c r="AD312" s="69">
        <v>0.38590763945308243</v>
      </c>
      <c r="AE312" s="69">
        <v>0</v>
      </c>
      <c r="AF312" s="69">
        <v>0.27709065621739115</v>
      </c>
      <c r="AG312" s="69">
        <v>0</v>
      </c>
      <c r="AH312" s="69">
        <v>0</v>
      </c>
      <c r="AI312" s="69">
        <v>0</v>
      </c>
      <c r="AJ312" s="69">
        <v>0</v>
      </c>
      <c r="AK312" s="69">
        <v>0</v>
      </c>
      <c r="AL312" s="69">
        <v>0</v>
      </c>
      <c r="AM312" s="69">
        <v>0</v>
      </c>
      <c r="AN312" s="69">
        <v>0</v>
      </c>
      <c r="AO312" s="69">
        <v>0</v>
      </c>
      <c r="AP312" s="69">
        <v>0</v>
      </c>
      <c r="AQ312" s="69">
        <v>0</v>
      </c>
      <c r="AR312" s="69">
        <v>0</v>
      </c>
      <c r="AS312" s="69">
        <v>0</v>
      </c>
      <c r="AT312" s="69"/>
      <c r="AV312" s="18" t="s">
        <v>181</v>
      </c>
      <c r="AW312" s="72">
        <v>0</v>
      </c>
      <c r="AX312" s="72">
        <v>100.90718565855869</v>
      </c>
      <c r="AY312" s="72">
        <v>77.750768842918077</v>
      </c>
      <c r="AZ312" s="72">
        <v>95.405593516038707</v>
      </c>
      <c r="BA312" s="72">
        <v>61.000717168093317</v>
      </c>
      <c r="BB312" s="72">
        <v>0</v>
      </c>
      <c r="BC312" s="72">
        <v>79.903398979997249</v>
      </c>
      <c r="BD312" s="72">
        <v>0</v>
      </c>
      <c r="BE312" s="72">
        <v>0</v>
      </c>
      <c r="BF312" s="72">
        <v>0</v>
      </c>
      <c r="BG312" s="72">
        <v>0</v>
      </c>
      <c r="BH312" s="72">
        <v>0</v>
      </c>
      <c r="BI312" s="72">
        <v>0</v>
      </c>
      <c r="BJ312" s="72">
        <v>0</v>
      </c>
      <c r="BK312" s="72">
        <v>0</v>
      </c>
      <c r="BL312" s="72">
        <v>0</v>
      </c>
      <c r="BM312" s="72">
        <v>0</v>
      </c>
      <c r="BN312" s="72">
        <v>0</v>
      </c>
      <c r="BO312" s="72">
        <v>0</v>
      </c>
      <c r="BP312" s="72">
        <v>0</v>
      </c>
      <c r="BQ312" s="72">
        <v>37.173036633073345</v>
      </c>
    </row>
    <row r="313" spans="1:69" x14ac:dyDescent="0.2">
      <c r="A313" s="13"/>
      <c r="B313" s="64" t="s">
        <v>169</v>
      </c>
      <c r="C313" s="67">
        <v>351.11313499299996</v>
      </c>
      <c r="D313" s="67">
        <v>877.35957583999993</v>
      </c>
      <c r="E313" s="67">
        <v>864.63746230000004</v>
      </c>
      <c r="F313" s="67">
        <v>3009.3508460399999</v>
      </c>
      <c r="G313" s="67">
        <v>808.54695423230021</v>
      </c>
      <c r="H313" s="67">
        <v>1256.031886923</v>
      </c>
      <c r="I313" s="67">
        <v>1037.4133601663002</v>
      </c>
      <c r="J313" s="67">
        <v>280.24623651109999</v>
      </c>
      <c r="K313" s="67">
        <v>262.87843557759999</v>
      </c>
      <c r="L313" s="67">
        <v>405.02642577900002</v>
      </c>
      <c r="M313" s="67">
        <v>29.815005165999999</v>
      </c>
      <c r="N313" s="67">
        <v>0</v>
      </c>
      <c r="O313" s="67">
        <v>0</v>
      </c>
      <c r="P313" s="67">
        <v>0</v>
      </c>
      <c r="Q313" s="67">
        <v>0</v>
      </c>
      <c r="R313" s="67">
        <v>0</v>
      </c>
      <c r="S313" s="67">
        <v>0</v>
      </c>
      <c r="T313" s="67">
        <v>0</v>
      </c>
      <c r="U313" s="67">
        <v>0</v>
      </c>
      <c r="V313" s="67">
        <v>0</v>
      </c>
      <c r="W313" s="67">
        <v>9182.4193235283001</v>
      </c>
      <c r="Y313" s="42" t="s">
        <v>169</v>
      </c>
      <c r="Z313" s="69">
        <v>3.8237540959748552E-2</v>
      </c>
      <c r="AA313" s="69">
        <v>9.554775761458896E-2</v>
      </c>
      <c r="AB313" s="69">
        <v>9.4162271601398326E-2</v>
      </c>
      <c r="AC313" s="69">
        <v>0.32772962549521983</v>
      </c>
      <c r="AD313" s="69">
        <v>8.8053804312828957E-2</v>
      </c>
      <c r="AE313" s="69">
        <v>0.13678659650236663</v>
      </c>
      <c r="AF313" s="69">
        <v>0.11297821670026709</v>
      </c>
      <c r="AG313" s="69">
        <v>3.0519869180121121E-2</v>
      </c>
      <c r="AH313" s="69">
        <v>2.8628450337050197E-2</v>
      </c>
      <c r="AI313" s="69">
        <v>4.4108901097687031E-2</v>
      </c>
      <c r="AJ313" s="69">
        <v>3.2469661987232935E-3</v>
      </c>
      <c r="AK313" s="69">
        <v>0</v>
      </c>
      <c r="AL313" s="69">
        <v>0</v>
      </c>
      <c r="AM313" s="69">
        <v>0</v>
      </c>
      <c r="AN313" s="69">
        <v>0</v>
      </c>
      <c r="AO313" s="69">
        <v>0</v>
      </c>
      <c r="AP313" s="69">
        <v>0</v>
      </c>
      <c r="AQ313" s="69">
        <v>0</v>
      </c>
      <c r="AR313" s="69">
        <v>0</v>
      </c>
      <c r="AS313" s="69">
        <v>0</v>
      </c>
      <c r="AT313" s="69"/>
      <c r="AV313" s="18" t="s">
        <v>169</v>
      </c>
      <c r="AW313" s="72">
        <v>37.27906578574666</v>
      </c>
      <c r="AX313" s="72">
        <v>32.572273984195512</v>
      </c>
      <c r="AY313" s="72">
        <v>33.141127627037221</v>
      </c>
      <c r="AZ313" s="72">
        <v>19.184952087978761</v>
      </c>
      <c r="BA313" s="72">
        <v>27.64434270418543</v>
      </c>
      <c r="BB313" s="72">
        <v>33.246608570494701</v>
      </c>
      <c r="BC313" s="72">
        <v>42.652421841287733</v>
      </c>
      <c r="BD313" s="72">
        <v>59.862518688876364</v>
      </c>
      <c r="BE313" s="72">
        <v>55.349778494811311</v>
      </c>
      <c r="BF313" s="72">
        <v>50.959293026080722</v>
      </c>
      <c r="BG313" s="72">
        <v>107.90459552621222</v>
      </c>
      <c r="BH313" s="72">
        <v>0</v>
      </c>
      <c r="BI313" s="72">
        <v>0</v>
      </c>
      <c r="BJ313" s="72">
        <v>0</v>
      </c>
      <c r="BK313" s="72">
        <v>0</v>
      </c>
      <c r="BL313" s="72">
        <v>0</v>
      </c>
      <c r="BM313" s="72">
        <v>0</v>
      </c>
      <c r="BN313" s="72">
        <v>0</v>
      </c>
      <c r="BO313" s="72">
        <v>0</v>
      </c>
      <c r="BP313" s="72">
        <v>0</v>
      </c>
      <c r="BQ313" s="72">
        <v>11.03811956705899</v>
      </c>
    </row>
    <row r="314" spans="1:69" x14ac:dyDescent="0.2">
      <c r="A314" s="13"/>
      <c r="B314" s="64" t="s">
        <v>372</v>
      </c>
      <c r="C314" s="67">
        <v>0</v>
      </c>
      <c r="D314" s="67">
        <v>0</v>
      </c>
      <c r="E314" s="67">
        <v>71.344256684000001</v>
      </c>
      <c r="F314" s="67">
        <v>0</v>
      </c>
      <c r="G314" s="67">
        <v>0</v>
      </c>
      <c r="H314" s="67">
        <v>132.6846845293</v>
      </c>
      <c r="I314" s="67">
        <v>0</v>
      </c>
      <c r="J314" s="67">
        <v>0</v>
      </c>
      <c r="K314" s="67">
        <v>0</v>
      </c>
      <c r="L314" s="67">
        <v>0</v>
      </c>
      <c r="M314" s="67">
        <v>0</v>
      </c>
      <c r="N314" s="67">
        <v>0</v>
      </c>
      <c r="O314" s="67">
        <v>0</v>
      </c>
      <c r="P314" s="67">
        <v>0</v>
      </c>
      <c r="Q314" s="67">
        <v>0</v>
      </c>
      <c r="R314" s="67">
        <v>0</v>
      </c>
      <c r="S314" s="67">
        <v>0</v>
      </c>
      <c r="T314" s="67">
        <v>0</v>
      </c>
      <c r="U314" s="67">
        <v>0</v>
      </c>
      <c r="V314" s="67">
        <v>0</v>
      </c>
      <c r="W314" s="67">
        <v>204.02894121330002</v>
      </c>
      <c r="Y314" s="42" t="s">
        <v>372</v>
      </c>
      <c r="Z314" s="69">
        <v>0</v>
      </c>
      <c r="AA314" s="69">
        <v>0</v>
      </c>
      <c r="AB314" s="69">
        <v>0.34967714021224988</v>
      </c>
      <c r="AC314" s="69">
        <v>0</v>
      </c>
      <c r="AD314" s="69">
        <v>0</v>
      </c>
      <c r="AE314" s="69">
        <v>0.65032285978775006</v>
      </c>
      <c r="AF314" s="69">
        <v>0</v>
      </c>
      <c r="AG314" s="69">
        <v>0</v>
      </c>
      <c r="AH314" s="69">
        <v>0</v>
      </c>
      <c r="AI314" s="69">
        <v>0</v>
      </c>
      <c r="AJ314" s="69">
        <v>0</v>
      </c>
      <c r="AK314" s="69">
        <v>0</v>
      </c>
      <c r="AL314" s="69">
        <v>0</v>
      </c>
      <c r="AM314" s="69">
        <v>0</v>
      </c>
      <c r="AN314" s="69">
        <v>0</v>
      </c>
      <c r="AO314" s="69">
        <v>0</v>
      </c>
      <c r="AP314" s="69">
        <v>0</v>
      </c>
      <c r="AQ314" s="69">
        <v>0</v>
      </c>
      <c r="AR314" s="69">
        <v>0</v>
      </c>
      <c r="AS314" s="69">
        <v>0</v>
      </c>
      <c r="AT314" s="69"/>
      <c r="AV314" s="18" t="s">
        <v>372</v>
      </c>
      <c r="AW314" s="72">
        <v>0</v>
      </c>
      <c r="AX314" s="72">
        <v>0</v>
      </c>
      <c r="AY314" s="72">
        <v>95.083457320793357</v>
      </c>
      <c r="AZ314" s="72">
        <v>0</v>
      </c>
      <c r="BA314" s="72">
        <v>0</v>
      </c>
      <c r="BB314" s="72">
        <v>95.041354102104791</v>
      </c>
      <c r="BC314" s="72">
        <v>0</v>
      </c>
      <c r="BD314" s="72">
        <v>0</v>
      </c>
      <c r="BE314" s="72">
        <v>0</v>
      </c>
      <c r="BF314" s="72">
        <v>0</v>
      </c>
      <c r="BG314" s="72">
        <v>0</v>
      </c>
      <c r="BH314" s="72">
        <v>0</v>
      </c>
      <c r="BI314" s="72">
        <v>0</v>
      </c>
      <c r="BJ314" s="72">
        <v>0</v>
      </c>
      <c r="BK314" s="72">
        <v>0</v>
      </c>
      <c r="BL314" s="72">
        <v>0</v>
      </c>
      <c r="BM314" s="72">
        <v>0</v>
      </c>
      <c r="BN314" s="72">
        <v>0</v>
      </c>
      <c r="BO314" s="72">
        <v>0</v>
      </c>
      <c r="BP314" s="72">
        <v>0</v>
      </c>
      <c r="BQ314" s="72">
        <v>70.182894130142316</v>
      </c>
    </row>
    <row r="315" spans="1:69" x14ac:dyDescent="0.2">
      <c r="A315" s="13"/>
      <c r="B315" s="64" t="s">
        <v>399</v>
      </c>
      <c r="C315" s="67">
        <v>0</v>
      </c>
      <c r="D315" s="67">
        <v>153.2661808661</v>
      </c>
      <c r="E315" s="67">
        <v>26.202545329899998</v>
      </c>
      <c r="F315" s="67">
        <v>1093.7010007111001</v>
      </c>
      <c r="G315" s="67">
        <v>482.51858609620001</v>
      </c>
      <c r="H315" s="67">
        <v>23.346398436699999</v>
      </c>
      <c r="I315" s="67">
        <v>343.02258386289998</v>
      </c>
      <c r="J315" s="67">
        <v>85.390343387599998</v>
      </c>
      <c r="K315" s="67">
        <v>201.84160309100002</v>
      </c>
      <c r="L315" s="67">
        <v>0</v>
      </c>
      <c r="M315" s="67">
        <v>157.94451457400001</v>
      </c>
      <c r="N315" s="67">
        <v>0</v>
      </c>
      <c r="O315" s="67">
        <v>0</v>
      </c>
      <c r="P315" s="67">
        <v>0</v>
      </c>
      <c r="Q315" s="67">
        <v>0</v>
      </c>
      <c r="R315" s="67">
        <v>0</v>
      </c>
      <c r="S315" s="67">
        <v>0</v>
      </c>
      <c r="T315" s="67">
        <v>0</v>
      </c>
      <c r="U315" s="67">
        <v>0</v>
      </c>
      <c r="V315" s="67">
        <v>0</v>
      </c>
      <c r="W315" s="67">
        <v>2567.2337563554993</v>
      </c>
      <c r="Y315" s="42" t="s">
        <v>399</v>
      </c>
      <c r="Z315" s="69">
        <v>0</v>
      </c>
      <c r="AA315" s="69">
        <v>5.9700905882322144E-2</v>
      </c>
      <c r="AB315" s="69">
        <v>1.020652882310869E-2</v>
      </c>
      <c r="AC315" s="69">
        <v>0.42602314573166944</v>
      </c>
      <c r="AD315" s="69">
        <v>0.18795272728931153</v>
      </c>
      <c r="AE315" s="69">
        <v>9.0939901280524815E-3</v>
      </c>
      <c r="AF315" s="69">
        <v>0.13361564096518513</v>
      </c>
      <c r="AG315" s="69">
        <v>3.3261616000570975E-2</v>
      </c>
      <c r="AH315" s="69">
        <v>7.8622214510586194E-2</v>
      </c>
      <c r="AI315" s="69">
        <v>0</v>
      </c>
      <c r="AJ315" s="69">
        <v>6.1523230669193706E-2</v>
      </c>
      <c r="AK315" s="69">
        <v>0</v>
      </c>
      <c r="AL315" s="69">
        <v>0</v>
      </c>
      <c r="AM315" s="69">
        <v>0</v>
      </c>
      <c r="AN315" s="69">
        <v>0</v>
      </c>
      <c r="AO315" s="69">
        <v>0</v>
      </c>
      <c r="AP315" s="69">
        <v>0</v>
      </c>
      <c r="AQ315" s="69">
        <v>0</v>
      </c>
      <c r="AR315" s="69">
        <v>0</v>
      </c>
      <c r="AS315" s="69">
        <v>0</v>
      </c>
      <c r="AT315" s="69"/>
      <c r="AV315" s="18" t="s">
        <v>399</v>
      </c>
      <c r="AW315" s="72">
        <v>0</v>
      </c>
      <c r="AX315" s="72">
        <v>97.678006349242892</v>
      </c>
      <c r="AY315" s="72">
        <v>37.004607495422299</v>
      </c>
      <c r="AZ315" s="72">
        <v>38.745177429147624</v>
      </c>
      <c r="BA315" s="72">
        <v>37.663321441853483</v>
      </c>
      <c r="BB315" s="72">
        <v>54.576787611975902</v>
      </c>
      <c r="BC315" s="72">
        <v>44.476632425922432</v>
      </c>
      <c r="BD315" s="72">
        <v>57.471747691823694</v>
      </c>
      <c r="BE315" s="72">
        <v>91.898811609987106</v>
      </c>
      <c r="BF315" s="72">
        <v>0</v>
      </c>
      <c r="BG315" s="72">
        <v>53.195770717362883</v>
      </c>
      <c r="BH315" s="72">
        <v>0</v>
      </c>
      <c r="BI315" s="72">
        <v>0</v>
      </c>
      <c r="BJ315" s="72">
        <v>0</v>
      </c>
      <c r="BK315" s="72">
        <v>0</v>
      </c>
      <c r="BL315" s="72">
        <v>0</v>
      </c>
      <c r="BM315" s="72">
        <v>0</v>
      </c>
      <c r="BN315" s="72">
        <v>0</v>
      </c>
      <c r="BO315" s="72">
        <v>0</v>
      </c>
      <c r="BP315" s="72">
        <v>0</v>
      </c>
      <c r="BQ315" s="72">
        <v>21.420833567494547</v>
      </c>
    </row>
    <row r="316" spans="1:69" x14ac:dyDescent="0.2">
      <c r="A316" s="13"/>
      <c r="B316" s="64" t="s">
        <v>400</v>
      </c>
      <c r="C316" s="67">
        <v>2305.1568731150005</v>
      </c>
      <c r="D316" s="67">
        <v>3722.538936335</v>
      </c>
      <c r="E316" s="67">
        <v>3213.5679401396001</v>
      </c>
      <c r="F316" s="67">
        <v>6201.6049577269987</v>
      </c>
      <c r="G316" s="67">
        <v>7391.20494831</v>
      </c>
      <c r="H316" s="67">
        <v>4726.8743723396001</v>
      </c>
      <c r="I316" s="67">
        <v>6589.7309127269</v>
      </c>
      <c r="J316" s="67">
        <v>8814.8471901129997</v>
      </c>
      <c r="K316" s="67">
        <v>7932.6466683433991</v>
      </c>
      <c r="L316" s="67">
        <v>13701.080132721399</v>
      </c>
      <c r="M316" s="67">
        <v>28091.964673589795</v>
      </c>
      <c r="N316" s="67">
        <v>0</v>
      </c>
      <c r="O316" s="67">
        <v>0</v>
      </c>
      <c r="P316" s="67">
        <v>0</v>
      </c>
      <c r="Q316" s="67">
        <v>0</v>
      </c>
      <c r="R316" s="67">
        <v>0</v>
      </c>
      <c r="S316" s="67">
        <v>0</v>
      </c>
      <c r="T316" s="67">
        <v>0</v>
      </c>
      <c r="U316" s="67">
        <v>0</v>
      </c>
      <c r="V316" s="67">
        <v>0</v>
      </c>
      <c r="W316" s="67">
        <v>92691.217605460697</v>
      </c>
      <c r="Y316" s="42" t="s">
        <v>400</v>
      </c>
      <c r="Z316" s="69">
        <v>2.4869204792700848E-2</v>
      </c>
      <c r="AA316" s="69">
        <v>4.0160643397521782E-2</v>
      </c>
      <c r="AB316" s="69">
        <v>3.466960541847796E-2</v>
      </c>
      <c r="AC316" s="69">
        <v>6.6906068535252952E-2</v>
      </c>
      <c r="AD316" s="69">
        <v>7.974007828627945E-2</v>
      </c>
      <c r="AE316" s="69">
        <v>5.0995924904768182E-2</v>
      </c>
      <c r="AF316" s="69">
        <v>7.1093368745850635E-2</v>
      </c>
      <c r="AG316" s="69">
        <v>9.5099054881696718E-2</v>
      </c>
      <c r="AH316" s="69">
        <v>8.5581426949299946E-2</v>
      </c>
      <c r="AI316" s="69">
        <v>0.14781422109524894</v>
      </c>
      <c r="AJ316" s="69">
        <v>0.3030704029929025</v>
      </c>
      <c r="AK316" s="69">
        <v>0</v>
      </c>
      <c r="AL316" s="69">
        <v>0</v>
      </c>
      <c r="AM316" s="69">
        <v>0</v>
      </c>
      <c r="AN316" s="69">
        <v>0</v>
      </c>
      <c r="AO316" s="69">
        <v>0</v>
      </c>
      <c r="AP316" s="69">
        <v>0</v>
      </c>
      <c r="AQ316" s="69">
        <v>0</v>
      </c>
      <c r="AR316" s="69">
        <v>0</v>
      </c>
      <c r="AS316" s="69">
        <v>0</v>
      </c>
      <c r="AT316" s="69"/>
      <c r="AV316" s="18" t="s">
        <v>400</v>
      </c>
      <c r="AW316" s="72">
        <v>20.009454659916436</v>
      </c>
      <c r="AX316" s="72">
        <v>19.726271809570299</v>
      </c>
      <c r="AY316" s="72">
        <v>26.414639577230979</v>
      </c>
      <c r="AZ316" s="72">
        <v>13.690103782446432</v>
      </c>
      <c r="BA316" s="72">
        <v>12.124094228017135</v>
      </c>
      <c r="BB316" s="72">
        <v>15.352810728284785</v>
      </c>
      <c r="BC316" s="72">
        <v>13.598170280196657</v>
      </c>
      <c r="BD316" s="72">
        <v>12.064391727541695</v>
      </c>
      <c r="BE316" s="72">
        <v>13.916563716428298</v>
      </c>
      <c r="BF316" s="72">
        <v>10.794554096167372</v>
      </c>
      <c r="BG316" s="72">
        <v>7.4228170460703877</v>
      </c>
      <c r="BH316" s="72">
        <v>0</v>
      </c>
      <c r="BI316" s="72">
        <v>0</v>
      </c>
      <c r="BJ316" s="72">
        <v>0</v>
      </c>
      <c r="BK316" s="72">
        <v>0</v>
      </c>
      <c r="BL316" s="72">
        <v>0</v>
      </c>
      <c r="BM316" s="72">
        <v>0</v>
      </c>
      <c r="BN316" s="72">
        <v>0</v>
      </c>
      <c r="BO316" s="72">
        <v>0</v>
      </c>
      <c r="BP316" s="72">
        <v>0</v>
      </c>
      <c r="BQ316" s="72">
        <v>3.9213083370391568</v>
      </c>
    </row>
    <row r="317" spans="1:69" x14ac:dyDescent="0.2">
      <c r="A317" s="13"/>
      <c r="B317" s="64" t="s">
        <v>151</v>
      </c>
      <c r="C317" s="67">
        <v>896.11400139319994</v>
      </c>
      <c r="D317" s="67">
        <v>489.49800095790005</v>
      </c>
      <c r="E317" s="67">
        <v>51.228344243899997</v>
      </c>
      <c r="F317" s="67">
        <v>1280.9735292481002</v>
      </c>
      <c r="G317" s="67">
        <v>1488.8895983319999</v>
      </c>
      <c r="H317" s="67">
        <v>1508.8542445132</v>
      </c>
      <c r="I317" s="67">
        <v>269.01192269480003</v>
      </c>
      <c r="J317" s="67">
        <v>702.04075715299996</v>
      </c>
      <c r="K317" s="67">
        <v>163.17199012129998</v>
      </c>
      <c r="L317" s="67">
        <v>0</v>
      </c>
      <c r="M317" s="67">
        <v>39.039989865300001</v>
      </c>
      <c r="N317" s="67">
        <v>0</v>
      </c>
      <c r="O317" s="67">
        <v>0</v>
      </c>
      <c r="P317" s="67">
        <v>0</v>
      </c>
      <c r="Q317" s="67">
        <v>0</v>
      </c>
      <c r="R317" s="67">
        <v>0</v>
      </c>
      <c r="S317" s="67">
        <v>0</v>
      </c>
      <c r="T317" s="67">
        <v>0</v>
      </c>
      <c r="U317" s="67">
        <v>0</v>
      </c>
      <c r="V317" s="67">
        <v>0</v>
      </c>
      <c r="W317" s="67">
        <v>6888.8223785227019</v>
      </c>
      <c r="Y317" s="42" t="s">
        <v>151</v>
      </c>
      <c r="Z317" s="69">
        <v>0.13008232062812602</v>
      </c>
      <c r="AA317" s="69">
        <v>7.1056847464090397E-2</v>
      </c>
      <c r="AB317" s="69">
        <v>7.4364443484004946E-3</v>
      </c>
      <c r="AC317" s="69">
        <v>0.18594956566768139</v>
      </c>
      <c r="AD317" s="69">
        <v>0.21613122193045861</v>
      </c>
      <c r="AE317" s="69">
        <v>0.21902934371154037</v>
      </c>
      <c r="AF317" s="69">
        <v>3.9050494832541936E-2</v>
      </c>
      <c r="AG317" s="69">
        <v>0.10191012608218121</v>
      </c>
      <c r="AH317" s="69">
        <v>2.3686485317145307E-2</v>
      </c>
      <c r="AI317" s="69">
        <v>0</v>
      </c>
      <c r="AJ317" s="69">
        <v>5.6671500178339732E-3</v>
      </c>
      <c r="AK317" s="69">
        <v>0</v>
      </c>
      <c r="AL317" s="69">
        <v>0</v>
      </c>
      <c r="AM317" s="69">
        <v>0</v>
      </c>
      <c r="AN317" s="69">
        <v>0</v>
      </c>
      <c r="AO317" s="69">
        <v>0</v>
      </c>
      <c r="AP317" s="69">
        <v>0</v>
      </c>
      <c r="AQ317" s="69">
        <v>0</v>
      </c>
      <c r="AR317" s="69">
        <v>0</v>
      </c>
      <c r="AS317" s="69">
        <v>0</v>
      </c>
      <c r="AT317" s="69"/>
      <c r="AV317" s="18" t="s">
        <v>151</v>
      </c>
      <c r="AW317" s="72">
        <v>20.515822930798379</v>
      </c>
      <c r="AX317" s="72">
        <v>28.381237327482015</v>
      </c>
      <c r="AY317" s="72">
        <v>36.879475309968484</v>
      </c>
      <c r="AZ317" s="72">
        <v>25.655226201886034</v>
      </c>
      <c r="BA317" s="72">
        <v>20.379255535753916</v>
      </c>
      <c r="BB317" s="72">
        <v>33.447559796367585</v>
      </c>
      <c r="BC317" s="72">
        <v>43.290118160113124</v>
      </c>
      <c r="BD317" s="72">
        <v>30.832042390447164</v>
      </c>
      <c r="BE317" s="72">
        <v>52.238906891882557</v>
      </c>
      <c r="BF317" s="72">
        <v>0</v>
      </c>
      <c r="BG317" s="72">
        <v>50.515352374430876</v>
      </c>
      <c r="BH317" s="72">
        <v>0</v>
      </c>
      <c r="BI317" s="72">
        <v>0</v>
      </c>
      <c r="BJ317" s="72">
        <v>0</v>
      </c>
      <c r="BK317" s="72">
        <v>0</v>
      </c>
      <c r="BL317" s="72">
        <v>0</v>
      </c>
      <c r="BM317" s="72">
        <v>0</v>
      </c>
      <c r="BN317" s="72">
        <v>0</v>
      </c>
      <c r="BO317" s="72">
        <v>0</v>
      </c>
      <c r="BP317" s="72">
        <v>0</v>
      </c>
      <c r="BQ317" s="72">
        <v>11.01984968518013</v>
      </c>
    </row>
    <row r="318" spans="1:69" x14ac:dyDescent="0.2">
      <c r="A318" s="13"/>
      <c r="B318" s="64" t="s">
        <v>373</v>
      </c>
      <c r="C318" s="67">
        <v>0</v>
      </c>
      <c r="D318" s="67">
        <v>0</v>
      </c>
      <c r="E318" s="67">
        <v>0</v>
      </c>
      <c r="F318" s="67">
        <v>0</v>
      </c>
      <c r="G318" s="67">
        <v>0</v>
      </c>
      <c r="H318" s="67">
        <v>0</v>
      </c>
      <c r="I318" s="67">
        <v>0</v>
      </c>
      <c r="J318" s="67">
        <v>0</v>
      </c>
      <c r="K318" s="67">
        <v>0</v>
      </c>
      <c r="L318" s="67">
        <v>0</v>
      </c>
      <c r="M318" s="67">
        <v>0</v>
      </c>
      <c r="N318" s="67">
        <v>0</v>
      </c>
      <c r="O318" s="67">
        <v>0</v>
      </c>
      <c r="P318" s="67">
        <v>0</v>
      </c>
      <c r="Q318" s="67">
        <v>0</v>
      </c>
      <c r="R318" s="67">
        <v>0</v>
      </c>
      <c r="S318" s="67">
        <v>0</v>
      </c>
      <c r="T318" s="67">
        <v>0</v>
      </c>
      <c r="U318" s="67">
        <v>0</v>
      </c>
      <c r="V318" s="67">
        <v>0</v>
      </c>
      <c r="W318" s="67">
        <v>761.91501784650006</v>
      </c>
      <c r="Y318" s="42" t="s">
        <v>373</v>
      </c>
      <c r="Z318" s="69">
        <v>0</v>
      </c>
      <c r="AA318" s="69">
        <v>0</v>
      </c>
      <c r="AB318" s="69">
        <v>0</v>
      </c>
      <c r="AC318" s="69">
        <v>0</v>
      </c>
      <c r="AD318" s="69">
        <v>0</v>
      </c>
      <c r="AE318" s="69">
        <v>0</v>
      </c>
      <c r="AF318" s="69">
        <v>0</v>
      </c>
      <c r="AG318" s="69">
        <v>0</v>
      </c>
      <c r="AH318" s="69">
        <v>0</v>
      </c>
      <c r="AI318" s="69">
        <v>0</v>
      </c>
      <c r="AJ318" s="69">
        <v>0</v>
      </c>
      <c r="AK318" s="69">
        <v>0</v>
      </c>
      <c r="AL318" s="69">
        <v>0</v>
      </c>
      <c r="AM318" s="69">
        <v>0</v>
      </c>
      <c r="AN318" s="69">
        <v>0</v>
      </c>
      <c r="AO318" s="69">
        <v>0</v>
      </c>
      <c r="AP318" s="69">
        <v>0</v>
      </c>
      <c r="AQ318" s="69">
        <v>0</v>
      </c>
      <c r="AR318" s="69">
        <v>0</v>
      </c>
      <c r="AS318" s="69">
        <v>0</v>
      </c>
      <c r="AT318" s="69"/>
      <c r="AV318" s="18" t="s">
        <v>373</v>
      </c>
      <c r="AW318" s="72">
        <v>0</v>
      </c>
      <c r="AX318" s="72">
        <v>0</v>
      </c>
      <c r="AY318" s="72">
        <v>0</v>
      </c>
      <c r="AZ318" s="72">
        <v>0</v>
      </c>
      <c r="BA318" s="72">
        <v>0</v>
      </c>
      <c r="BB318" s="72">
        <v>0</v>
      </c>
      <c r="BC318" s="72">
        <v>0</v>
      </c>
      <c r="BD318" s="72">
        <v>0</v>
      </c>
      <c r="BE318" s="72">
        <v>0</v>
      </c>
      <c r="BF318" s="72">
        <v>0</v>
      </c>
      <c r="BG318" s="72">
        <v>0</v>
      </c>
      <c r="BH318" s="72">
        <v>0</v>
      </c>
      <c r="BI318" s="72">
        <v>0</v>
      </c>
      <c r="BJ318" s="72">
        <v>0</v>
      </c>
      <c r="BK318" s="72">
        <v>0</v>
      </c>
      <c r="BL318" s="72">
        <v>0</v>
      </c>
      <c r="BM318" s="72">
        <v>0</v>
      </c>
      <c r="BN318" s="72">
        <v>0</v>
      </c>
      <c r="BO318" s="72">
        <v>0</v>
      </c>
      <c r="BP318" s="72">
        <v>0</v>
      </c>
      <c r="BQ318" s="72">
        <v>23.535160079952281</v>
      </c>
    </row>
    <row r="319" spans="1:69" x14ac:dyDescent="0.2">
      <c r="A319" s="13"/>
      <c r="B319" s="64" t="s">
        <v>374</v>
      </c>
      <c r="C319" s="67">
        <v>0</v>
      </c>
      <c r="D319" s="67">
        <v>0</v>
      </c>
      <c r="E319" s="67">
        <v>0</v>
      </c>
      <c r="F319" s="67">
        <v>0</v>
      </c>
      <c r="G319" s="67">
        <v>0</v>
      </c>
      <c r="H319" s="67">
        <v>0</v>
      </c>
      <c r="I319" s="67">
        <v>0</v>
      </c>
      <c r="J319" s="67">
        <v>0</v>
      </c>
      <c r="K319" s="67">
        <v>0</v>
      </c>
      <c r="L319" s="67">
        <v>0</v>
      </c>
      <c r="M319" s="67">
        <v>0</v>
      </c>
      <c r="N319" s="67">
        <v>0</v>
      </c>
      <c r="O319" s="67">
        <v>0</v>
      </c>
      <c r="P319" s="67">
        <v>0</v>
      </c>
      <c r="Q319" s="67">
        <v>0</v>
      </c>
      <c r="R319" s="67">
        <v>0</v>
      </c>
      <c r="S319" s="67">
        <v>0</v>
      </c>
      <c r="T319" s="67">
        <v>0</v>
      </c>
      <c r="U319" s="67">
        <v>0</v>
      </c>
      <c r="V319" s="67">
        <v>0</v>
      </c>
      <c r="W319" s="67">
        <v>0</v>
      </c>
      <c r="Y319" s="42" t="s">
        <v>374</v>
      </c>
      <c r="Z319" s="69">
        <v>0</v>
      </c>
      <c r="AA319" s="69">
        <v>0</v>
      </c>
      <c r="AB319" s="69">
        <v>0</v>
      </c>
      <c r="AC319" s="69">
        <v>0</v>
      </c>
      <c r="AD319" s="69">
        <v>0</v>
      </c>
      <c r="AE319" s="69">
        <v>0</v>
      </c>
      <c r="AF319" s="69">
        <v>0</v>
      </c>
      <c r="AG319" s="69">
        <v>0</v>
      </c>
      <c r="AH319" s="69">
        <v>0</v>
      </c>
      <c r="AI319" s="69">
        <v>0</v>
      </c>
      <c r="AJ319" s="69">
        <v>0</v>
      </c>
      <c r="AK319" s="69">
        <v>0</v>
      </c>
      <c r="AL319" s="69">
        <v>0</v>
      </c>
      <c r="AM319" s="69">
        <v>0</v>
      </c>
      <c r="AN319" s="69">
        <v>0</v>
      </c>
      <c r="AO319" s="69">
        <v>0</v>
      </c>
      <c r="AP319" s="69">
        <v>0</v>
      </c>
      <c r="AQ319" s="69">
        <v>0</v>
      </c>
      <c r="AR319" s="69">
        <v>0</v>
      </c>
      <c r="AS319" s="69">
        <v>0</v>
      </c>
      <c r="AT319" s="69"/>
      <c r="AV319" s="18" t="s">
        <v>374</v>
      </c>
      <c r="AW319" s="72">
        <v>0</v>
      </c>
      <c r="AX319" s="72">
        <v>0</v>
      </c>
      <c r="AY319" s="72">
        <v>0</v>
      </c>
      <c r="AZ319" s="72">
        <v>0</v>
      </c>
      <c r="BA319" s="72">
        <v>0</v>
      </c>
      <c r="BB319" s="72">
        <v>0</v>
      </c>
      <c r="BC319" s="72">
        <v>0</v>
      </c>
      <c r="BD319" s="72">
        <v>0</v>
      </c>
      <c r="BE319" s="72">
        <v>0</v>
      </c>
      <c r="BF319" s="72">
        <v>0</v>
      </c>
      <c r="BG319" s="72">
        <v>0</v>
      </c>
      <c r="BH319" s="72">
        <v>0</v>
      </c>
      <c r="BI319" s="72">
        <v>0</v>
      </c>
      <c r="BJ319" s="72">
        <v>0</v>
      </c>
      <c r="BK319" s="72">
        <v>0</v>
      </c>
      <c r="BL319" s="72">
        <v>0</v>
      </c>
      <c r="BM319" s="72">
        <v>0</v>
      </c>
      <c r="BN319" s="72">
        <v>0</v>
      </c>
      <c r="BO319" s="72">
        <v>0</v>
      </c>
      <c r="BP319" s="72">
        <v>0</v>
      </c>
      <c r="BQ319" s="72">
        <v>0</v>
      </c>
    </row>
    <row r="320" spans="1:69" x14ac:dyDescent="0.2">
      <c r="A320" s="13"/>
      <c r="B320" s="64" t="s">
        <v>374</v>
      </c>
      <c r="C320" s="67">
        <v>0</v>
      </c>
      <c r="D320" s="67">
        <v>0</v>
      </c>
      <c r="E320" s="67">
        <v>0</v>
      </c>
      <c r="F320" s="67">
        <v>0</v>
      </c>
      <c r="G320" s="67">
        <v>0</v>
      </c>
      <c r="H320" s="67">
        <v>0</v>
      </c>
      <c r="I320" s="67">
        <v>0</v>
      </c>
      <c r="J320" s="67">
        <v>0</v>
      </c>
      <c r="K320" s="67">
        <v>0</v>
      </c>
      <c r="L320" s="67">
        <v>0</v>
      </c>
      <c r="M320" s="67">
        <v>0</v>
      </c>
      <c r="N320" s="67">
        <v>0</v>
      </c>
      <c r="O320" s="67">
        <v>0</v>
      </c>
      <c r="P320" s="67">
        <v>0</v>
      </c>
      <c r="Q320" s="67">
        <v>0</v>
      </c>
      <c r="R320" s="67">
        <v>0</v>
      </c>
      <c r="S320" s="67">
        <v>0</v>
      </c>
      <c r="T320" s="67">
        <v>0</v>
      </c>
      <c r="U320" s="67">
        <v>0</v>
      </c>
      <c r="V320" s="67">
        <v>0</v>
      </c>
      <c r="W320" s="67">
        <v>0</v>
      </c>
      <c r="Y320" s="42" t="s">
        <v>374</v>
      </c>
      <c r="Z320" s="69">
        <v>0</v>
      </c>
      <c r="AA320" s="69">
        <v>0</v>
      </c>
      <c r="AB320" s="69">
        <v>0</v>
      </c>
      <c r="AC320" s="69">
        <v>0</v>
      </c>
      <c r="AD320" s="69">
        <v>0</v>
      </c>
      <c r="AE320" s="69">
        <v>0</v>
      </c>
      <c r="AF320" s="69">
        <v>0</v>
      </c>
      <c r="AG320" s="69">
        <v>0</v>
      </c>
      <c r="AH320" s="69">
        <v>0</v>
      </c>
      <c r="AI320" s="69">
        <v>0</v>
      </c>
      <c r="AJ320" s="69">
        <v>0</v>
      </c>
      <c r="AK320" s="69">
        <v>0</v>
      </c>
      <c r="AL320" s="69">
        <v>0</v>
      </c>
      <c r="AM320" s="69">
        <v>0</v>
      </c>
      <c r="AN320" s="69">
        <v>0</v>
      </c>
      <c r="AO320" s="69">
        <v>0</v>
      </c>
      <c r="AP320" s="69">
        <v>0</v>
      </c>
      <c r="AQ320" s="69">
        <v>0</v>
      </c>
      <c r="AR320" s="69">
        <v>0</v>
      </c>
      <c r="AS320" s="69">
        <v>0</v>
      </c>
      <c r="AT320" s="69"/>
      <c r="AV320" s="18" t="s">
        <v>374</v>
      </c>
      <c r="AW320" s="72">
        <v>0</v>
      </c>
      <c r="AX320" s="72">
        <v>0</v>
      </c>
      <c r="AY320" s="72">
        <v>0</v>
      </c>
      <c r="AZ320" s="72">
        <v>0</v>
      </c>
      <c r="BA320" s="72">
        <v>0</v>
      </c>
      <c r="BB320" s="72">
        <v>0</v>
      </c>
      <c r="BC320" s="72">
        <v>0</v>
      </c>
      <c r="BD320" s="72">
        <v>0</v>
      </c>
      <c r="BE320" s="72">
        <v>0</v>
      </c>
      <c r="BF320" s="72">
        <v>0</v>
      </c>
      <c r="BG320" s="72">
        <v>0</v>
      </c>
      <c r="BH320" s="72">
        <v>0</v>
      </c>
      <c r="BI320" s="72">
        <v>0</v>
      </c>
      <c r="BJ320" s="72">
        <v>0</v>
      </c>
      <c r="BK320" s="72">
        <v>0</v>
      </c>
      <c r="BL320" s="72">
        <v>0</v>
      </c>
      <c r="BM320" s="72">
        <v>0</v>
      </c>
      <c r="BN320" s="72">
        <v>0</v>
      </c>
      <c r="BO320" s="72">
        <v>0</v>
      </c>
      <c r="BP320" s="72">
        <v>0</v>
      </c>
      <c r="BQ320" s="72">
        <v>0</v>
      </c>
    </row>
    <row r="321" spans="1:69" x14ac:dyDescent="0.2">
      <c r="A321" s="13"/>
      <c r="B321" s="64" t="s">
        <v>374</v>
      </c>
      <c r="C321" s="67">
        <v>0</v>
      </c>
      <c r="D321" s="67">
        <v>0</v>
      </c>
      <c r="E321" s="67">
        <v>0</v>
      </c>
      <c r="F321" s="67">
        <v>0</v>
      </c>
      <c r="G321" s="67">
        <v>0</v>
      </c>
      <c r="H321" s="67">
        <v>0</v>
      </c>
      <c r="I321" s="67">
        <v>0</v>
      </c>
      <c r="J321" s="67">
        <v>0</v>
      </c>
      <c r="K321" s="67">
        <v>0</v>
      </c>
      <c r="L321" s="67">
        <v>0</v>
      </c>
      <c r="M321" s="67">
        <v>0</v>
      </c>
      <c r="N321" s="67">
        <v>0</v>
      </c>
      <c r="O321" s="67">
        <v>0</v>
      </c>
      <c r="P321" s="67">
        <v>0</v>
      </c>
      <c r="Q321" s="67">
        <v>0</v>
      </c>
      <c r="R321" s="67">
        <v>0</v>
      </c>
      <c r="S321" s="67">
        <v>0</v>
      </c>
      <c r="T321" s="67">
        <v>0</v>
      </c>
      <c r="U321" s="67">
        <v>0</v>
      </c>
      <c r="V321" s="67">
        <v>0</v>
      </c>
      <c r="W321" s="67">
        <v>0</v>
      </c>
      <c r="Y321" s="42" t="s">
        <v>374</v>
      </c>
      <c r="Z321" s="69">
        <v>0</v>
      </c>
      <c r="AA321" s="69">
        <v>0</v>
      </c>
      <c r="AB321" s="69">
        <v>0</v>
      </c>
      <c r="AC321" s="69">
        <v>0</v>
      </c>
      <c r="AD321" s="69">
        <v>0</v>
      </c>
      <c r="AE321" s="69">
        <v>0</v>
      </c>
      <c r="AF321" s="69">
        <v>0</v>
      </c>
      <c r="AG321" s="69">
        <v>0</v>
      </c>
      <c r="AH321" s="69">
        <v>0</v>
      </c>
      <c r="AI321" s="69">
        <v>0</v>
      </c>
      <c r="AJ321" s="69">
        <v>0</v>
      </c>
      <c r="AK321" s="69">
        <v>0</v>
      </c>
      <c r="AL321" s="69">
        <v>0</v>
      </c>
      <c r="AM321" s="69">
        <v>0</v>
      </c>
      <c r="AN321" s="69">
        <v>0</v>
      </c>
      <c r="AO321" s="69">
        <v>0</v>
      </c>
      <c r="AP321" s="69">
        <v>0</v>
      </c>
      <c r="AQ321" s="69">
        <v>0</v>
      </c>
      <c r="AR321" s="69">
        <v>0</v>
      </c>
      <c r="AS321" s="69">
        <v>0</v>
      </c>
      <c r="AT321" s="69"/>
      <c r="AV321" s="18" t="s">
        <v>374</v>
      </c>
      <c r="AW321" s="72">
        <v>0</v>
      </c>
      <c r="AX321" s="72">
        <v>0</v>
      </c>
      <c r="AY321" s="72">
        <v>0</v>
      </c>
      <c r="AZ321" s="72">
        <v>0</v>
      </c>
      <c r="BA321" s="72">
        <v>0</v>
      </c>
      <c r="BB321" s="72">
        <v>0</v>
      </c>
      <c r="BC321" s="72">
        <v>0</v>
      </c>
      <c r="BD321" s="72">
        <v>0</v>
      </c>
      <c r="BE321" s="72">
        <v>0</v>
      </c>
      <c r="BF321" s="72">
        <v>0</v>
      </c>
      <c r="BG321" s="72">
        <v>0</v>
      </c>
      <c r="BH321" s="72">
        <v>0</v>
      </c>
      <c r="BI321" s="72">
        <v>0</v>
      </c>
      <c r="BJ321" s="72">
        <v>0</v>
      </c>
      <c r="BK321" s="72">
        <v>0</v>
      </c>
      <c r="BL321" s="72">
        <v>0</v>
      </c>
      <c r="BM321" s="72">
        <v>0</v>
      </c>
      <c r="BN321" s="72">
        <v>0</v>
      </c>
      <c r="BO321" s="72">
        <v>0</v>
      </c>
      <c r="BP321" s="72">
        <v>0</v>
      </c>
      <c r="BQ321" s="72">
        <v>0</v>
      </c>
    </row>
    <row r="322" spans="1:69" x14ac:dyDescent="0.2">
      <c r="A322" s="13"/>
      <c r="B322" s="64" t="s">
        <v>374</v>
      </c>
      <c r="C322" s="67">
        <v>0</v>
      </c>
      <c r="D322" s="67">
        <v>0</v>
      </c>
      <c r="E322" s="67">
        <v>0</v>
      </c>
      <c r="F322" s="67">
        <v>0</v>
      </c>
      <c r="G322" s="67">
        <v>0</v>
      </c>
      <c r="H322" s="67">
        <v>0</v>
      </c>
      <c r="I322" s="67">
        <v>0</v>
      </c>
      <c r="J322" s="67">
        <v>0</v>
      </c>
      <c r="K322" s="67">
        <v>0</v>
      </c>
      <c r="L322" s="67">
        <v>0</v>
      </c>
      <c r="M322" s="67">
        <v>0</v>
      </c>
      <c r="N322" s="67">
        <v>0</v>
      </c>
      <c r="O322" s="67">
        <v>0</v>
      </c>
      <c r="P322" s="67">
        <v>0</v>
      </c>
      <c r="Q322" s="67">
        <v>0</v>
      </c>
      <c r="R322" s="67">
        <v>0</v>
      </c>
      <c r="S322" s="67">
        <v>0</v>
      </c>
      <c r="T322" s="67">
        <v>0</v>
      </c>
      <c r="U322" s="67">
        <v>0</v>
      </c>
      <c r="V322" s="67">
        <v>0</v>
      </c>
      <c r="W322" s="67">
        <v>0</v>
      </c>
      <c r="Y322" s="42" t="s">
        <v>374</v>
      </c>
      <c r="Z322" s="69">
        <v>0</v>
      </c>
      <c r="AA322" s="69">
        <v>0</v>
      </c>
      <c r="AB322" s="69">
        <v>0</v>
      </c>
      <c r="AC322" s="69">
        <v>0</v>
      </c>
      <c r="AD322" s="69">
        <v>0</v>
      </c>
      <c r="AE322" s="69">
        <v>0</v>
      </c>
      <c r="AF322" s="69">
        <v>0</v>
      </c>
      <c r="AG322" s="69">
        <v>0</v>
      </c>
      <c r="AH322" s="69">
        <v>0</v>
      </c>
      <c r="AI322" s="69">
        <v>0</v>
      </c>
      <c r="AJ322" s="69">
        <v>0</v>
      </c>
      <c r="AK322" s="69">
        <v>0</v>
      </c>
      <c r="AL322" s="69">
        <v>0</v>
      </c>
      <c r="AM322" s="69">
        <v>0</v>
      </c>
      <c r="AN322" s="69">
        <v>0</v>
      </c>
      <c r="AO322" s="69">
        <v>0</v>
      </c>
      <c r="AP322" s="69">
        <v>0</v>
      </c>
      <c r="AQ322" s="69">
        <v>0</v>
      </c>
      <c r="AR322" s="69">
        <v>0</v>
      </c>
      <c r="AS322" s="69">
        <v>0</v>
      </c>
      <c r="AT322" s="69"/>
      <c r="AV322" s="18" t="s">
        <v>374</v>
      </c>
      <c r="AW322" s="72">
        <v>0</v>
      </c>
      <c r="AX322" s="72">
        <v>0</v>
      </c>
      <c r="AY322" s="72">
        <v>0</v>
      </c>
      <c r="AZ322" s="72">
        <v>0</v>
      </c>
      <c r="BA322" s="72">
        <v>0</v>
      </c>
      <c r="BB322" s="72">
        <v>0</v>
      </c>
      <c r="BC322" s="72">
        <v>0</v>
      </c>
      <c r="BD322" s="72">
        <v>0</v>
      </c>
      <c r="BE322" s="72">
        <v>0</v>
      </c>
      <c r="BF322" s="72">
        <v>0</v>
      </c>
      <c r="BG322" s="72">
        <v>0</v>
      </c>
      <c r="BH322" s="72">
        <v>0</v>
      </c>
      <c r="BI322" s="72">
        <v>0</v>
      </c>
      <c r="BJ322" s="72">
        <v>0</v>
      </c>
      <c r="BK322" s="72">
        <v>0</v>
      </c>
      <c r="BL322" s="72">
        <v>0</v>
      </c>
      <c r="BM322" s="72">
        <v>0</v>
      </c>
      <c r="BN322" s="72">
        <v>0</v>
      </c>
      <c r="BO322" s="72">
        <v>0</v>
      </c>
      <c r="BP322" s="72">
        <v>0</v>
      </c>
      <c r="BQ322" s="72">
        <v>0</v>
      </c>
    </row>
    <row r="323" spans="1:69" s="20" customFormat="1" x14ac:dyDescent="0.2">
      <c r="A323" s="19"/>
      <c r="B323" s="64" t="s">
        <v>374</v>
      </c>
      <c r="C323" s="67">
        <v>0</v>
      </c>
      <c r="D323" s="67">
        <v>0</v>
      </c>
      <c r="E323" s="67">
        <v>0</v>
      </c>
      <c r="F323" s="67">
        <v>0</v>
      </c>
      <c r="G323" s="67">
        <v>0</v>
      </c>
      <c r="H323" s="67">
        <v>0</v>
      </c>
      <c r="I323" s="67">
        <v>0</v>
      </c>
      <c r="J323" s="67">
        <v>0</v>
      </c>
      <c r="K323" s="67">
        <v>0</v>
      </c>
      <c r="L323" s="67">
        <v>0</v>
      </c>
      <c r="M323" s="67">
        <v>0</v>
      </c>
      <c r="N323" s="67">
        <v>0</v>
      </c>
      <c r="O323" s="67">
        <v>0</v>
      </c>
      <c r="P323" s="67">
        <v>0</v>
      </c>
      <c r="Q323" s="67">
        <v>0</v>
      </c>
      <c r="R323" s="67">
        <v>0</v>
      </c>
      <c r="S323" s="67">
        <v>0</v>
      </c>
      <c r="T323" s="67">
        <v>0</v>
      </c>
      <c r="U323" s="67">
        <v>0</v>
      </c>
      <c r="V323" s="67">
        <v>0</v>
      </c>
      <c r="W323" s="67">
        <v>0</v>
      </c>
      <c r="Y323" s="42" t="s">
        <v>374</v>
      </c>
      <c r="Z323" s="69">
        <v>0</v>
      </c>
      <c r="AA323" s="69">
        <v>0</v>
      </c>
      <c r="AB323" s="69">
        <v>0</v>
      </c>
      <c r="AC323" s="69">
        <v>0</v>
      </c>
      <c r="AD323" s="69">
        <v>0</v>
      </c>
      <c r="AE323" s="69">
        <v>0</v>
      </c>
      <c r="AF323" s="69">
        <v>0</v>
      </c>
      <c r="AG323" s="69">
        <v>0</v>
      </c>
      <c r="AH323" s="69">
        <v>0</v>
      </c>
      <c r="AI323" s="69">
        <v>0</v>
      </c>
      <c r="AJ323" s="69">
        <v>0</v>
      </c>
      <c r="AK323" s="69">
        <v>0</v>
      </c>
      <c r="AL323" s="69">
        <v>0</v>
      </c>
      <c r="AM323" s="69">
        <v>0</v>
      </c>
      <c r="AN323" s="69">
        <v>0</v>
      </c>
      <c r="AO323" s="69">
        <v>0</v>
      </c>
      <c r="AP323" s="69">
        <v>0</v>
      </c>
      <c r="AQ323" s="69">
        <v>0</v>
      </c>
      <c r="AR323" s="69">
        <v>0</v>
      </c>
      <c r="AS323" s="69">
        <v>0</v>
      </c>
      <c r="AT323" s="69"/>
      <c r="AV323" s="18" t="s">
        <v>374</v>
      </c>
      <c r="AW323" s="72">
        <v>0</v>
      </c>
      <c r="AX323" s="72">
        <v>0</v>
      </c>
      <c r="AY323" s="72">
        <v>0</v>
      </c>
      <c r="AZ323" s="72">
        <v>0</v>
      </c>
      <c r="BA323" s="72">
        <v>0</v>
      </c>
      <c r="BB323" s="72">
        <v>0</v>
      </c>
      <c r="BC323" s="72">
        <v>0</v>
      </c>
      <c r="BD323" s="72">
        <v>0</v>
      </c>
      <c r="BE323" s="72">
        <v>0</v>
      </c>
      <c r="BF323" s="72">
        <v>0</v>
      </c>
      <c r="BG323" s="72">
        <v>0</v>
      </c>
      <c r="BH323" s="72">
        <v>0</v>
      </c>
      <c r="BI323" s="72">
        <v>0</v>
      </c>
      <c r="BJ323" s="72">
        <v>0</v>
      </c>
      <c r="BK323" s="72">
        <v>0</v>
      </c>
      <c r="BL323" s="72">
        <v>0</v>
      </c>
      <c r="BM323" s="72">
        <v>0</v>
      </c>
      <c r="BN323" s="72">
        <v>0</v>
      </c>
      <c r="BO323" s="72">
        <v>0</v>
      </c>
      <c r="BP323" s="72">
        <v>0</v>
      </c>
      <c r="BQ323" s="72">
        <v>0</v>
      </c>
    </row>
    <row r="324" spans="1:69" x14ac:dyDescent="0.2">
      <c r="A324" s="13"/>
      <c r="B324" s="65" t="s">
        <v>374</v>
      </c>
      <c r="C324" s="67">
        <v>0</v>
      </c>
      <c r="D324" s="67">
        <v>0</v>
      </c>
      <c r="E324" s="67">
        <v>0</v>
      </c>
      <c r="F324" s="67">
        <v>0</v>
      </c>
      <c r="G324" s="67">
        <v>0</v>
      </c>
      <c r="H324" s="67">
        <v>0</v>
      </c>
      <c r="I324" s="67">
        <v>0</v>
      </c>
      <c r="J324" s="67">
        <v>0</v>
      </c>
      <c r="K324" s="67">
        <v>0</v>
      </c>
      <c r="L324" s="67">
        <v>0</v>
      </c>
      <c r="M324" s="67">
        <v>0</v>
      </c>
      <c r="N324" s="67">
        <v>0</v>
      </c>
      <c r="O324" s="67">
        <v>0</v>
      </c>
      <c r="P324" s="67">
        <v>0</v>
      </c>
      <c r="Q324" s="67">
        <v>0</v>
      </c>
      <c r="R324" s="67">
        <v>0</v>
      </c>
      <c r="S324" s="67">
        <v>0</v>
      </c>
      <c r="T324" s="67">
        <v>0</v>
      </c>
      <c r="U324" s="67">
        <v>0</v>
      </c>
      <c r="V324" s="67">
        <v>0</v>
      </c>
      <c r="W324" s="67">
        <v>0</v>
      </c>
      <c r="Y324" s="43" t="s">
        <v>374</v>
      </c>
      <c r="Z324" s="69">
        <v>0</v>
      </c>
      <c r="AA324" s="69">
        <v>0</v>
      </c>
      <c r="AB324" s="69">
        <v>0</v>
      </c>
      <c r="AC324" s="69">
        <v>0</v>
      </c>
      <c r="AD324" s="69">
        <v>0</v>
      </c>
      <c r="AE324" s="69">
        <v>0</v>
      </c>
      <c r="AF324" s="69">
        <v>0</v>
      </c>
      <c r="AG324" s="69">
        <v>0</v>
      </c>
      <c r="AH324" s="69">
        <v>0</v>
      </c>
      <c r="AI324" s="69">
        <v>0</v>
      </c>
      <c r="AJ324" s="69">
        <v>0</v>
      </c>
      <c r="AK324" s="69">
        <v>0</v>
      </c>
      <c r="AL324" s="69">
        <v>0</v>
      </c>
      <c r="AM324" s="69">
        <v>0</v>
      </c>
      <c r="AN324" s="69">
        <v>0</v>
      </c>
      <c r="AO324" s="69">
        <v>0</v>
      </c>
      <c r="AP324" s="69">
        <v>0</v>
      </c>
      <c r="AQ324" s="69">
        <v>0</v>
      </c>
      <c r="AR324" s="69">
        <v>0</v>
      </c>
      <c r="AS324" s="69">
        <v>0</v>
      </c>
      <c r="AT324" s="69"/>
      <c r="AV324" s="22" t="s">
        <v>374</v>
      </c>
      <c r="AW324" s="72">
        <v>0</v>
      </c>
      <c r="AX324" s="72">
        <v>0</v>
      </c>
      <c r="AY324" s="72">
        <v>0</v>
      </c>
      <c r="AZ324" s="72">
        <v>0</v>
      </c>
      <c r="BA324" s="72">
        <v>0</v>
      </c>
      <c r="BB324" s="72">
        <v>0</v>
      </c>
      <c r="BC324" s="72">
        <v>0</v>
      </c>
      <c r="BD324" s="72">
        <v>0</v>
      </c>
      <c r="BE324" s="72">
        <v>0</v>
      </c>
      <c r="BF324" s="72">
        <v>0</v>
      </c>
      <c r="BG324" s="72">
        <v>0</v>
      </c>
      <c r="BH324" s="72">
        <v>0</v>
      </c>
      <c r="BI324" s="72">
        <v>0</v>
      </c>
      <c r="BJ324" s="72">
        <v>0</v>
      </c>
      <c r="BK324" s="72">
        <v>0</v>
      </c>
      <c r="BL324" s="72">
        <v>0</v>
      </c>
      <c r="BM324" s="72">
        <v>0</v>
      </c>
      <c r="BN324" s="72">
        <v>0</v>
      </c>
      <c r="BO324" s="72">
        <v>0</v>
      </c>
      <c r="BP324" s="72">
        <v>0</v>
      </c>
      <c r="BQ324" s="72">
        <v>0</v>
      </c>
    </row>
    <row r="325" spans="1:69" x14ac:dyDescent="0.2">
      <c r="A325" s="13"/>
      <c r="B325" s="66" t="s">
        <v>194</v>
      </c>
      <c r="C325" s="67">
        <v>5377.5236854285004</v>
      </c>
      <c r="D325" s="67">
        <v>12172.325855211606</v>
      </c>
      <c r="E325" s="67">
        <v>10943.5571883093</v>
      </c>
      <c r="F325" s="67">
        <v>43650.493425024586</v>
      </c>
      <c r="G325" s="67">
        <v>33564.161321811785</v>
      </c>
      <c r="H325" s="67">
        <v>20185.421362512301</v>
      </c>
      <c r="I325" s="67">
        <v>19004.849621712601</v>
      </c>
      <c r="J325" s="67">
        <v>22660.583647357598</v>
      </c>
      <c r="K325" s="67">
        <v>14324.2837463264</v>
      </c>
      <c r="L325" s="67">
        <v>18600.853922714803</v>
      </c>
      <c r="M325" s="67">
        <v>32143.274383149099</v>
      </c>
      <c r="N325" s="67">
        <v>0</v>
      </c>
      <c r="O325" s="67">
        <v>0</v>
      </c>
      <c r="P325" s="67">
        <v>0</v>
      </c>
      <c r="Q325" s="67">
        <v>0</v>
      </c>
      <c r="R325" s="67">
        <v>0</v>
      </c>
      <c r="S325" s="67">
        <v>0</v>
      </c>
      <c r="T325" s="67">
        <v>0</v>
      </c>
      <c r="U325" s="67">
        <v>0</v>
      </c>
      <c r="V325" s="67">
        <v>0</v>
      </c>
      <c r="W325" s="67"/>
      <c r="Y325" s="44" t="s">
        <v>194</v>
      </c>
      <c r="Z325" s="70"/>
      <c r="AA325" s="70"/>
      <c r="AB325" s="70"/>
      <c r="AC325" s="70"/>
      <c r="AD325" s="70"/>
      <c r="AE325" s="70"/>
      <c r="AF325" s="70"/>
      <c r="AG325" s="70"/>
      <c r="AH325" s="70"/>
      <c r="AI325" s="70"/>
      <c r="AJ325" s="70"/>
      <c r="AK325" s="70"/>
      <c r="AL325" s="70"/>
      <c r="AM325" s="70"/>
      <c r="AN325" s="69"/>
      <c r="AO325" s="69"/>
      <c r="AP325" s="69"/>
      <c r="AQ325" s="69"/>
      <c r="AR325" s="69"/>
      <c r="AS325" s="69"/>
      <c r="AT325" s="70"/>
      <c r="AV325" s="24" t="s">
        <v>194</v>
      </c>
      <c r="AW325" s="72"/>
      <c r="AX325" s="72"/>
      <c r="AY325" s="72"/>
      <c r="AZ325" s="72"/>
      <c r="BA325" s="72"/>
      <c r="BB325" s="72"/>
      <c r="BC325" s="72"/>
      <c r="BD325" s="72"/>
      <c r="BE325" s="72"/>
      <c r="BF325" s="72"/>
      <c r="BG325" s="72"/>
      <c r="BH325" s="72"/>
      <c r="BI325" s="72"/>
      <c r="BJ325" s="72"/>
      <c r="BK325" s="72"/>
      <c r="BL325" s="72"/>
      <c r="BM325" s="72"/>
      <c r="BN325" s="72"/>
      <c r="BO325" s="72"/>
      <c r="BP325" s="72"/>
      <c r="BQ325" s="72"/>
    </row>
    <row r="328" spans="1:69" x14ac:dyDescent="0.2">
      <c r="A328" s="8" t="s">
        <v>122</v>
      </c>
      <c r="B328" s="14" t="s">
        <v>187</v>
      </c>
      <c r="C328" s="28" t="s">
        <v>8</v>
      </c>
      <c r="D328" s="28" t="s">
        <v>7</v>
      </c>
      <c r="E328" s="28" t="s">
        <v>6</v>
      </c>
      <c r="F328" s="28" t="s">
        <v>5</v>
      </c>
      <c r="G328" s="28" t="s">
        <v>4</v>
      </c>
      <c r="H328" s="28" t="s">
        <v>3</v>
      </c>
      <c r="I328" s="28" t="s">
        <v>2</v>
      </c>
      <c r="J328" s="28" t="s">
        <v>1</v>
      </c>
      <c r="K328" s="28" t="s">
        <v>0</v>
      </c>
      <c r="L328" s="28" t="s">
        <v>10</v>
      </c>
      <c r="M328" s="28" t="s">
        <v>38</v>
      </c>
      <c r="N328" s="28" t="s">
        <v>37</v>
      </c>
      <c r="O328" s="28" t="s">
        <v>36</v>
      </c>
      <c r="P328" s="28" t="s">
        <v>35</v>
      </c>
      <c r="Q328" s="28" t="s">
        <v>34</v>
      </c>
      <c r="R328" s="28" t="s">
        <v>33</v>
      </c>
      <c r="S328" s="28" t="s">
        <v>32</v>
      </c>
      <c r="T328" s="28" t="s">
        <v>31</v>
      </c>
      <c r="U328" s="28" t="s">
        <v>30</v>
      </c>
      <c r="V328" s="28" t="s">
        <v>29</v>
      </c>
      <c r="W328" s="28" t="s">
        <v>194</v>
      </c>
      <c r="Y328" s="41" t="s">
        <v>187</v>
      </c>
      <c r="Z328" s="68" t="s">
        <v>8</v>
      </c>
      <c r="AA328" s="68" t="s">
        <v>7</v>
      </c>
      <c r="AB328" s="68" t="s">
        <v>6</v>
      </c>
      <c r="AC328" s="68" t="s">
        <v>5</v>
      </c>
      <c r="AD328" s="68" t="s">
        <v>4</v>
      </c>
      <c r="AE328" s="68" t="s">
        <v>3</v>
      </c>
      <c r="AF328" s="68" t="s">
        <v>2</v>
      </c>
      <c r="AG328" s="68" t="s">
        <v>1</v>
      </c>
      <c r="AH328" s="68" t="s">
        <v>0</v>
      </c>
      <c r="AI328" s="68" t="s">
        <v>10</v>
      </c>
      <c r="AJ328" s="68" t="s">
        <v>38</v>
      </c>
      <c r="AK328" s="68" t="s">
        <v>37</v>
      </c>
      <c r="AL328" s="68" t="s">
        <v>36</v>
      </c>
      <c r="AM328" s="68" t="s">
        <v>35</v>
      </c>
      <c r="AN328" s="68" t="s">
        <v>34</v>
      </c>
      <c r="AO328" s="68" t="s">
        <v>33</v>
      </c>
      <c r="AP328" s="68" t="s">
        <v>32</v>
      </c>
      <c r="AQ328" s="68" t="s">
        <v>31</v>
      </c>
      <c r="AR328" s="68" t="s">
        <v>30</v>
      </c>
      <c r="AS328" s="68" t="s">
        <v>29</v>
      </c>
      <c r="AT328" s="68" t="s">
        <v>194</v>
      </c>
      <c r="AV328" s="16" t="s">
        <v>187</v>
      </c>
      <c r="AW328" s="71" t="s">
        <v>8</v>
      </c>
      <c r="AX328" s="71" t="s">
        <v>7</v>
      </c>
      <c r="AY328" s="71" t="s">
        <v>6</v>
      </c>
      <c r="AZ328" s="71" t="s">
        <v>5</v>
      </c>
      <c r="BA328" s="71" t="s">
        <v>4</v>
      </c>
      <c r="BB328" s="71" t="s">
        <v>3</v>
      </c>
      <c r="BC328" s="71" t="s">
        <v>2</v>
      </c>
      <c r="BD328" s="71" t="s">
        <v>1</v>
      </c>
      <c r="BE328" s="71" t="s">
        <v>0</v>
      </c>
      <c r="BF328" s="71" t="s">
        <v>10</v>
      </c>
      <c r="BG328" s="71" t="s">
        <v>38</v>
      </c>
      <c r="BH328" s="71" t="s">
        <v>37</v>
      </c>
      <c r="BI328" s="71" t="s">
        <v>36</v>
      </c>
      <c r="BJ328" s="71" t="s">
        <v>35</v>
      </c>
      <c r="BK328" s="71" t="s">
        <v>34</v>
      </c>
      <c r="BL328" s="71" t="s">
        <v>33</v>
      </c>
      <c r="BM328" s="71" t="s">
        <v>32</v>
      </c>
      <c r="BN328" s="71" t="s">
        <v>31</v>
      </c>
      <c r="BO328" s="71" t="s">
        <v>30</v>
      </c>
      <c r="BP328" s="71" t="s">
        <v>29</v>
      </c>
      <c r="BQ328" s="71" t="s">
        <v>194</v>
      </c>
    </row>
    <row r="329" spans="1:69" x14ac:dyDescent="0.2">
      <c r="A329" s="13"/>
      <c r="B329" s="64" t="s">
        <v>177</v>
      </c>
      <c r="C329" s="67">
        <v>0</v>
      </c>
      <c r="D329" s="67">
        <v>0</v>
      </c>
      <c r="E329" s="67">
        <v>0</v>
      </c>
      <c r="F329" s="67">
        <v>0</v>
      </c>
      <c r="G329" s="67">
        <v>177.37938148200001</v>
      </c>
      <c r="H329" s="67">
        <v>0</v>
      </c>
      <c r="I329" s="67">
        <v>0</v>
      </c>
      <c r="J329" s="67">
        <v>105.9530777035</v>
      </c>
      <c r="K329" s="67">
        <v>228.66587587949999</v>
      </c>
      <c r="L329" s="67">
        <v>0</v>
      </c>
      <c r="M329" s="67">
        <v>0</v>
      </c>
      <c r="N329" s="67">
        <v>0</v>
      </c>
      <c r="O329" s="67">
        <v>0</v>
      </c>
      <c r="P329" s="67">
        <v>0</v>
      </c>
      <c r="Q329" s="67">
        <v>0</v>
      </c>
      <c r="R329" s="67">
        <v>0</v>
      </c>
      <c r="S329" s="67">
        <v>0</v>
      </c>
      <c r="T329" s="67">
        <v>0</v>
      </c>
      <c r="U329" s="67">
        <v>0</v>
      </c>
      <c r="V329" s="67">
        <v>0</v>
      </c>
      <c r="W329" s="67">
        <v>511.99833506500005</v>
      </c>
      <c r="Y329" s="42" t="s">
        <v>177</v>
      </c>
      <c r="Z329" s="69">
        <v>0</v>
      </c>
      <c r="AA329" s="69">
        <v>0</v>
      </c>
      <c r="AB329" s="69">
        <v>0</v>
      </c>
      <c r="AC329" s="69">
        <v>0</v>
      </c>
      <c r="AD329" s="69">
        <v>0.34644523103670066</v>
      </c>
      <c r="AE329" s="69">
        <v>0</v>
      </c>
      <c r="AF329" s="69">
        <v>0</v>
      </c>
      <c r="AG329" s="69">
        <v>0.20694027782345986</v>
      </c>
      <c r="AH329" s="69">
        <v>0.44661449113983942</v>
      </c>
      <c r="AI329" s="69">
        <v>0</v>
      </c>
      <c r="AJ329" s="69">
        <v>0</v>
      </c>
      <c r="AK329" s="69">
        <v>0</v>
      </c>
      <c r="AL329" s="69">
        <v>0</v>
      </c>
      <c r="AM329" s="69">
        <v>0</v>
      </c>
      <c r="AN329" s="69">
        <v>0</v>
      </c>
      <c r="AO329" s="69">
        <v>0</v>
      </c>
      <c r="AP329" s="69">
        <v>0</v>
      </c>
      <c r="AQ329" s="69">
        <v>0</v>
      </c>
      <c r="AR329" s="69">
        <v>0</v>
      </c>
      <c r="AS329" s="69">
        <v>0</v>
      </c>
      <c r="AT329" s="69"/>
      <c r="AV329" s="18" t="s">
        <v>177</v>
      </c>
      <c r="AW329" s="72">
        <v>0</v>
      </c>
      <c r="AX329" s="72">
        <v>0</v>
      </c>
      <c r="AY329" s="72">
        <v>0</v>
      </c>
      <c r="AZ329" s="72">
        <v>0</v>
      </c>
      <c r="BA329" s="72">
        <v>83.831269965364257</v>
      </c>
      <c r="BB329" s="72">
        <v>0</v>
      </c>
      <c r="BC329" s="72">
        <v>0</v>
      </c>
      <c r="BD329" s="72">
        <v>95.559124692291221</v>
      </c>
      <c r="BE329" s="72">
        <v>92.903069635802211</v>
      </c>
      <c r="BF329" s="72">
        <v>0</v>
      </c>
      <c r="BG329" s="72">
        <v>0</v>
      </c>
      <c r="BH329" s="72">
        <v>0</v>
      </c>
      <c r="BI329" s="72">
        <v>0</v>
      </c>
      <c r="BJ329" s="72">
        <v>0</v>
      </c>
      <c r="BK329" s="72">
        <v>0</v>
      </c>
      <c r="BL329" s="72">
        <v>0</v>
      </c>
      <c r="BM329" s="72">
        <v>0</v>
      </c>
      <c r="BN329" s="72">
        <v>0</v>
      </c>
      <c r="BO329" s="72">
        <v>0</v>
      </c>
      <c r="BP329" s="72">
        <v>0</v>
      </c>
      <c r="BQ329" s="72">
        <v>54.370200228708335</v>
      </c>
    </row>
    <row r="330" spans="1:69" x14ac:dyDescent="0.2">
      <c r="A330" s="13"/>
      <c r="B330" s="64" t="s">
        <v>371</v>
      </c>
      <c r="C330" s="67">
        <v>131.738455593</v>
      </c>
      <c r="D330" s="67">
        <v>568.17742769350002</v>
      </c>
      <c r="E330" s="67">
        <v>1402.5273267100001</v>
      </c>
      <c r="F330" s="67">
        <v>3922.9496505173001</v>
      </c>
      <c r="G330" s="67">
        <v>1767.4518384960002</v>
      </c>
      <c r="H330" s="67">
        <v>2131.0593398206001</v>
      </c>
      <c r="I330" s="67">
        <v>2187.5129483795999</v>
      </c>
      <c r="J330" s="67">
        <v>659.54453972689998</v>
      </c>
      <c r="K330" s="67">
        <v>698.79671689910003</v>
      </c>
      <c r="L330" s="67">
        <v>909.21037751300003</v>
      </c>
      <c r="M330" s="67">
        <v>595.10347852270013</v>
      </c>
      <c r="N330" s="67">
        <v>0</v>
      </c>
      <c r="O330" s="67">
        <v>0</v>
      </c>
      <c r="P330" s="67">
        <v>0</v>
      </c>
      <c r="Q330" s="67">
        <v>0</v>
      </c>
      <c r="R330" s="67">
        <v>0</v>
      </c>
      <c r="S330" s="67">
        <v>0</v>
      </c>
      <c r="T330" s="67">
        <v>0</v>
      </c>
      <c r="U330" s="67">
        <v>0</v>
      </c>
      <c r="V330" s="67">
        <v>0</v>
      </c>
      <c r="W330" s="67">
        <v>14974.072099871704</v>
      </c>
      <c r="Y330" s="42" t="s">
        <v>371</v>
      </c>
      <c r="Z330" s="69">
        <v>8.7977708878621413E-3</v>
      </c>
      <c r="AA330" s="69">
        <v>3.7944082538401036E-2</v>
      </c>
      <c r="AB330" s="69">
        <v>9.3663722022683249E-2</v>
      </c>
      <c r="AC330" s="69">
        <v>0.2619828209956937</v>
      </c>
      <c r="AD330" s="69">
        <v>0.11803414773935431</v>
      </c>
      <c r="AE330" s="69">
        <v>0.14231662072996554</v>
      </c>
      <c r="AF330" s="69">
        <v>0.14608671133607953</v>
      </c>
      <c r="AG330" s="69">
        <v>4.4045770270636726E-2</v>
      </c>
      <c r="AH330" s="69">
        <v>4.6667113143196846E-2</v>
      </c>
      <c r="AI330" s="69">
        <v>6.0718979543366164E-2</v>
      </c>
      <c r="AJ330" s="69">
        <v>3.9742260792760498E-2</v>
      </c>
      <c r="AK330" s="69">
        <v>0</v>
      </c>
      <c r="AL330" s="69">
        <v>0</v>
      </c>
      <c r="AM330" s="69">
        <v>0</v>
      </c>
      <c r="AN330" s="69">
        <v>0</v>
      </c>
      <c r="AO330" s="69">
        <v>0</v>
      </c>
      <c r="AP330" s="69">
        <v>0</v>
      </c>
      <c r="AQ330" s="69">
        <v>0</v>
      </c>
      <c r="AR330" s="69">
        <v>0</v>
      </c>
      <c r="AS330" s="69">
        <v>0</v>
      </c>
      <c r="AT330" s="69"/>
      <c r="AV330" s="18" t="s">
        <v>371</v>
      </c>
      <c r="AW330" s="72">
        <v>82.769244368587422</v>
      </c>
      <c r="AX330" s="72">
        <v>44.370664401459074</v>
      </c>
      <c r="AY330" s="72">
        <v>28.430145821344365</v>
      </c>
      <c r="AZ330" s="72">
        <v>20.053470604183019</v>
      </c>
      <c r="BA330" s="72">
        <v>26.487568547322983</v>
      </c>
      <c r="BB330" s="72">
        <v>24.73367553382953</v>
      </c>
      <c r="BC330" s="72">
        <v>25.391840297583755</v>
      </c>
      <c r="BD330" s="72">
        <v>34.77469351311931</v>
      </c>
      <c r="BE330" s="72">
        <v>43.948685745152282</v>
      </c>
      <c r="BF330" s="72">
        <v>38.093745448867608</v>
      </c>
      <c r="BG330" s="72">
        <v>46.96657623953606</v>
      </c>
      <c r="BH330" s="72">
        <v>0</v>
      </c>
      <c r="BI330" s="72">
        <v>0</v>
      </c>
      <c r="BJ330" s="72">
        <v>0</v>
      </c>
      <c r="BK330" s="72">
        <v>0</v>
      </c>
      <c r="BL330" s="72">
        <v>0</v>
      </c>
      <c r="BM330" s="72">
        <v>0</v>
      </c>
      <c r="BN330" s="72">
        <v>0</v>
      </c>
      <c r="BO330" s="72">
        <v>0</v>
      </c>
      <c r="BP330" s="72">
        <v>0</v>
      </c>
      <c r="BQ330" s="72">
        <v>9.4534666286874742</v>
      </c>
    </row>
    <row r="331" spans="1:69" x14ac:dyDescent="0.2">
      <c r="A331" s="13"/>
      <c r="B331" s="64" t="s">
        <v>165</v>
      </c>
      <c r="C331" s="67">
        <v>495.20185767769999</v>
      </c>
      <c r="D331" s="67">
        <v>336.35659195099998</v>
      </c>
      <c r="E331" s="67">
        <v>296.39878713640002</v>
      </c>
      <c r="F331" s="67">
        <v>4122.3690764391995</v>
      </c>
      <c r="G331" s="67">
        <v>4072.7040871898002</v>
      </c>
      <c r="H331" s="67">
        <v>2928.0500803839996</v>
      </c>
      <c r="I331" s="67">
        <v>2334.6250376859994</v>
      </c>
      <c r="J331" s="67">
        <v>824.39324520770003</v>
      </c>
      <c r="K331" s="67">
        <v>830.94470649020002</v>
      </c>
      <c r="L331" s="67">
        <v>607.84785704499996</v>
      </c>
      <c r="M331" s="67">
        <v>437.65220590249993</v>
      </c>
      <c r="N331" s="67">
        <v>0</v>
      </c>
      <c r="O331" s="67">
        <v>0</v>
      </c>
      <c r="P331" s="67">
        <v>0</v>
      </c>
      <c r="Q331" s="67">
        <v>0</v>
      </c>
      <c r="R331" s="67">
        <v>0</v>
      </c>
      <c r="S331" s="67">
        <v>0</v>
      </c>
      <c r="T331" s="67">
        <v>0</v>
      </c>
      <c r="U331" s="67">
        <v>0</v>
      </c>
      <c r="V331" s="67">
        <v>0</v>
      </c>
      <c r="W331" s="67">
        <v>17286.5435331095</v>
      </c>
      <c r="Y331" s="42" t="s">
        <v>165</v>
      </c>
      <c r="Z331" s="69">
        <v>2.8646667086987238E-2</v>
      </c>
      <c r="AA331" s="69">
        <v>1.9457712370709902E-2</v>
      </c>
      <c r="AB331" s="69">
        <v>1.7146214717169886E-2</v>
      </c>
      <c r="AC331" s="69">
        <v>0.23847272119747287</v>
      </c>
      <c r="AD331" s="69">
        <v>0.23559967782970684</v>
      </c>
      <c r="AE331" s="69">
        <v>0.16938320114578179</v>
      </c>
      <c r="AF331" s="69">
        <v>0.1350544736265184</v>
      </c>
      <c r="AG331" s="69">
        <v>4.7689883384073387E-2</v>
      </c>
      <c r="AH331" s="69">
        <v>4.8068875359534059E-2</v>
      </c>
      <c r="AI331" s="69">
        <v>3.5163065183086976E-2</v>
      </c>
      <c r="AJ331" s="69">
        <v>2.5317508098958587E-2</v>
      </c>
      <c r="AK331" s="69">
        <v>0</v>
      </c>
      <c r="AL331" s="69">
        <v>0</v>
      </c>
      <c r="AM331" s="69">
        <v>0</v>
      </c>
      <c r="AN331" s="69">
        <v>0</v>
      </c>
      <c r="AO331" s="69">
        <v>0</v>
      </c>
      <c r="AP331" s="69">
        <v>0</v>
      </c>
      <c r="AQ331" s="69">
        <v>0</v>
      </c>
      <c r="AR331" s="69">
        <v>0</v>
      </c>
      <c r="AS331" s="69">
        <v>0</v>
      </c>
      <c r="AT331" s="69"/>
      <c r="AV331" s="18" t="s">
        <v>165</v>
      </c>
      <c r="AW331" s="72">
        <v>37.016619461446751</v>
      </c>
      <c r="AX331" s="72">
        <v>85.870334758625731</v>
      </c>
      <c r="AY331" s="72">
        <v>63.238303253251807</v>
      </c>
      <c r="AZ331" s="72">
        <v>19.290336747562815</v>
      </c>
      <c r="BA331" s="72">
        <v>20.90290317990474</v>
      </c>
      <c r="BB331" s="72">
        <v>22.531956641022088</v>
      </c>
      <c r="BC331" s="72">
        <v>30.552268973489994</v>
      </c>
      <c r="BD331" s="72">
        <v>35.532430819486322</v>
      </c>
      <c r="BE331" s="72">
        <v>54.725480150679829</v>
      </c>
      <c r="BF331" s="72">
        <v>36.027267305076784</v>
      </c>
      <c r="BG331" s="72">
        <v>48.050573740999646</v>
      </c>
      <c r="BH331" s="72">
        <v>0</v>
      </c>
      <c r="BI331" s="72">
        <v>0</v>
      </c>
      <c r="BJ331" s="72">
        <v>0</v>
      </c>
      <c r="BK331" s="72">
        <v>0</v>
      </c>
      <c r="BL331" s="72">
        <v>0</v>
      </c>
      <c r="BM331" s="72">
        <v>0</v>
      </c>
      <c r="BN331" s="72">
        <v>0</v>
      </c>
      <c r="BO331" s="72">
        <v>0</v>
      </c>
      <c r="BP331" s="72">
        <v>0</v>
      </c>
      <c r="BQ331" s="72">
        <v>9.7454915523292343</v>
      </c>
    </row>
    <row r="332" spans="1:69" x14ac:dyDescent="0.2">
      <c r="A332" s="13"/>
      <c r="B332" s="64" t="s">
        <v>422</v>
      </c>
      <c r="C332" s="67">
        <v>0</v>
      </c>
      <c r="D332" s="67">
        <v>142.49351008000002</v>
      </c>
      <c r="E332" s="67">
        <v>0</v>
      </c>
      <c r="F332" s="67">
        <v>0</v>
      </c>
      <c r="G332" s="67">
        <v>413.26340393060002</v>
      </c>
      <c r="H332" s="67">
        <v>0</v>
      </c>
      <c r="I332" s="67">
        <v>0</v>
      </c>
      <c r="J332" s="67">
        <v>0</v>
      </c>
      <c r="K332" s="67">
        <v>0</v>
      </c>
      <c r="L332" s="67">
        <v>0</v>
      </c>
      <c r="M332" s="67">
        <v>0</v>
      </c>
      <c r="N332" s="67">
        <v>0</v>
      </c>
      <c r="O332" s="67">
        <v>0</v>
      </c>
      <c r="P332" s="67">
        <v>0</v>
      </c>
      <c r="Q332" s="67">
        <v>0</v>
      </c>
      <c r="R332" s="67">
        <v>0</v>
      </c>
      <c r="S332" s="67">
        <v>0</v>
      </c>
      <c r="T332" s="67">
        <v>0</v>
      </c>
      <c r="U332" s="67">
        <v>0</v>
      </c>
      <c r="V332" s="67">
        <v>0</v>
      </c>
      <c r="W332" s="67">
        <v>555.7569140106001</v>
      </c>
      <c r="Y332" s="42" t="s">
        <v>422</v>
      </c>
      <c r="Z332" s="69">
        <v>0</v>
      </c>
      <c r="AA332" s="69">
        <v>0.25639538886111313</v>
      </c>
      <c r="AB332" s="69">
        <v>0</v>
      </c>
      <c r="AC332" s="69">
        <v>0</v>
      </c>
      <c r="AD332" s="69">
        <v>0.74360461113888676</v>
      </c>
      <c r="AE332" s="69">
        <v>0</v>
      </c>
      <c r="AF332" s="69">
        <v>0</v>
      </c>
      <c r="AG332" s="69">
        <v>0</v>
      </c>
      <c r="AH332" s="69">
        <v>0</v>
      </c>
      <c r="AI332" s="69">
        <v>0</v>
      </c>
      <c r="AJ332" s="69">
        <v>0</v>
      </c>
      <c r="AK332" s="69">
        <v>0</v>
      </c>
      <c r="AL332" s="69">
        <v>0</v>
      </c>
      <c r="AM332" s="69">
        <v>0</v>
      </c>
      <c r="AN332" s="69">
        <v>0</v>
      </c>
      <c r="AO332" s="69">
        <v>0</v>
      </c>
      <c r="AP332" s="69">
        <v>0</v>
      </c>
      <c r="AQ332" s="69">
        <v>0</v>
      </c>
      <c r="AR332" s="69">
        <v>0</v>
      </c>
      <c r="AS332" s="69">
        <v>0</v>
      </c>
      <c r="AT332" s="69"/>
      <c r="AV332" s="18" t="s">
        <v>422</v>
      </c>
      <c r="AW332" s="72">
        <v>0</v>
      </c>
      <c r="AX332" s="72">
        <v>43.710049203186294</v>
      </c>
      <c r="AY332" s="72">
        <v>0</v>
      </c>
      <c r="AZ332" s="72">
        <v>0</v>
      </c>
      <c r="BA332" s="72">
        <v>78.25306384475364</v>
      </c>
      <c r="BB332" s="72">
        <v>0</v>
      </c>
      <c r="BC332" s="72">
        <v>0</v>
      </c>
      <c r="BD332" s="72">
        <v>0</v>
      </c>
      <c r="BE332" s="72">
        <v>0</v>
      </c>
      <c r="BF332" s="72">
        <v>0</v>
      </c>
      <c r="BG332" s="72">
        <v>0</v>
      </c>
      <c r="BH332" s="72">
        <v>0</v>
      </c>
      <c r="BI332" s="72">
        <v>0</v>
      </c>
      <c r="BJ332" s="72">
        <v>0</v>
      </c>
      <c r="BK332" s="72">
        <v>0</v>
      </c>
      <c r="BL332" s="72">
        <v>0</v>
      </c>
      <c r="BM332" s="72">
        <v>0</v>
      </c>
      <c r="BN332" s="72">
        <v>0</v>
      </c>
      <c r="BO332" s="72">
        <v>0</v>
      </c>
      <c r="BP332" s="72">
        <v>0</v>
      </c>
      <c r="BQ332" s="72">
        <v>59.258731587138065</v>
      </c>
    </row>
    <row r="333" spans="1:69" x14ac:dyDescent="0.2">
      <c r="A333" s="13"/>
      <c r="B333" s="64" t="s">
        <v>423</v>
      </c>
      <c r="C333" s="67">
        <v>0</v>
      </c>
      <c r="D333" s="67">
        <v>1242.9450294930002</v>
      </c>
      <c r="E333" s="67">
        <v>887.82018491240012</v>
      </c>
      <c r="F333" s="67">
        <v>3891.6282939925991</v>
      </c>
      <c r="G333" s="67">
        <v>3775.2009204226001</v>
      </c>
      <c r="H333" s="67">
        <v>1569.5936524389999</v>
      </c>
      <c r="I333" s="67">
        <v>1119.1712326090001</v>
      </c>
      <c r="J333" s="67">
        <v>898.22303085800002</v>
      </c>
      <c r="K333" s="67">
        <v>312.36968741409999</v>
      </c>
      <c r="L333" s="67">
        <v>603.05344069600005</v>
      </c>
      <c r="M333" s="67">
        <v>286.00077631369999</v>
      </c>
      <c r="N333" s="67">
        <v>0</v>
      </c>
      <c r="O333" s="67">
        <v>0</v>
      </c>
      <c r="P333" s="67">
        <v>0</v>
      </c>
      <c r="Q333" s="67">
        <v>0</v>
      </c>
      <c r="R333" s="67">
        <v>0</v>
      </c>
      <c r="S333" s="67">
        <v>0</v>
      </c>
      <c r="T333" s="67">
        <v>0</v>
      </c>
      <c r="U333" s="67">
        <v>0</v>
      </c>
      <c r="V333" s="67">
        <v>0</v>
      </c>
      <c r="W333" s="67">
        <v>14586.006249150407</v>
      </c>
      <c r="Y333" s="42" t="s">
        <v>423</v>
      </c>
      <c r="Z333" s="69">
        <v>0</v>
      </c>
      <c r="AA333" s="69">
        <v>8.52148976396742E-2</v>
      </c>
      <c r="AB333" s="69">
        <v>6.0867942173280856E-2</v>
      </c>
      <c r="AC333" s="69">
        <v>0.2668056099468129</v>
      </c>
      <c r="AD333" s="69">
        <v>0.2588234816259245</v>
      </c>
      <c r="AE333" s="69">
        <v>0.10760955573637056</v>
      </c>
      <c r="AF333" s="69">
        <v>7.6729106891352705E-2</v>
      </c>
      <c r="AG333" s="69">
        <v>6.1581149460313643E-2</v>
      </c>
      <c r="AH333" s="69">
        <v>2.1415710515844226E-2</v>
      </c>
      <c r="AI333" s="69">
        <v>4.1344658050665936E-2</v>
      </c>
      <c r="AJ333" s="69">
        <v>1.9607887959759974E-2</v>
      </c>
      <c r="AK333" s="69">
        <v>0</v>
      </c>
      <c r="AL333" s="69">
        <v>0</v>
      </c>
      <c r="AM333" s="69">
        <v>0</v>
      </c>
      <c r="AN333" s="69">
        <v>0</v>
      </c>
      <c r="AO333" s="69">
        <v>0</v>
      </c>
      <c r="AP333" s="69">
        <v>0</v>
      </c>
      <c r="AQ333" s="69">
        <v>0</v>
      </c>
      <c r="AR333" s="69">
        <v>0</v>
      </c>
      <c r="AS333" s="69">
        <v>0</v>
      </c>
      <c r="AT333" s="69"/>
      <c r="AV333" s="18" t="s">
        <v>423</v>
      </c>
      <c r="AW333" s="72">
        <v>0</v>
      </c>
      <c r="AX333" s="72">
        <v>29.717458217267112</v>
      </c>
      <c r="AY333" s="72">
        <v>36.435984618550279</v>
      </c>
      <c r="AZ333" s="72">
        <v>17.906385273416397</v>
      </c>
      <c r="BA333" s="72">
        <v>19.778168617960784</v>
      </c>
      <c r="BB333" s="72">
        <v>28.659564806867756</v>
      </c>
      <c r="BC333" s="72">
        <v>32.192292027270724</v>
      </c>
      <c r="BD333" s="72">
        <v>39.04060818473652</v>
      </c>
      <c r="BE333" s="72">
        <v>45.84045625793685</v>
      </c>
      <c r="BF333" s="72">
        <v>37.925022290430597</v>
      </c>
      <c r="BG333" s="72">
        <v>54.688119623623137</v>
      </c>
      <c r="BH333" s="72">
        <v>0</v>
      </c>
      <c r="BI333" s="72">
        <v>0</v>
      </c>
      <c r="BJ333" s="72">
        <v>0</v>
      </c>
      <c r="BK333" s="72">
        <v>0</v>
      </c>
      <c r="BL333" s="72">
        <v>0</v>
      </c>
      <c r="BM333" s="72">
        <v>0</v>
      </c>
      <c r="BN333" s="72">
        <v>0</v>
      </c>
      <c r="BO333" s="72">
        <v>0</v>
      </c>
      <c r="BP333" s="72">
        <v>0</v>
      </c>
      <c r="BQ333" s="72">
        <v>9.2911679631677977</v>
      </c>
    </row>
    <row r="334" spans="1:69" x14ac:dyDescent="0.2">
      <c r="A334" s="13"/>
      <c r="B334" s="64" t="s">
        <v>173</v>
      </c>
      <c r="C334" s="67">
        <v>0</v>
      </c>
      <c r="D334" s="67">
        <v>135.8578273535</v>
      </c>
      <c r="E334" s="67">
        <v>652.69994394870002</v>
      </c>
      <c r="F334" s="67">
        <v>69.769655125299991</v>
      </c>
      <c r="G334" s="67">
        <v>126.25225414000001</v>
      </c>
      <c r="H334" s="67">
        <v>392.60015099400005</v>
      </c>
      <c r="I334" s="67">
        <v>19.8596478483</v>
      </c>
      <c r="J334" s="67">
        <v>302.33890622000001</v>
      </c>
      <c r="K334" s="67">
        <v>237.39266259009997</v>
      </c>
      <c r="L334" s="67">
        <v>0</v>
      </c>
      <c r="M334" s="67">
        <v>0</v>
      </c>
      <c r="N334" s="67">
        <v>0</v>
      </c>
      <c r="O334" s="67">
        <v>0</v>
      </c>
      <c r="P334" s="67">
        <v>0</v>
      </c>
      <c r="Q334" s="67">
        <v>0</v>
      </c>
      <c r="R334" s="67">
        <v>0</v>
      </c>
      <c r="S334" s="67">
        <v>0</v>
      </c>
      <c r="T334" s="67">
        <v>0</v>
      </c>
      <c r="U334" s="67">
        <v>0</v>
      </c>
      <c r="V334" s="67">
        <v>0</v>
      </c>
      <c r="W334" s="67">
        <v>1936.7710482199</v>
      </c>
      <c r="Y334" s="42" t="s">
        <v>173</v>
      </c>
      <c r="Z334" s="69">
        <v>0</v>
      </c>
      <c r="AA334" s="69">
        <v>7.0146560419915349E-2</v>
      </c>
      <c r="AB334" s="69">
        <v>0.33700418257935094</v>
      </c>
      <c r="AC334" s="69">
        <v>3.6023697891098577E-2</v>
      </c>
      <c r="AD334" s="69">
        <v>6.5186979253969823E-2</v>
      </c>
      <c r="AE334" s="69">
        <v>0.20270860169809005</v>
      </c>
      <c r="AF334" s="69">
        <v>1.0253998719442416E-2</v>
      </c>
      <c r="AG334" s="69">
        <v>0.15610461881794538</v>
      </c>
      <c r="AH334" s="69">
        <v>0.12257136062018753</v>
      </c>
      <c r="AI334" s="69">
        <v>0</v>
      </c>
      <c r="AJ334" s="69">
        <v>0</v>
      </c>
      <c r="AK334" s="69">
        <v>0</v>
      </c>
      <c r="AL334" s="69">
        <v>0</v>
      </c>
      <c r="AM334" s="69">
        <v>0</v>
      </c>
      <c r="AN334" s="69">
        <v>0</v>
      </c>
      <c r="AO334" s="69">
        <v>0</v>
      </c>
      <c r="AP334" s="69">
        <v>0</v>
      </c>
      <c r="AQ334" s="69">
        <v>0</v>
      </c>
      <c r="AR334" s="69">
        <v>0</v>
      </c>
      <c r="AS334" s="69">
        <v>0</v>
      </c>
      <c r="AT334" s="69"/>
      <c r="AV334" s="18" t="s">
        <v>173</v>
      </c>
      <c r="AW334" s="72">
        <v>0</v>
      </c>
      <c r="AX334" s="72">
        <v>89.462050333046804</v>
      </c>
      <c r="AY334" s="72">
        <v>41.507614438363575</v>
      </c>
      <c r="AZ334" s="72">
        <v>74.727670363152583</v>
      </c>
      <c r="BA334" s="72">
        <v>57.479457581475877</v>
      </c>
      <c r="BB334" s="72">
        <v>58.47095603175709</v>
      </c>
      <c r="BC334" s="72">
        <v>67.980750137982426</v>
      </c>
      <c r="BD334" s="72">
        <v>55.014223329919844</v>
      </c>
      <c r="BE334" s="72">
        <v>70.721465261102637</v>
      </c>
      <c r="BF334" s="72">
        <v>0</v>
      </c>
      <c r="BG334" s="72">
        <v>0</v>
      </c>
      <c r="BH334" s="72">
        <v>0</v>
      </c>
      <c r="BI334" s="72">
        <v>0</v>
      </c>
      <c r="BJ334" s="72">
        <v>0</v>
      </c>
      <c r="BK334" s="72">
        <v>0</v>
      </c>
      <c r="BL334" s="72">
        <v>0</v>
      </c>
      <c r="BM334" s="72">
        <v>0</v>
      </c>
      <c r="BN334" s="72">
        <v>0</v>
      </c>
      <c r="BO334" s="72">
        <v>0</v>
      </c>
      <c r="BP334" s="72">
        <v>0</v>
      </c>
      <c r="BQ334" s="72">
        <v>23.370972764414926</v>
      </c>
    </row>
    <row r="335" spans="1:69" x14ac:dyDescent="0.2">
      <c r="A335" s="13"/>
      <c r="B335" s="64" t="s">
        <v>181</v>
      </c>
      <c r="C335" s="67">
        <v>0</v>
      </c>
      <c r="D335" s="67">
        <v>466.48322272099995</v>
      </c>
      <c r="E335" s="67">
        <v>347.62014323819994</v>
      </c>
      <c r="F335" s="67">
        <v>1171.7881561376</v>
      </c>
      <c r="G335" s="67">
        <v>308.50035537379995</v>
      </c>
      <c r="H335" s="67">
        <v>541.18778473639998</v>
      </c>
      <c r="I335" s="67">
        <v>0</v>
      </c>
      <c r="J335" s="67">
        <v>102.28761752369999</v>
      </c>
      <c r="K335" s="67">
        <v>248.07015542170001</v>
      </c>
      <c r="L335" s="67">
        <v>204.53239789</v>
      </c>
      <c r="M335" s="67">
        <v>47.964918152000003</v>
      </c>
      <c r="N335" s="67">
        <v>0</v>
      </c>
      <c r="O335" s="67">
        <v>0</v>
      </c>
      <c r="P335" s="67">
        <v>0</v>
      </c>
      <c r="Q335" s="67">
        <v>0</v>
      </c>
      <c r="R335" s="67">
        <v>0</v>
      </c>
      <c r="S335" s="67">
        <v>0</v>
      </c>
      <c r="T335" s="67">
        <v>0</v>
      </c>
      <c r="U335" s="67">
        <v>0</v>
      </c>
      <c r="V335" s="67">
        <v>0</v>
      </c>
      <c r="W335" s="67">
        <v>3438.4347511944006</v>
      </c>
      <c r="Y335" s="42" t="s">
        <v>181</v>
      </c>
      <c r="Z335" s="69">
        <v>0</v>
      </c>
      <c r="AA335" s="69">
        <v>0.13566731855503694</v>
      </c>
      <c r="AB335" s="69">
        <v>0.10109836841238531</v>
      </c>
      <c r="AC335" s="69">
        <v>0.34079115671180293</v>
      </c>
      <c r="AD335" s="69">
        <v>8.9721160265332042E-2</v>
      </c>
      <c r="AE335" s="69">
        <v>0.15739364678896667</v>
      </c>
      <c r="AF335" s="69">
        <v>0</v>
      </c>
      <c r="AG335" s="69">
        <v>2.9748308438358063E-2</v>
      </c>
      <c r="AH335" s="69">
        <v>7.2146244838739049E-2</v>
      </c>
      <c r="AI335" s="69">
        <v>5.9484158545963998E-2</v>
      </c>
      <c r="AJ335" s="69">
        <v>1.3949637443414783E-2</v>
      </c>
      <c r="AK335" s="69">
        <v>0</v>
      </c>
      <c r="AL335" s="69">
        <v>0</v>
      </c>
      <c r="AM335" s="69">
        <v>0</v>
      </c>
      <c r="AN335" s="69">
        <v>0</v>
      </c>
      <c r="AO335" s="69">
        <v>0</v>
      </c>
      <c r="AP335" s="69">
        <v>0</v>
      </c>
      <c r="AQ335" s="69">
        <v>0</v>
      </c>
      <c r="AR335" s="69">
        <v>0</v>
      </c>
      <c r="AS335" s="69">
        <v>0</v>
      </c>
      <c r="AT335" s="69"/>
      <c r="AV335" s="18" t="s">
        <v>181</v>
      </c>
      <c r="AW335" s="72">
        <v>0</v>
      </c>
      <c r="AX335" s="72">
        <v>40.882101519125726</v>
      </c>
      <c r="AY335" s="72">
        <v>46.421867829438924</v>
      </c>
      <c r="AZ335" s="72">
        <v>28.851158281690299</v>
      </c>
      <c r="BA335" s="72">
        <v>48.496768091125929</v>
      </c>
      <c r="BB335" s="72">
        <v>49.303277844898389</v>
      </c>
      <c r="BC335" s="72">
        <v>0</v>
      </c>
      <c r="BD335" s="72">
        <v>61.440439720312185</v>
      </c>
      <c r="BE335" s="72">
        <v>89.291866814357448</v>
      </c>
      <c r="BF335" s="72">
        <v>101.84709139508455</v>
      </c>
      <c r="BG335" s="72">
        <v>73.138225826304136</v>
      </c>
      <c r="BH335" s="72">
        <v>0</v>
      </c>
      <c r="BI335" s="72">
        <v>0</v>
      </c>
      <c r="BJ335" s="72">
        <v>0</v>
      </c>
      <c r="BK335" s="72">
        <v>0</v>
      </c>
      <c r="BL335" s="72">
        <v>0</v>
      </c>
      <c r="BM335" s="72">
        <v>0</v>
      </c>
      <c r="BN335" s="72">
        <v>0</v>
      </c>
      <c r="BO335" s="72">
        <v>0</v>
      </c>
      <c r="BP335" s="72">
        <v>0</v>
      </c>
      <c r="BQ335" s="72">
        <v>17.640751644975278</v>
      </c>
    </row>
    <row r="336" spans="1:69" x14ac:dyDescent="0.2">
      <c r="A336" s="13"/>
      <c r="B336" s="64" t="s">
        <v>169</v>
      </c>
      <c r="C336" s="67">
        <v>0</v>
      </c>
      <c r="D336" s="67">
        <v>276.15013441409997</v>
      </c>
      <c r="E336" s="67">
        <v>954.53429293749991</v>
      </c>
      <c r="F336" s="67">
        <v>660.83070999649999</v>
      </c>
      <c r="G336" s="67">
        <v>1792.7985866825002</v>
      </c>
      <c r="H336" s="67">
        <v>571.52446670990003</v>
      </c>
      <c r="I336" s="67">
        <v>695.29202246599993</v>
      </c>
      <c r="J336" s="67">
        <v>393.26173137320006</v>
      </c>
      <c r="K336" s="67">
        <v>252.4498273872</v>
      </c>
      <c r="L336" s="67">
        <v>95.004986020200008</v>
      </c>
      <c r="M336" s="67">
        <v>103.28043575</v>
      </c>
      <c r="N336" s="67">
        <v>0</v>
      </c>
      <c r="O336" s="67">
        <v>0</v>
      </c>
      <c r="P336" s="67">
        <v>0</v>
      </c>
      <c r="Q336" s="67">
        <v>0</v>
      </c>
      <c r="R336" s="67">
        <v>0</v>
      </c>
      <c r="S336" s="67">
        <v>0</v>
      </c>
      <c r="T336" s="67">
        <v>0</v>
      </c>
      <c r="U336" s="67">
        <v>0</v>
      </c>
      <c r="V336" s="67">
        <v>0</v>
      </c>
      <c r="W336" s="67">
        <v>5795.1271937371021</v>
      </c>
      <c r="Y336" s="42" t="s">
        <v>169</v>
      </c>
      <c r="Z336" s="69">
        <v>0</v>
      </c>
      <c r="AA336" s="69">
        <v>4.7652126550827109E-2</v>
      </c>
      <c r="AB336" s="69">
        <v>0.16471326012810938</v>
      </c>
      <c r="AC336" s="69">
        <v>0.11403213215245242</v>
      </c>
      <c r="AD336" s="69">
        <v>0.30936311261985927</v>
      </c>
      <c r="AE336" s="69">
        <v>9.8621556974203564E-2</v>
      </c>
      <c r="AF336" s="69">
        <v>0.11997873372260311</v>
      </c>
      <c r="AG336" s="69">
        <v>6.7860759259642314E-2</v>
      </c>
      <c r="AH336" s="69">
        <v>4.3562430805664985E-2</v>
      </c>
      <c r="AI336" s="69">
        <v>1.6393943194702196E-2</v>
      </c>
      <c r="AJ336" s="69">
        <v>1.7821944591935274E-2</v>
      </c>
      <c r="AK336" s="69">
        <v>0</v>
      </c>
      <c r="AL336" s="69">
        <v>0</v>
      </c>
      <c r="AM336" s="69">
        <v>0</v>
      </c>
      <c r="AN336" s="69">
        <v>0</v>
      </c>
      <c r="AO336" s="69">
        <v>0</v>
      </c>
      <c r="AP336" s="69">
        <v>0</v>
      </c>
      <c r="AQ336" s="69">
        <v>0</v>
      </c>
      <c r="AR336" s="69">
        <v>0</v>
      </c>
      <c r="AS336" s="69">
        <v>0</v>
      </c>
      <c r="AT336" s="69"/>
      <c r="AV336" s="18" t="s">
        <v>169</v>
      </c>
      <c r="AW336" s="72">
        <v>0</v>
      </c>
      <c r="AX336" s="72">
        <v>70.964689856972612</v>
      </c>
      <c r="AY336" s="72">
        <v>29.256512198064001</v>
      </c>
      <c r="AZ336" s="72">
        <v>36.778877355658643</v>
      </c>
      <c r="BA336" s="72">
        <v>25.143923477556193</v>
      </c>
      <c r="BB336" s="72">
        <v>46.44612307332676</v>
      </c>
      <c r="BC336" s="72">
        <v>46.920029235416585</v>
      </c>
      <c r="BD336" s="72">
        <v>65.094156075475212</v>
      </c>
      <c r="BE336" s="72">
        <v>63.257157571707801</v>
      </c>
      <c r="BF336" s="72">
        <v>60.475837146895053</v>
      </c>
      <c r="BG336" s="72">
        <v>95.603042293865457</v>
      </c>
      <c r="BH336" s="72">
        <v>0</v>
      </c>
      <c r="BI336" s="72">
        <v>0</v>
      </c>
      <c r="BJ336" s="72">
        <v>0</v>
      </c>
      <c r="BK336" s="72">
        <v>0</v>
      </c>
      <c r="BL336" s="72">
        <v>0</v>
      </c>
      <c r="BM336" s="72">
        <v>0</v>
      </c>
      <c r="BN336" s="72">
        <v>0</v>
      </c>
      <c r="BO336" s="72">
        <v>0</v>
      </c>
      <c r="BP336" s="72">
        <v>0</v>
      </c>
      <c r="BQ336" s="72">
        <v>14.014919195138562</v>
      </c>
    </row>
    <row r="337" spans="1:69" x14ac:dyDescent="0.2">
      <c r="A337" s="13"/>
      <c r="B337" s="64" t="s">
        <v>372</v>
      </c>
      <c r="C337" s="67">
        <v>0</v>
      </c>
      <c r="D337" s="67">
        <v>0</v>
      </c>
      <c r="E337" s="67">
        <v>0</v>
      </c>
      <c r="F337" s="67">
        <v>82.717279341999998</v>
      </c>
      <c r="G337" s="67">
        <v>295.46326182300004</v>
      </c>
      <c r="H337" s="67">
        <v>89.791060318999996</v>
      </c>
      <c r="I337" s="67">
        <v>0</v>
      </c>
      <c r="J337" s="67">
        <v>0</v>
      </c>
      <c r="K337" s="67">
        <v>0</v>
      </c>
      <c r="L337" s="67">
        <v>0</v>
      </c>
      <c r="M337" s="67">
        <v>0</v>
      </c>
      <c r="N337" s="67">
        <v>0</v>
      </c>
      <c r="O337" s="67">
        <v>0</v>
      </c>
      <c r="P337" s="67">
        <v>0</v>
      </c>
      <c r="Q337" s="67">
        <v>0</v>
      </c>
      <c r="R337" s="67">
        <v>0</v>
      </c>
      <c r="S337" s="67">
        <v>0</v>
      </c>
      <c r="T337" s="67">
        <v>0</v>
      </c>
      <c r="U337" s="67">
        <v>0</v>
      </c>
      <c r="V337" s="67">
        <v>0</v>
      </c>
      <c r="W337" s="67">
        <v>467.97160148400002</v>
      </c>
      <c r="Y337" s="42" t="s">
        <v>372</v>
      </c>
      <c r="Z337" s="69">
        <v>0</v>
      </c>
      <c r="AA337" s="69">
        <v>0</v>
      </c>
      <c r="AB337" s="69">
        <v>0</v>
      </c>
      <c r="AC337" s="69">
        <v>0.17675704910232273</v>
      </c>
      <c r="AD337" s="69">
        <v>0.63137006794012041</v>
      </c>
      <c r="AE337" s="69">
        <v>0.19187288295755689</v>
      </c>
      <c r="AF337" s="69">
        <v>0</v>
      </c>
      <c r="AG337" s="69">
        <v>0</v>
      </c>
      <c r="AH337" s="69">
        <v>0</v>
      </c>
      <c r="AI337" s="69">
        <v>0</v>
      </c>
      <c r="AJ337" s="69">
        <v>0</v>
      </c>
      <c r="AK337" s="69">
        <v>0</v>
      </c>
      <c r="AL337" s="69">
        <v>0</v>
      </c>
      <c r="AM337" s="69">
        <v>0</v>
      </c>
      <c r="AN337" s="69">
        <v>0</v>
      </c>
      <c r="AO337" s="69">
        <v>0</v>
      </c>
      <c r="AP337" s="69">
        <v>0</v>
      </c>
      <c r="AQ337" s="69">
        <v>0</v>
      </c>
      <c r="AR337" s="69">
        <v>0</v>
      </c>
      <c r="AS337" s="69">
        <v>0</v>
      </c>
      <c r="AT337" s="69"/>
      <c r="AV337" s="18" t="s">
        <v>372</v>
      </c>
      <c r="AW337" s="72">
        <v>0</v>
      </c>
      <c r="AX337" s="72">
        <v>0</v>
      </c>
      <c r="AY337" s="72">
        <v>0</v>
      </c>
      <c r="AZ337" s="72">
        <v>95.603047423398664</v>
      </c>
      <c r="BA337" s="72">
        <v>71.227074050919256</v>
      </c>
      <c r="BB337" s="72">
        <v>95.603047420861685</v>
      </c>
      <c r="BC337" s="72">
        <v>0</v>
      </c>
      <c r="BD337" s="72">
        <v>0</v>
      </c>
      <c r="BE337" s="72">
        <v>0</v>
      </c>
      <c r="BF337" s="72">
        <v>0</v>
      </c>
      <c r="BG337" s="72">
        <v>0</v>
      </c>
      <c r="BH337" s="72">
        <v>0</v>
      </c>
      <c r="BI337" s="72">
        <v>0</v>
      </c>
      <c r="BJ337" s="72">
        <v>0</v>
      </c>
      <c r="BK337" s="72">
        <v>0</v>
      </c>
      <c r="BL337" s="72">
        <v>0</v>
      </c>
      <c r="BM337" s="72">
        <v>0</v>
      </c>
      <c r="BN337" s="72">
        <v>0</v>
      </c>
      <c r="BO337" s="72">
        <v>0</v>
      </c>
      <c r="BP337" s="72">
        <v>0</v>
      </c>
      <c r="BQ337" s="72">
        <v>51.423800594849752</v>
      </c>
    </row>
    <row r="338" spans="1:69" x14ac:dyDescent="0.2">
      <c r="A338" s="13"/>
      <c r="B338" s="64" t="s">
        <v>399</v>
      </c>
      <c r="C338" s="67">
        <v>0</v>
      </c>
      <c r="D338" s="67">
        <v>301.79461194710001</v>
      </c>
      <c r="E338" s="67">
        <v>36.687197660000002</v>
      </c>
      <c r="F338" s="67">
        <v>241.56442380099998</v>
      </c>
      <c r="G338" s="67">
        <v>692.75701305100006</v>
      </c>
      <c r="H338" s="67">
        <v>496.74459233000005</v>
      </c>
      <c r="I338" s="67">
        <v>6.5603131179000007</v>
      </c>
      <c r="J338" s="67">
        <v>145.44701056</v>
      </c>
      <c r="K338" s="67">
        <v>153.16407916739999</v>
      </c>
      <c r="L338" s="67">
        <v>0</v>
      </c>
      <c r="M338" s="67">
        <v>124.29081538300001</v>
      </c>
      <c r="N338" s="67">
        <v>0</v>
      </c>
      <c r="O338" s="67">
        <v>0</v>
      </c>
      <c r="P338" s="67">
        <v>0</v>
      </c>
      <c r="Q338" s="67">
        <v>0</v>
      </c>
      <c r="R338" s="67">
        <v>0</v>
      </c>
      <c r="S338" s="67">
        <v>0</v>
      </c>
      <c r="T338" s="67">
        <v>0</v>
      </c>
      <c r="U338" s="67">
        <v>0</v>
      </c>
      <c r="V338" s="67">
        <v>0</v>
      </c>
      <c r="W338" s="67">
        <v>2199.0100570174004</v>
      </c>
      <c r="Y338" s="42" t="s">
        <v>399</v>
      </c>
      <c r="Z338" s="69">
        <v>0</v>
      </c>
      <c r="AA338" s="69">
        <v>0.1372411240157925</v>
      </c>
      <c r="AB338" s="69">
        <v>1.668350608171398E-2</v>
      </c>
      <c r="AC338" s="69">
        <v>0.10985144112012059</v>
      </c>
      <c r="AD338" s="69">
        <v>0.31503130731044143</v>
      </c>
      <c r="AE338" s="69">
        <v>0.22589464324858674</v>
      </c>
      <c r="AF338" s="69">
        <v>2.9833029171308107E-3</v>
      </c>
      <c r="AG338" s="69">
        <v>6.6142039730948399E-2</v>
      </c>
      <c r="AH338" s="69">
        <v>6.9651377299811967E-2</v>
      </c>
      <c r="AI338" s="69">
        <v>0</v>
      </c>
      <c r="AJ338" s="69">
        <v>5.6521258275453408E-2</v>
      </c>
      <c r="AK338" s="69">
        <v>0</v>
      </c>
      <c r="AL338" s="69">
        <v>0</v>
      </c>
      <c r="AM338" s="69">
        <v>0</v>
      </c>
      <c r="AN338" s="69">
        <v>0</v>
      </c>
      <c r="AO338" s="69">
        <v>0</v>
      </c>
      <c r="AP338" s="69">
        <v>0</v>
      </c>
      <c r="AQ338" s="69">
        <v>0</v>
      </c>
      <c r="AR338" s="69">
        <v>0</v>
      </c>
      <c r="AS338" s="69">
        <v>0</v>
      </c>
      <c r="AT338" s="69"/>
      <c r="AV338" s="18" t="s">
        <v>399</v>
      </c>
      <c r="AW338" s="72">
        <v>0</v>
      </c>
      <c r="AX338" s="72">
        <v>67.105436776767434</v>
      </c>
      <c r="AY338" s="72">
        <v>60.520981420062434</v>
      </c>
      <c r="AZ338" s="72">
        <v>52.628455298902011</v>
      </c>
      <c r="BA338" s="72">
        <v>42.218565261638304</v>
      </c>
      <c r="BB338" s="72">
        <v>53.807799880383165</v>
      </c>
      <c r="BC338" s="72">
        <v>96.889550648034472</v>
      </c>
      <c r="BD338" s="72">
        <v>95.656384078148349</v>
      </c>
      <c r="BE338" s="72">
        <v>59.654119319552642</v>
      </c>
      <c r="BF338" s="72">
        <v>0</v>
      </c>
      <c r="BG338" s="72">
        <v>89.975601123716572</v>
      </c>
      <c r="BH338" s="72">
        <v>0</v>
      </c>
      <c r="BI338" s="72">
        <v>0</v>
      </c>
      <c r="BJ338" s="72">
        <v>0</v>
      </c>
      <c r="BK338" s="72">
        <v>0</v>
      </c>
      <c r="BL338" s="72">
        <v>0</v>
      </c>
      <c r="BM338" s="72">
        <v>0</v>
      </c>
      <c r="BN338" s="72">
        <v>0</v>
      </c>
      <c r="BO338" s="72">
        <v>0</v>
      </c>
      <c r="BP338" s="72">
        <v>0</v>
      </c>
      <c r="BQ338" s="72">
        <v>22.95944594249686</v>
      </c>
    </row>
    <row r="339" spans="1:69" x14ac:dyDescent="0.2">
      <c r="A339" s="13"/>
      <c r="B339" s="64" t="s">
        <v>400</v>
      </c>
      <c r="C339" s="67">
        <v>1899.3242468118003</v>
      </c>
      <c r="D339" s="67">
        <v>3234.8662763019997</v>
      </c>
      <c r="E339" s="67">
        <v>2385.3554811733002</v>
      </c>
      <c r="F339" s="67">
        <v>5424.2960815812003</v>
      </c>
      <c r="G339" s="67">
        <v>4882.2863603239002</v>
      </c>
      <c r="H339" s="67">
        <v>5244.0966791793999</v>
      </c>
      <c r="I339" s="67">
        <v>4665.3920659019004</v>
      </c>
      <c r="J339" s="67">
        <v>4053.2206824346995</v>
      </c>
      <c r="K339" s="67">
        <v>6412.4219468454003</v>
      </c>
      <c r="L339" s="67">
        <v>10007.024799729001</v>
      </c>
      <c r="M339" s="67">
        <v>19060.818865521003</v>
      </c>
      <c r="N339" s="67">
        <v>0</v>
      </c>
      <c r="O339" s="67">
        <v>0</v>
      </c>
      <c r="P339" s="67">
        <v>0</v>
      </c>
      <c r="Q339" s="67">
        <v>0</v>
      </c>
      <c r="R339" s="67">
        <v>0</v>
      </c>
      <c r="S339" s="67">
        <v>0</v>
      </c>
      <c r="T339" s="67">
        <v>0</v>
      </c>
      <c r="U339" s="67">
        <v>0</v>
      </c>
      <c r="V339" s="67">
        <v>0</v>
      </c>
      <c r="W339" s="67">
        <v>67269.1034858036</v>
      </c>
      <c r="Y339" s="42" t="s">
        <v>400</v>
      </c>
      <c r="Z339" s="69">
        <v>2.8234719185942943E-2</v>
      </c>
      <c r="AA339" s="69">
        <v>4.808844043810815E-2</v>
      </c>
      <c r="AB339" s="69">
        <v>3.5459897004227255E-2</v>
      </c>
      <c r="AC339" s="69">
        <v>8.0635771855142049E-2</v>
      </c>
      <c r="AD339" s="69">
        <v>7.2578436567900043E-2</v>
      </c>
      <c r="AE339" s="69">
        <v>7.7956987791373028E-2</v>
      </c>
      <c r="AF339" s="69">
        <v>6.9354158508838748E-2</v>
      </c>
      <c r="AG339" s="69">
        <v>6.0253823410774114E-2</v>
      </c>
      <c r="AH339" s="69">
        <v>9.5324920573657879E-2</v>
      </c>
      <c r="AI339" s="69">
        <v>0.14876108467598165</v>
      </c>
      <c r="AJ339" s="69">
        <v>0.28335175998805423</v>
      </c>
      <c r="AK339" s="69">
        <v>0</v>
      </c>
      <c r="AL339" s="69">
        <v>0</v>
      </c>
      <c r="AM339" s="69">
        <v>0</v>
      </c>
      <c r="AN339" s="69">
        <v>0</v>
      </c>
      <c r="AO339" s="69">
        <v>0</v>
      </c>
      <c r="AP339" s="69">
        <v>0</v>
      </c>
      <c r="AQ339" s="69">
        <v>0</v>
      </c>
      <c r="AR339" s="69">
        <v>0</v>
      </c>
      <c r="AS339" s="69">
        <v>0</v>
      </c>
      <c r="AT339" s="69"/>
      <c r="AV339" s="18" t="s">
        <v>400</v>
      </c>
      <c r="AW339" s="72">
        <v>27.180099446538666</v>
      </c>
      <c r="AX339" s="72">
        <v>21.582603262310474</v>
      </c>
      <c r="AY339" s="72">
        <v>40.636527730517351</v>
      </c>
      <c r="AZ339" s="72">
        <v>14.683913796018292</v>
      </c>
      <c r="BA339" s="72">
        <v>15.273505446864206</v>
      </c>
      <c r="BB339" s="72">
        <v>16.482437801737976</v>
      </c>
      <c r="BC339" s="72">
        <v>15.880645349586338</v>
      </c>
      <c r="BD339" s="72">
        <v>16.801556155149651</v>
      </c>
      <c r="BE339" s="72">
        <v>16.144779684064957</v>
      </c>
      <c r="BF339" s="72">
        <v>12.550036423519135</v>
      </c>
      <c r="BG339" s="72">
        <v>8.3161283155015404</v>
      </c>
      <c r="BH339" s="72">
        <v>0</v>
      </c>
      <c r="BI339" s="72">
        <v>0</v>
      </c>
      <c r="BJ339" s="72">
        <v>0</v>
      </c>
      <c r="BK339" s="72">
        <v>0</v>
      </c>
      <c r="BL339" s="72">
        <v>0</v>
      </c>
      <c r="BM339" s="72">
        <v>0</v>
      </c>
      <c r="BN339" s="72">
        <v>0</v>
      </c>
      <c r="BO339" s="72">
        <v>0</v>
      </c>
      <c r="BP339" s="72">
        <v>0</v>
      </c>
      <c r="BQ339" s="72">
        <v>4.6549842723089059</v>
      </c>
    </row>
    <row r="340" spans="1:69" x14ac:dyDescent="0.2">
      <c r="A340" s="13"/>
      <c r="B340" s="64" t="s">
        <v>151</v>
      </c>
      <c r="C340" s="67">
        <v>1615.8723751696</v>
      </c>
      <c r="D340" s="67">
        <v>329.48899612399998</v>
      </c>
      <c r="E340" s="67">
        <v>72.124375555</v>
      </c>
      <c r="F340" s="67">
        <v>1017.5521234319999</v>
      </c>
      <c r="G340" s="67">
        <v>741.20781980410004</v>
      </c>
      <c r="H340" s="67">
        <v>301.71858406920001</v>
      </c>
      <c r="I340" s="67">
        <v>360.09167691059997</v>
      </c>
      <c r="J340" s="67">
        <v>125.23294862020002</v>
      </c>
      <c r="K340" s="67">
        <v>120.6800927899</v>
      </c>
      <c r="L340" s="67">
        <v>13.8565308191</v>
      </c>
      <c r="M340" s="67">
        <v>9.1261783263999998</v>
      </c>
      <c r="N340" s="67">
        <v>0</v>
      </c>
      <c r="O340" s="67">
        <v>0</v>
      </c>
      <c r="P340" s="67">
        <v>0</v>
      </c>
      <c r="Q340" s="67">
        <v>0</v>
      </c>
      <c r="R340" s="67">
        <v>0</v>
      </c>
      <c r="S340" s="67">
        <v>0</v>
      </c>
      <c r="T340" s="67">
        <v>0</v>
      </c>
      <c r="U340" s="67">
        <v>0</v>
      </c>
      <c r="V340" s="67">
        <v>0</v>
      </c>
      <c r="W340" s="67">
        <v>4706.9517016201016</v>
      </c>
      <c r="Y340" s="42" t="s">
        <v>151</v>
      </c>
      <c r="Z340" s="69">
        <v>0.34329487056632157</v>
      </c>
      <c r="AA340" s="69">
        <v>7.0000504999996507E-2</v>
      </c>
      <c r="AB340" s="69">
        <v>1.5322947870949104E-2</v>
      </c>
      <c r="AC340" s="69">
        <v>0.21618070206281598</v>
      </c>
      <c r="AD340" s="69">
        <v>0.15747087856222983</v>
      </c>
      <c r="AE340" s="69">
        <v>6.4100633105147534E-2</v>
      </c>
      <c r="AF340" s="69">
        <v>7.6502097267464805E-2</v>
      </c>
      <c r="AG340" s="69">
        <v>2.6605955735023938E-2</v>
      </c>
      <c r="AH340" s="69">
        <v>2.5638693668422967E-2</v>
      </c>
      <c r="AI340" s="69">
        <v>2.9438438500082069E-3</v>
      </c>
      <c r="AJ340" s="69">
        <v>1.93887231161918E-3</v>
      </c>
      <c r="AK340" s="69">
        <v>0</v>
      </c>
      <c r="AL340" s="69">
        <v>0</v>
      </c>
      <c r="AM340" s="69">
        <v>0</v>
      </c>
      <c r="AN340" s="69">
        <v>0</v>
      </c>
      <c r="AO340" s="69">
        <v>0</v>
      </c>
      <c r="AP340" s="69">
        <v>0</v>
      </c>
      <c r="AQ340" s="69">
        <v>0</v>
      </c>
      <c r="AR340" s="69">
        <v>0</v>
      </c>
      <c r="AS340" s="69">
        <v>0</v>
      </c>
      <c r="AT340" s="69"/>
      <c r="AV340" s="18" t="s">
        <v>151</v>
      </c>
      <c r="AW340" s="72">
        <v>19.109004377249885</v>
      </c>
      <c r="AX340" s="72">
        <v>35.121898835234333</v>
      </c>
      <c r="AY340" s="72">
        <v>56.028005995606527</v>
      </c>
      <c r="AZ340" s="72">
        <v>33.239679034357792</v>
      </c>
      <c r="BA340" s="72">
        <v>23.464743011970683</v>
      </c>
      <c r="BB340" s="72">
        <v>34.640121487811129</v>
      </c>
      <c r="BC340" s="72">
        <v>32.087263216267182</v>
      </c>
      <c r="BD340" s="72">
        <v>33.044558137432823</v>
      </c>
      <c r="BE340" s="72">
        <v>54.179404967460833</v>
      </c>
      <c r="BF340" s="72">
        <v>95.165076406264362</v>
      </c>
      <c r="BG340" s="72">
        <v>101.84708853327236</v>
      </c>
      <c r="BH340" s="72">
        <v>0</v>
      </c>
      <c r="BI340" s="72">
        <v>0</v>
      </c>
      <c r="BJ340" s="72">
        <v>0</v>
      </c>
      <c r="BK340" s="72">
        <v>0</v>
      </c>
      <c r="BL340" s="72">
        <v>0</v>
      </c>
      <c r="BM340" s="72">
        <v>0</v>
      </c>
      <c r="BN340" s="72">
        <v>0</v>
      </c>
      <c r="BO340" s="72">
        <v>0</v>
      </c>
      <c r="BP340" s="72">
        <v>0</v>
      </c>
      <c r="BQ340" s="72">
        <v>11.352538370878372</v>
      </c>
    </row>
    <row r="341" spans="1:69" x14ac:dyDescent="0.2">
      <c r="A341" s="13"/>
      <c r="B341" s="64" t="s">
        <v>373</v>
      </c>
      <c r="C341" s="67">
        <v>0</v>
      </c>
      <c r="D341" s="67">
        <v>0</v>
      </c>
      <c r="E341" s="67">
        <v>0</v>
      </c>
      <c r="F341" s="67">
        <v>0</v>
      </c>
      <c r="G341" s="67">
        <v>0</v>
      </c>
      <c r="H341" s="67">
        <v>0</v>
      </c>
      <c r="I341" s="67">
        <v>0</v>
      </c>
      <c r="J341" s="67">
        <v>0</v>
      </c>
      <c r="K341" s="67">
        <v>0</v>
      </c>
      <c r="L341" s="67">
        <v>0</v>
      </c>
      <c r="M341" s="67">
        <v>0</v>
      </c>
      <c r="N341" s="67">
        <v>0</v>
      </c>
      <c r="O341" s="67">
        <v>0</v>
      </c>
      <c r="P341" s="67">
        <v>0</v>
      </c>
      <c r="Q341" s="67">
        <v>0</v>
      </c>
      <c r="R341" s="67">
        <v>0</v>
      </c>
      <c r="S341" s="67">
        <v>0</v>
      </c>
      <c r="T341" s="67">
        <v>0</v>
      </c>
      <c r="U341" s="67">
        <v>0</v>
      </c>
      <c r="V341" s="67">
        <v>0</v>
      </c>
      <c r="W341" s="67">
        <v>151.05088978557606</v>
      </c>
      <c r="Y341" s="42" t="s">
        <v>373</v>
      </c>
      <c r="Z341" s="69">
        <v>0</v>
      </c>
      <c r="AA341" s="69">
        <v>0</v>
      </c>
      <c r="AB341" s="69">
        <v>0</v>
      </c>
      <c r="AC341" s="69">
        <v>0</v>
      </c>
      <c r="AD341" s="69">
        <v>0</v>
      </c>
      <c r="AE341" s="69">
        <v>0</v>
      </c>
      <c r="AF341" s="69">
        <v>0</v>
      </c>
      <c r="AG341" s="69">
        <v>0</v>
      </c>
      <c r="AH341" s="69">
        <v>0</v>
      </c>
      <c r="AI341" s="69">
        <v>0</v>
      </c>
      <c r="AJ341" s="69">
        <v>0</v>
      </c>
      <c r="AK341" s="69">
        <v>0</v>
      </c>
      <c r="AL341" s="69">
        <v>0</v>
      </c>
      <c r="AM341" s="69">
        <v>0</v>
      </c>
      <c r="AN341" s="69">
        <v>0</v>
      </c>
      <c r="AO341" s="69">
        <v>0</v>
      </c>
      <c r="AP341" s="69">
        <v>0</v>
      </c>
      <c r="AQ341" s="69">
        <v>0</v>
      </c>
      <c r="AR341" s="69">
        <v>0</v>
      </c>
      <c r="AS341" s="69">
        <v>0</v>
      </c>
      <c r="AT341" s="69"/>
      <c r="AV341" s="18" t="s">
        <v>373</v>
      </c>
      <c r="AW341" s="72">
        <v>0</v>
      </c>
      <c r="AX341" s="72">
        <v>0</v>
      </c>
      <c r="AY341" s="72">
        <v>0</v>
      </c>
      <c r="AZ341" s="72">
        <v>0</v>
      </c>
      <c r="BA341" s="72">
        <v>0</v>
      </c>
      <c r="BB341" s="72">
        <v>0</v>
      </c>
      <c r="BC341" s="72">
        <v>0</v>
      </c>
      <c r="BD341" s="72">
        <v>0</v>
      </c>
      <c r="BE341" s="72">
        <v>0</v>
      </c>
      <c r="BF341" s="72">
        <v>0</v>
      </c>
      <c r="BG341" s="72">
        <v>0</v>
      </c>
      <c r="BH341" s="72">
        <v>0</v>
      </c>
      <c r="BI341" s="72">
        <v>0</v>
      </c>
      <c r="BJ341" s="72">
        <v>0</v>
      </c>
      <c r="BK341" s="72">
        <v>0</v>
      </c>
      <c r="BL341" s="72">
        <v>0</v>
      </c>
      <c r="BM341" s="72">
        <v>0</v>
      </c>
      <c r="BN341" s="72">
        <v>0</v>
      </c>
      <c r="BO341" s="72">
        <v>0</v>
      </c>
      <c r="BP341" s="72">
        <v>0</v>
      </c>
      <c r="BQ341" s="72">
        <v>23.301612254593895</v>
      </c>
    </row>
    <row r="342" spans="1:69" x14ac:dyDescent="0.2">
      <c r="A342" s="13"/>
      <c r="B342" s="64" t="s">
        <v>374</v>
      </c>
      <c r="C342" s="67">
        <v>0</v>
      </c>
      <c r="D342" s="67">
        <v>0</v>
      </c>
      <c r="E342" s="67">
        <v>0</v>
      </c>
      <c r="F342" s="67">
        <v>0</v>
      </c>
      <c r="G342" s="67">
        <v>0</v>
      </c>
      <c r="H342" s="67">
        <v>0</v>
      </c>
      <c r="I342" s="67">
        <v>0</v>
      </c>
      <c r="J342" s="67">
        <v>0</v>
      </c>
      <c r="K342" s="67">
        <v>0</v>
      </c>
      <c r="L342" s="67">
        <v>0</v>
      </c>
      <c r="M342" s="67">
        <v>0</v>
      </c>
      <c r="N342" s="67">
        <v>0</v>
      </c>
      <c r="O342" s="67">
        <v>0</v>
      </c>
      <c r="P342" s="67">
        <v>0</v>
      </c>
      <c r="Q342" s="67">
        <v>0</v>
      </c>
      <c r="R342" s="67">
        <v>0</v>
      </c>
      <c r="S342" s="67">
        <v>0</v>
      </c>
      <c r="T342" s="67">
        <v>0</v>
      </c>
      <c r="U342" s="67">
        <v>0</v>
      </c>
      <c r="V342" s="67">
        <v>0</v>
      </c>
      <c r="W342" s="67">
        <v>0</v>
      </c>
      <c r="Y342" s="42" t="s">
        <v>374</v>
      </c>
      <c r="Z342" s="69">
        <v>0</v>
      </c>
      <c r="AA342" s="69">
        <v>0</v>
      </c>
      <c r="AB342" s="69">
        <v>0</v>
      </c>
      <c r="AC342" s="69">
        <v>0</v>
      </c>
      <c r="AD342" s="69">
        <v>0</v>
      </c>
      <c r="AE342" s="69">
        <v>0</v>
      </c>
      <c r="AF342" s="69">
        <v>0</v>
      </c>
      <c r="AG342" s="69">
        <v>0</v>
      </c>
      <c r="AH342" s="69">
        <v>0</v>
      </c>
      <c r="AI342" s="69">
        <v>0</v>
      </c>
      <c r="AJ342" s="69">
        <v>0</v>
      </c>
      <c r="AK342" s="69">
        <v>0</v>
      </c>
      <c r="AL342" s="69">
        <v>0</v>
      </c>
      <c r="AM342" s="69">
        <v>0</v>
      </c>
      <c r="AN342" s="69">
        <v>0</v>
      </c>
      <c r="AO342" s="69">
        <v>0</v>
      </c>
      <c r="AP342" s="69">
        <v>0</v>
      </c>
      <c r="AQ342" s="69">
        <v>0</v>
      </c>
      <c r="AR342" s="69">
        <v>0</v>
      </c>
      <c r="AS342" s="69">
        <v>0</v>
      </c>
      <c r="AT342" s="69"/>
      <c r="AV342" s="18" t="s">
        <v>374</v>
      </c>
      <c r="AW342" s="72">
        <v>0</v>
      </c>
      <c r="AX342" s="72">
        <v>0</v>
      </c>
      <c r="AY342" s="72">
        <v>0</v>
      </c>
      <c r="AZ342" s="72">
        <v>0</v>
      </c>
      <c r="BA342" s="72">
        <v>0</v>
      </c>
      <c r="BB342" s="72">
        <v>0</v>
      </c>
      <c r="BC342" s="72">
        <v>0</v>
      </c>
      <c r="BD342" s="72">
        <v>0</v>
      </c>
      <c r="BE342" s="72">
        <v>0</v>
      </c>
      <c r="BF342" s="72">
        <v>0</v>
      </c>
      <c r="BG342" s="72">
        <v>0</v>
      </c>
      <c r="BH342" s="72">
        <v>0</v>
      </c>
      <c r="BI342" s="72">
        <v>0</v>
      </c>
      <c r="BJ342" s="72">
        <v>0</v>
      </c>
      <c r="BK342" s="72">
        <v>0</v>
      </c>
      <c r="BL342" s="72">
        <v>0</v>
      </c>
      <c r="BM342" s="72">
        <v>0</v>
      </c>
      <c r="BN342" s="72">
        <v>0</v>
      </c>
      <c r="BO342" s="72">
        <v>0</v>
      </c>
      <c r="BP342" s="72">
        <v>0</v>
      </c>
      <c r="BQ342" s="72">
        <v>0</v>
      </c>
    </row>
    <row r="343" spans="1:69" x14ac:dyDescent="0.2">
      <c r="A343" s="13"/>
      <c r="B343" s="64" t="s">
        <v>374</v>
      </c>
      <c r="C343" s="67">
        <v>0</v>
      </c>
      <c r="D343" s="67">
        <v>0</v>
      </c>
      <c r="E343" s="67">
        <v>0</v>
      </c>
      <c r="F343" s="67">
        <v>0</v>
      </c>
      <c r="G343" s="67">
        <v>0</v>
      </c>
      <c r="H343" s="67">
        <v>0</v>
      </c>
      <c r="I343" s="67">
        <v>0</v>
      </c>
      <c r="J343" s="67">
        <v>0</v>
      </c>
      <c r="K343" s="67">
        <v>0</v>
      </c>
      <c r="L343" s="67">
        <v>0</v>
      </c>
      <c r="M343" s="67">
        <v>0</v>
      </c>
      <c r="N343" s="67">
        <v>0</v>
      </c>
      <c r="O343" s="67">
        <v>0</v>
      </c>
      <c r="P343" s="67">
        <v>0</v>
      </c>
      <c r="Q343" s="67">
        <v>0</v>
      </c>
      <c r="R343" s="67">
        <v>0</v>
      </c>
      <c r="S343" s="67">
        <v>0</v>
      </c>
      <c r="T343" s="67">
        <v>0</v>
      </c>
      <c r="U343" s="67">
        <v>0</v>
      </c>
      <c r="V343" s="67">
        <v>0</v>
      </c>
      <c r="W343" s="67">
        <v>0</v>
      </c>
      <c r="Y343" s="42" t="s">
        <v>374</v>
      </c>
      <c r="Z343" s="69">
        <v>0</v>
      </c>
      <c r="AA343" s="69">
        <v>0</v>
      </c>
      <c r="AB343" s="69">
        <v>0</v>
      </c>
      <c r="AC343" s="69">
        <v>0</v>
      </c>
      <c r="AD343" s="69">
        <v>0</v>
      </c>
      <c r="AE343" s="69">
        <v>0</v>
      </c>
      <c r="AF343" s="69">
        <v>0</v>
      </c>
      <c r="AG343" s="69">
        <v>0</v>
      </c>
      <c r="AH343" s="69">
        <v>0</v>
      </c>
      <c r="AI343" s="69">
        <v>0</v>
      </c>
      <c r="AJ343" s="69">
        <v>0</v>
      </c>
      <c r="AK343" s="69">
        <v>0</v>
      </c>
      <c r="AL343" s="69">
        <v>0</v>
      </c>
      <c r="AM343" s="69">
        <v>0</v>
      </c>
      <c r="AN343" s="69">
        <v>0</v>
      </c>
      <c r="AO343" s="69">
        <v>0</v>
      </c>
      <c r="AP343" s="69">
        <v>0</v>
      </c>
      <c r="AQ343" s="69">
        <v>0</v>
      </c>
      <c r="AR343" s="69">
        <v>0</v>
      </c>
      <c r="AS343" s="69">
        <v>0</v>
      </c>
      <c r="AT343" s="69"/>
      <c r="AV343" s="18" t="s">
        <v>374</v>
      </c>
      <c r="AW343" s="72">
        <v>0</v>
      </c>
      <c r="AX343" s="72">
        <v>0</v>
      </c>
      <c r="AY343" s="72">
        <v>0</v>
      </c>
      <c r="AZ343" s="72">
        <v>0</v>
      </c>
      <c r="BA343" s="72">
        <v>0</v>
      </c>
      <c r="BB343" s="72">
        <v>0</v>
      </c>
      <c r="BC343" s="72">
        <v>0</v>
      </c>
      <c r="BD343" s="72">
        <v>0</v>
      </c>
      <c r="BE343" s="72">
        <v>0</v>
      </c>
      <c r="BF343" s="72">
        <v>0</v>
      </c>
      <c r="BG343" s="72">
        <v>0</v>
      </c>
      <c r="BH343" s="72">
        <v>0</v>
      </c>
      <c r="BI343" s="72">
        <v>0</v>
      </c>
      <c r="BJ343" s="72">
        <v>0</v>
      </c>
      <c r="BK343" s="72">
        <v>0</v>
      </c>
      <c r="BL343" s="72">
        <v>0</v>
      </c>
      <c r="BM343" s="72">
        <v>0</v>
      </c>
      <c r="BN343" s="72">
        <v>0</v>
      </c>
      <c r="BO343" s="72">
        <v>0</v>
      </c>
      <c r="BP343" s="72">
        <v>0</v>
      </c>
      <c r="BQ343" s="72">
        <v>0</v>
      </c>
    </row>
    <row r="344" spans="1:69" x14ac:dyDescent="0.2">
      <c r="A344" s="13"/>
      <c r="B344" s="64" t="s">
        <v>374</v>
      </c>
      <c r="C344" s="67">
        <v>0</v>
      </c>
      <c r="D344" s="67">
        <v>0</v>
      </c>
      <c r="E344" s="67">
        <v>0</v>
      </c>
      <c r="F344" s="67">
        <v>0</v>
      </c>
      <c r="G344" s="67">
        <v>0</v>
      </c>
      <c r="H344" s="67">
        <v>0</v>
      </c>
      <c r="I344" s="67">
        <v>0</v>
      </c>
      <c r="J344" s="67">
        <v>0</v>
      </c>
      <c r="K344" s="67">
        <v>0</v>
      </c>
      <c r="L344" s="67">
        <v>0</v>
      </c>
      <c r="M344" s="67">
        <v>0</v>
      </c>
      <c r="N344" s="67">
        <v>0</v>
      </c>
      <c r="O344" s="67">
        <v>0</v>
      </c>
      <c r="P344" s="67">
        <v>0</v>
      </c>
      <c r="Q344" s="67">
        <v>0</v>
      </c>
      <c r="R344" s="67">
        <v>0</v>
      </c>
      <c r="S344" s="67">
        <v>0</v>
      </c>
      <c r="T344" s="67">
        <v>0</v>
      </c>
      <c r="U344" s="67">
        <v>0</v>
      </c>
      <c r="V344" s="67">
        <v>0</v>
      </c>
      <c r="W344" s="67">
        <v>0</v>
      </c>
      <c r="Y344" s="42" t="s">
        <v>374</v>
      </c>
      <c r="Z344" s="69">
        <v>0</v>
      </c>
      <c r="AA344" s="69">
        <v>0</v>
      </c>
      <c r="AB344" s="69">
        <v>0</v>
      </c>
      <c r="AC344" s="69">
        <v>0</v>
      </c>
      <c r="AD344" s="69">
        <v>0</v>
      </c>
      <c r="AE344" s="69">
        <v>0</v>
      </c>
      <c r="AF344" s="69">
        <v>0</v>
      </c>
      <c r="AG344" s="69">
        <v>0</v>
      </c>
      <c r="AH344" s="69">
        <v>0</v>
      </c>
      <c r="AI344" s="69">
        <v>0</v>
      </c>
      <c r="AJ344" s="69">
        <v>0</v>
      </c>
      <c r="AK344" s="69">
        <v>0</v>
      </c>
      <c r="AL344" s="69">
        <v>0</v>
      </c>
      <c r="AM344" s="69">
        <v>0</v>
      </c>
      <c r="AN344" s="69">
        <v>0</v>
      </c>
      <c r="AO344" s="69">
        <v>0</v>
      </c>
      <c r="AP344" s="69">
        <v>0</v>
      </c>
      <c r="AQ344" s="69">
        <v>0</v>
      </c>
      <c r="AR344" s="69">
        <v>0</v>
      </c>
      <c r="AS344" s="69">
        <v>0</v>
      </c>
      <c r="AT344" s="69"/>
      <c r="AV344" s="18" t="s">
        <v>374</v>
      </c>
      <c r="AW344" s="72">
        <v>0</v>
      </c>
      <c r="AX344" s="72">
        <v>0</v>
      </c>
      <c r="AY344" s="72">
        <v>0</v>
      </c>
      <c r="AZ344" s="72">
        <v>0</v>
      </c>
      <c r="BA344" s="72">
        <v>0</v>
      </c>
      <c r="BB344" s="72">
        <v>0</v>
      </c>
      <c r="BC344" s="72">
        <v>0</v>
      </c>
      <c r="BD344" s="72">
        <v>0</v>
      </c>
      <c r="BE344" s="72">
        <v>0</v>
      </c>
      <c r="BF344" s="72">
        <v>0</v>
      </c>
      <c r="BG344" s="72">
        <v>0</v>
      </c>
      <c r="BH344" s="72">
        <v>0</v>
      </c>
      <c r="BI344" s="72">
        <v>0</v>
      </c>
      <c r="BJ344" s="72">
        <v>0</v>
      </c>
      <c r="BK344" s="72">
        <v>0</v>
      </c>
      <c r="BL344" s="72">
        <v>0</v>
      </c>
      <c r="BM344" s="72">
        <v>0</v>
      </c>
      <c r="BN344" s="72">
        <v>0</v>
      </c>
      <c r="BO344" s="72">
        <v>0</v>
      </c>
      <c r="BP344" s="72">
        <v>0</v>
      </c>
      <c r="BQ344" s="72">
        <v>0</v>
      </c>
    </row>
    <row r="345" spans="1:69" x14ac:dyDescent="0.2">
      <c r="A345" s="13"/>
      <c r="B345" s="64" t="s">
        <v>374</v>
      </c>
      <c r="C345" s="67">
        <v>0</v>
      </c>
      <c r="D345" s="67">
        <v>0</v>
      </c>
      <c r="E345" s="67">
        <v>0</v>
      </c>
      <c r="F345" s="67">
        <v>0</v>
      </c>
      <c r="G345" s="67">
        <v>0</v>
      </c>
      <c r="H345" s="67">
        <v>0</v>
      </c>
      <c r="I345" s="67">
        <v>0</v>
      </c>
      <c r="J345" s="67">
        <v>0</v>
      </c>
      <c r="K345" s="67">
        <v>0</v>
      </c>
      <c r="L345" s="67">
        <v>0</v>
      </c>
      <c r="M345" s="67">
        <v>0</v>
      </c>
      <c r="N345" s="67">
        <v>0</v>
      </c>
      <c r="O345" s="67">
        <v>0</v>
      </c>
      <c r="P345" s="67">
        <v>0</v>
      </c>
      <c r="Q345" s="67">
        <v>0</v>
      </c>
      <c r="R345" s="67">
        <v>0</v>
      </c>
      <c r="S345" s="67">
        <v>0</v>
      </c>
      <c r="T345" s="67">
        <v>0</v>
      </c>
      <c r="U345" s="67">
        <v>0</v>
      </c>
      <c r="V345" s="67">
        <v>0</v>
      </c>
      <c r="W345" s="67">
        <v>0</v>
      </c>
      <c r="Y345" s="42" t="s">
        <v>374</v>
      </c>
      <c r="Z345" s="69">
        <v>0</v>
      </c>
      <c r="AA345" s="69">
        <v>0</v>
      </c>
      <c r="AB345" s="69">
        <v>0</v>
      </c>
      <c r="AC345" s="69">
        <v>0</v>
      </c>
      <c r="AD345" s="69">
        <v>0</v>
      </c>
      <c r="AE345" s="69">
        <v>0</v>
      </c>
      <c r="AF345" s="69">
        <v>0</v>
      </c>
      <c r="AG345" s="69">
        <v>0</v>
      </c>
      <c r="AH345" s="69">
        <v>0</v>
      </c>
      <c r="AI345" s="69">
        <v>0</v>
      </c>
      <c r="AJ345" s="69">
        <v>0</v>
      </c>
      <c r="AK345" s="69">
        <v>0</v>
      </c>
      <c r="AL345" s="69">
        <v>0</v>
      </c>
      <c r="AM345" s="69">
        <v>0</v>
      </c>
      <c r="AN345" s="69">
        <v>0</v>
      </c>
      <c r="AO345" s="69">
        <v>0</v>
      </c>
      <c r="AP345" s="69">
        <v>0</v>
      </c>
      <c r="AQ345" s="69">
        <v>0</v>
      </c>
      <c r="AR345" s="69">
        <v>0</v>
      </c>
      <c r="AS345" s="69">
        <v>0</v>
      </c>
      <c r="AT345" s="69"/>
      <c r="AV345" s="18" t="s">
        <v>374</v>
      </c>
      <c r="AW345" s="72">
        <v>0</v>
      </c>
      <c r="AX345" s="72">
        <v>0</v>
      </c>
      <c r="AY345" s="72">
        <v>0</v>
      </c>
      <c r="AZ345" s="72">
        <v>0</v>
      </c>
      <c r="BA345" s="72">
        <v>0</v>
      </c>
      <c r="BB345" s="72">
        <v>0</v>
      </c>
      <c r="BC345" s="72">
        <v>0</v>
      </c>
      <c r="BD345" s="72">
        <v>0</v>
      </c>
      <c r="BE345" s="72">
        <v>0</v>
      </c>
      <c r="BF345" s="72">
        <v>0</v>
      </c>
      <c r="BG345" s="72">
        <v>0</v>
      </c>
      <c r="BH345" s="72">
        <v>0</v>
      </c>
      <c r="BI345" s="72">
        <v>0</v>
      </c>
      <c r="BJ345" s="72">
        <v>0</v>
      </c>
      <c r="BK345" s="72">
        <v>0</v>
      </c>
      <c r="BL345" s="72">
        <v>0</v>
      </c>
      <c r="BM345" s="72">
        <v>0</v>
      </c>
      <c r="BN345" s="72">
        <v>0</v>
      </c>
      <c r="BO345" s="72">
        <v>0</v>
      </c>
      <c r="BP345" s="72">
        <v>0</v>
      </c>
      <c r="BQ345" s="72">
        <v>0</v>
      </c>
    </row>
    <row r="346" spans="1:69" s="20" customFormat="1" x14ac:dyDescent="0.2">
      <c r="A346" s="19"/>
      <c r="B346" s="64" t="s">
        <v>374</v>
      </c>
      <c r="C346" s="67">
        <v>0</v>
      </c>
      <c r="D346" s="67">
        <v>0</v>
      </c>
      <c r="E346" s="67">
        <v>0</v>
      </c>
      <c r="F346" s="67">
        <v>0</v>
      </c>
      <c r="G346" s="67">
        <v>0</v>
      </c>
      <c r="H346" s="67">
        <v>0</v>
      </c>
      <c r="I346" s="67">
        <v>0</v>
      </c>
      <c r="J346" s="67">
        <v>0</v>
      </c>
      <c r="K346" s="67">
        <v>0</v>
      </c>
      <c r="L346" s="67">
        <v>0</v>
      </c>
      <c r="M346" s="67">
        <v>0</v>
      </c>
      <c r="N346" s="67">
        <v>0</v>
      </c>
      <c r="O346" s="67">
        <v>0</v>
      </c>
      <c r="P346" s="67">
        <v>0</v>
      </c>
      <c r="Q346" s="67">
        <v>0</v>
      </c>
      <c r="R346" s="67">
        <v>0</v>
      </c>
      <c r="S346" s="67">
        <v>0</v>
      </c>
      <c r="T346" s="67">
        <v>0</v>
      </c>
      <c r="U346" s="67">
        <v>0</v>
      </c>
      <c r="V346" s="67">
        <v>0</v>
      </c>
      <c r="W346" s="67">
        <v>0</v>
      </c>
      <c r="Y346" s="42" t="s">
        <v>374</v>
      </c>
      <c r="Z346" s="69">
        <v>0</v>
      </c>
      <c r="AA346" s="69">
        <v>0</v>
      </c>
      <c r="AB346" s="69">
        <v>0</v>
      </c>
      <c r="AC346" s="69">
        <v>0</v>
      </c>
      <c r="AD346" s="69">
        <v>0</v>
      </c>
      <c r="AE346" s="69">
        <v>0</v>
      </c>
      <c r="AF346" s="69">
        <v>0</v>
      </c>
      <c r="AG346" s="69">
        <v>0</v>
      </c>
      <c r="AH346" s="69">
        <v>0</v>
      </c>
      <c r="AI346" s="69">
        <v>0</v>
      </c>
      <c r="AJ346" s="69">
        <v>0</v>
      </c>
      <c r="AK346" s="69">
        <v>0</v>
      </c>
      <c r="AL346" s="69">
        <v>0</v>
      </c>
      <c r="AM346" s="69">
        <v>0</v>
      </c>
      <c r="AN346" s="69">
        <v>0</v>
      </c>
      <c r="AO346" s="69">
        <v>0</v>
      </c>
      <c r="AP346" s="69">
        <v>0</v>
      </c>
      <c r="AQ346" s="69">
        <v>0</v>
      </c>
      <c r="AR346" s="69">
        <v>0</v>
      </c>
      <c r="AS346" s="69">
        <v>0</v>
      </c>
      <c r="AT346" s="69"/>
      <c r="AV346" s="18" t="s">
        <v>374</v>
      </c>
      <c r="AW346" s="72">
        <v>0</v>
      </c>
      <c r="AX346" s="72">
        <v>0</v>
      </c>
      <c r="AY346" s="72">
        <v>0</v>
      </c>
      <c r="AZ346" s="72">
        <v>0</v>
      </c>
      <c r="BA346" s="72">
        <v>0</v>
      </c>
      <c r="BB346" s="72">
        <v>0</v>
      </c>
      <c r="BC346" s="72">
        <v>0</v>
      </c>
      <c r="BD346" s="72">
        <v>0</v>
      </c>
      <c r="BE346" s="72">
        <v>0</v>
      </c>
      <c r="BF346" s="72">
        <v>0</v>
      </c>
      <c r="BG346" s="72">
        <v>0</v>
      </c>
      <c r="BH346" s="72">
        <v>0</v>
      </c>
      <c r="BI346" s="72">
        <v>0</v>
      </c>
      <c r="BJ346" s="72">
        <v>0</v>
      </c>
      <c r="BK346" s="72">
        <v>0</v>
      </c>
      <c r="BL346" s="72">
        <v>0</v>
      </c>
      <c r="BM346" s="72">
        <v>0</v>
      </c>
      <c r="BN346" s="72">
        <v>0</v>
      </c>
      <c r="BO346" s="72">
        <v>0</v>
      </c>
      <c r="BP346" s="72">
        <v>0</v>
      </c>
      <c r="BQ346" s="72">
        <v>0</v>
      </c>
    </row>
    <row r="347" spans="1:69" x14ac:dyDescent="0.2">
      <c r="A347" s="13"/>
      <c r="B347" s="65" t="s">
        <v>374</v>
      </c>
      <c r="C347" s="67">
        <v>0</v>
      </c>
      <c r="D347" s="67">
        <v>0</v>
      </c>
      <c r="E347" s="67">
        <v>0</v>
      </c>
      <c r="F347" s="67">
        <v>0</v>
      </c>
      <c r="G347" s="67">
        <v>0</v>
      </c>
      <c r="H347" s="67">
        <v>0</v>
      </c>
      <c r="I347" s="67">
        <v>0</v>
      </c>
      <c r="J347" s="67">
        <v>0</v>
      </c>
      <c r="K347" s="67">
        <v>0</v>
      </c>
      <c r="L347" s="67">
        <v>0</v>
      </c>
      <c r="M347" s="67">
        <v>0</v>
      </c>
      <c r="N347" s="67">
        <v>0</v>
      </c>
      <c r="O347" s="67">
        <v>0</v>
      </c>
      <c r="P347" s="67">
        <v>0</v>
      </c>
      <c r="Q347" s="67">
        <v>0</v>
      </c>
      <c r="R347" s="67">
        <v>0</v>
      </c>
      <c r="S347" s="67">
        <v>0</v>
      </c>
      <c r="T347" s="67">
        <v>0</v>
      </c>
      <c r="U347" s="67">
        <v>0</v>
      </c>
      <c r="V347" s="67">
        <v>0</v>
      </c>
      <c r="W347" s="67">
        <v>0</v>
      </c>
      <c r="Y347" s="43" t="s">
        <v>374</v>
      </c>
      <c r="Z347" s="69">
        <v>0</v>
      </c>
      <c r="AA347" s="69">
        <v>0</v>
      </c>
      <c r="AB347" s="69">
        <v>0</v>
      </c>
      <c r="AC347" s="69">
        <v>0</v>
      </c>
      <c r="AD347" s="69">
        <v>0</v>
      </c>
      <c r="AE347" s="69">
        <v>0</v>
      </c>
      <c r="AF347" s="69">
        <v>0</v>
      </c>
      <c r="AG347" s="69">
        <v>0</v>
      </c>
      <c r="AH347" s="69">
        <v>0</v>
      </c>
      <c r="AI347" s="69">
        <v>0</v>
      </c>
      <c r="AJ347" s="69">
        <v>0</v>
      </c>
      <c r="AK347" s="69">
        <v>0</v>
      </c>
      <c r="AL347" s="69">
        <v>0</v>
      </c>
      <c r="AM347" s="69">
        <v>0</v>
      </c>
      <c r="AN347" s="69">
        <v>0</v>
      </c>
      <c r="AO347" s="69">
        <v>0</v>
      </c>
      <c r="AP347" s="69">
        <v>0</v>
      </c>
      <c r="AQ347" s="69">
        <v>0</v>
      </c>
      <c r="AR347" s="69">
        <v>0</v>
      </c>
      <c r="AS347" s="69">
        <v>0</v>
      </c>
      <c r="AT347" s="69"/>
      <c r="AV347" s="22" t="s">
        <v>374</v>
      </c>
      <c r="AW347" s="72">
        <v>0</v>
      </c>
      <c r="AX347" s="72">
        <v>0</v>
      </c>
      <c r="AY347" s="72">
        <v>0</v>
      </c>
      <c r="AZ347" s="72">
        <v>0</v>
      </c>
      <c r="BA347" s="72">
        <v>0</v>
      </c>
      <c r="BB347" s="72">
        <v>0</v>
      </c>
      <c r="BC347" s="72">
        <v>0</v>
      </c>
      <c r="BD347" s="72">
        <v>0</v>
      </c>
      <c r="BE347" s="72">
        <v>0</v>
      </c>
      <c r="BF347" s="72">
        <v>0</v>
      </c>
      <c r="BG347" s="72">
        <v>0</v>
      </c>
      <c r="BH347" s="72">
        <v>0</v>
      </c>
      <c r="BI347" s="72">
        <v>0</v>
      </c>
      <c r="BJ347" s="72">
        <v>0</v>
      </c>
      <c r="BK347" s="72">
        <v>0</v>
      </c>
      <c r="BL347" s="72">
        <v>0</v>
      </c>
      <c r="BM347" s="72">
        <v>0</v>
      </c>
      <c r="BN347" s="72">
        <v>0</v>
      </c>
      <c r="BO347" s="72">
        <v>0</v>
      </c>
      <c r="BP347" s="72">
        <v>0</v>
      </c>
      <c r="BQ347" s="72">
        <v>0</v>
      </c>
    </row>
    <row r="348" spans="1:69" x14ac:dyDescent="0.2">
      <c r="A348" s="13"/>
      <c r="B348" s="66" t="s">
        <v>194</v>
      </c>
      <c r="C348" s="67">
        <v>4142.1369352520996</v>
      </c>
      <c r="D348" s="67">
        <v>7034.6136280791998</v>
      </c>
      <c r="E348" s="67">
        <v>7035.7677332715002</v>
      </c>
      <c r="F348" s="67">
        <v>20605.465450364707</v>
      </c>
      <c r="G348" s="67">
        <v>19045.265282719298</v>
      </c>
      <c r="H348" s="67">
        <v>14266.366390981497</v>
      </c>
      <c r="I348" s="67">
        <v>11388.504944919297</v>
      </c>
      <c r="J348" s="67">
        <v>7609.9027902278995</v>
      </c>
      <c r="K348" s="67">
        <v>9494.9557508845992</v>
      </c>
      <c r="L348" s="67">
        <v>12440.530389712303</v>
      </c>
      <c r="M348" s="67">
        <v>20664.237673871306</v>
      </c>
      <c r="N348" s="67">
        <v>0</v>
      </c>
      <c r="O348" s="67">
        <v>0</v>
      </c>
      <c r="P348" s="67">
        <v>0</v>
      </c>
      <c r="Q348" s="67">
        <v>0</v>
      </c>
      <c r="R348" s="67">
        <v>0</v>
      </c>
      <c r="S348" s="67">
        <v>0</v>
      </c>
      <c r="T348" s="67">
        <v>0</v>
      </c>
      <c r="U348" s="67">
        <v>0</v>
      </c>
      <c r="V348" s="67">
        <v>0</v>
      </c>
      <c r="W348" s="67"/>
      <c r="Y348" s="44" t="s">
        <v>194</v>
      </c>
      <c r="Z348" s="70"/>
      <c r="AA348" s="70"/>
      <c r="AB348" s="70"/>
      <c r="AC348" s="70"/>
      <c r="AD348" s="70"/>
      <c r="AE348" s="70"/>
      <c r="AF348" s="70"/>
      <c r="AG348" s="70"/>
      <c r="AH348" s="70"/>
      <c r="AI348" s="70"/>
      <c r="AJ348" s="70"/>
      <c r="AK348" s="70"/>
      <c r="AL348" s="70"/>
      <c r="AM348" s="70"/>
      <c r="AN348" s="69"/>
      <c r="AO348" s="69"/>
      <c r="AP348" s="69"/>
      <c r="AQ348" s="69"/>
      <c r="AR348" s="69"/>
      <c r="AS348" s="69"/>
      <c r="AT348" s="70"/>
      <c r="AV348" s="24" t="s">
        <v>194</v>
      </c>
      <c r="AW348" s="72"/>
      <c r="AX348" s="72"/>
      <c r="AY348" s="72"/>
      <c r="AZ348" s="72"/>
      <c r="BA348" s="72"/>
      <c r="BB348" s="72"/>
      <c r="BC348" s="72"/>
      <c r="BD348" s="72"/>
      <c r="BE348" s="72"/>
      <c r="BF348" s="72"/>
      <c r="BG348" s="72"/>
      <c r="BH348" s="72"/>
      <c r="BI348" s="72"/>
      <c r="BJ348" s="72"/>
      <c r="BK348" s="72"/>
      <c r="BL348" s="72"/>
      <c r="BM348" s="72"/>
      <c r="BN348" s="72"/>
      <c r="BO348" s="72"/>
      <c r="BP348" s="72"/>
      <c r="BQ348" s="72"/>
    </row>
    <row r="351" spans="1:69" x14ac:dyDescent="0.2">
      <c r="A351" s="8" t="s">
        <v>120</v>
      </c>
      <c r="B351" s="14" t="s">
        <v>187</v>
      </c>
      <c r="C351" s="28" t="s">
        <v>8</v>
      </c>
      <c r="D351" s="28" t="s">
        <v>7</v>
      </c>
      <c r="E351" s="28" t="s">
        <v>6</v>
      </c>
      <c r="F351" s="28" t="s">
        <v>5</v>
      </c>
      <c r="G351" s="28" t="s">
        <v>4</v>
      </c>
      <c r="H351" s="28" t="s">
        <v>3</v>
      </c>
      <c r="I351" s="28" t="s">
        <v>2</v>
      </c>
      <c r="J351" s="28" t="s">
        <v>1</v>
      </c>
      <c r="K351" s="28" t="s">
        <v>0</v>
      </c>
      <c r="L351" s="28" t="s">
        <v>10</v>
      </c>
      <c r="M351" s="28" t="s">
        <v>38</v>
      </c>
      <c r="N351" s="28" t="s">
        <v>37</v>
      </c>
      <c r="O351" s="28" t="s">
        <v>36</v>
      </c>
      <c r="P351" s="28" t="s">
        <v>35</v>
      </c>
      <c r="Q351" s="28" t="s">
        <v>34</v>
      </c>
      <c r="R351" s="28" t="s">
        <v>33</v>
      </c>
      <c r="S351" s="28" t="s">
        <v>32</v>
      </c>
      <c r="T351" s="28" t="s">
        <v>31</v>
      </c>
      <c r="U351" s="28" t="s">
        <v>30</v>
      </c>
      <c r="V351" s="28" t="s">
        <v>29</v>
      </c>
      <c r="W351" s="28" t="s">
        <v>194</v>
      </c>
      <c r="Y351" s="41" t="s">
        <v>187</v>
      </c>
      <c r="Z351" s="68" t="s">
        <v>8</v>
      </c>
      <c r="AA351" s="68" t="s">
        <v>7</v>
      </c>
      <c r="AB351" s="68" t="s">
        <v>6</v>
      </c>
      <c r="AC351" s="68" t="s">
        <v>5</v>
      </c>
      <c r="AD351" s="68" t="s">
        <v>4</v>
      </c>
      <c r="AE351" s="68" t="s">
        <v>3</v>
      </c>
      <c r="AF351" s="68" t="s">
        <v>2</v>
      </c>
      <c r="AG351" s="68" t="s">
        <v>1</v>
      </c>
      <c r="AH351" s="68" t="s">
        <v>0</v>
      </c>
      <c r="AI351" s="68" t="s">
        <v>10</v>
      </c>
      <c r="AJ351" s="68" t="s">
        <v>38</v>
      </c>
      <c r="AK351" s="68" t="s">
        <v>37</v>
      </c>
      <c r="AL351" s="68" t="s">
        <v>36</v>
      </c>
      <c r="AM351" s="68" t="s">
        <v>35</v>
      </c>
      <c r="AN351" s="68" t="s">
        <v>34</v>
      </c>
      <c r="AO351" s="68" t="s">
        <v>33</v>
      </c>
      <c r="AP351" s="68" t="s">
        <v>32</v>
      </c>
      <c r="AQ351" s="68" t="s">
        <v>31</v>
      </c>
      <c r="AR351" s="68" t="s">
        <v>30</v>
      </c>
      <c r="AS351" s="68" t="s">
        <v>29</v>
      </c>
      <c r="AT351" s="68" t="s">
        <v>194</v>
      </c>
      <c r="AV351" s="16" t="s">
        <v>187</v>
      </c>
      <c r="AW351" s="71" t="s">
        <v>8</v>
      </c>
      <c r="AX351" s="71" t="s">
        <v>7</v>
      </c>
      <c r="AY351" s="71" t="s">
        <v>6</v>
      </c>
      <c r="AZ351" s="71" t="s">
        <v>5</v>
      </c>
      <c r="BA351" s="71" t="s">
        <v>4</v>
      </c>
      <c r="BB351" s="71" t="s">
        <v>3</v>
      </c>
      <c r="BC351" s="71" t="s">
        <v>2</v>
      </c>
      <c r="BD351" s="71" t="s">
        <v>1</v>
      </c>
      <c r="BE351" s="71" t="s">
        <v>0</v>
      </c>
      <c r="BF351" s="71" t="s">
        <v>10</v>
      </c>
      <c r="BG351" s="71" t="s">
        <v>38</v>
      </c>
      <c r="BH351" s="71" t="s">
        <v>37</v>
      </c>
      <c r="BI351" s="71" t="s">
        <v>36</v>
      </c>
      <c r="BJ351" s="71" t="s">
        <v>35</v>
      </c>
      <c r="BK351" s="71" t="s">
        <v>34</v>
      </c>
      <c r="BL351" s="71" t="s">
        <v>33</v>
      </c>
      <c r="BM351" s="71" t="s">
        <v>32</v>
      </c>
      <c r="BN351" s="71" t="s">
        <v>31</v>
      </c>
      <c r="BO351" s="71" t="s">
        <v>30</v>
      </c>
      <c r="BP351" s="71" t="s">
        <v>29</v>
      </c>
      <c r="BQ351" s="71" t="s">
        <v>194</v>
      </c>
    </row>
    <row r="352" spans="1:69" x14ac:dyDescent="0.2">
      <c r="A352" s="13"/>
      <c r="B352" s="64" t="s">
        <v>177</v>
      </c>
      <c r="C352" s="67">
        <v>0</v>
      </c>
      <c r="D352" s="67">
        <v>0</v>
      </c>
      <c r="E352" s="67">
        <v>96.422155519500009</v>
      </c>
      <c r="F352" s="67">
        <v>0</v>
      </c>
      <c r="G352" s="67">
        <v>0</v>
      </c>
      <c r="H352" s="67">
        <v>0</v>
      </c>
      <c r="I352" s="67">
        <v>0</v>
      </c>
      <c r="J352" s="67">
        <v>0</v>
      </c>
      <c r="K352" s="67">
        <v>0</v>
      </c>
      <c r="L352" s="67">
        <v>0</v>
      </c>
      <c r="M352" s="67">
        <v>0</v>
      </c>
      <c r="N352" s="67">
        <v>0</v>
      </c>
      <c r="O352" s="67">
        <v>0</v>
      </c>
      <c r="P352" s="67">
        <v>0</v>
      </c>
      <c r="Q352" s="67">
        <v>0</v>
      </c>
      <c r="R352" s="67">
        <v>0</v>
      </c>
      <c r="S352" s="67">
        <v>0</v>
      </c>
      <c r="T352" s="67">
        <v>0</v>
      </c>
      <c r="U352" s="67">
        <v>0</v>
      </c>
      <c r="V352" s="67">
        <v>0</v>
      </c>
      <c r="W352" s="67">
        <v>96.422155519500009</v>
      </c>
      <c r="Y352" s="42" t="s">
        <v>177</v>
      </c>
      <c r="Z352" s="69">
        <v>0</v>
      </c>
      <c r="AA352" s="69">
        <v>0</v>
      </c>
      <c r="AB352" s="69">
        <v>1</v>
      </c>
      <c r="AC352" s="69">
        <v>0</v>
      </c>
      <c r="AD352" s="69">
        <v>0</v>
      </c>
      <c r="AE352" s="69">
        <v>0</v>
      </c>
      <c r="AF352" s="69">
        <v>0</v>
      </c>
      <c r="AG352" s="69">
        <v>0</v>
      </c>
      <c r="AH352" s="69">
        <v>0</v>
      </c>
      <c r="AI352" s="69">
        <v>0</v>
      </c>
      <c r="AJ352" s="69">
        <v>0</v>
      </c>
      <c r="AK352" s="69">
        <v>0</v>
      </c>
      <c r="AL352" s="69">
        <v>0</v>
      </c>
      <c r="AM352" s="69">
        <v>0</v>
      </c>
      <c r="AN352" s="69">
        <v>0</v>
      </c>
      <c r="AO352" s="69">
        <v>0</v>
      </c>
      <c r="AP352" s="69">
        <v>0</v>
      </c>
      <c r="AQ352" s="69">
        <v>0</v>
      </c>
      <c r="AR352" s="69">
        <v>0</v>
      </c>
      <c r="AS352" s="69">
        <v>0</v>
      </c>
      <c r="AT352" s="69"/>
      <c r="AV352" s="18" t="s">
        <v>177</v>
      </c>
      <c r="AW352" s="72">
        <v>0</v>
      </c>
      <c r="AX352" s="72">
        <v>0</v>
      </c>
      <c r="AY352" s="72">
        <v>90.062860845753463</v>
      </c>
      <c r="AZ352" s="72">
        <v>0</v>
      </c>
      <c r="BA352" s="72">
        <v>0</v>
      </c>
      <c r="BB352" s="72">
        <v>0</v>
      </c>
      <c r="BC352" s="72">
        <v>0</v>
      </c>
      <c r="BD352" s="72">
        <v>0</v>
      </c>
      <c r="BE352" s="72">
        <v>0</v>
      </c>
      <c r="BF352" s="72">
        <v>0</v>
      </c>
      <c r="BG352" s="72">
        <v>0</v>
      </c>
      <c r="BH352" s="72">
        <v>0</v>
      </c>
      <c r="BI352" s="72">
        <v>0</v>
      </c>
      <c r="BJ352" s="72">
        <v>0</v>
      </c>
      <c r="BK352" s="72">
        <v>0</v>
      </c>
      <c r="BL352" s="72">
        <v>0</v>
      </c>
      <c r="BM352" s="72">
        <v>0</v>
      </c>
      <c r="BN352" s="72">
        <v>0</v>
      </c>
      <c r="BO352" s="72">
        <v>0</v>
      </c>
      <c r="BP352" s="72">
        <v>0</v>
      </c>
      <c r="BQ352" s="72">
        <v>90.062860845753463</v>
      </c>
    </row>
    <row r="353" spans="1:69" x14ac:dyDescent="0.2">
      <c r="A353" s="13"/>
      <c r="B353" s="64" t="s">
        <v>371</v>
      </c>
      <c r="C353" s="67">
        <v>520.01694707569993</v>
      </c>
      <c r="D353" s="67">
        <v>2756.6558525068003</v>
      </c>
      <c r="E353" s="67">
        <v>2637.306716008</v>
      </c>
      <c r="F353" s="67">
        <v>9673.3219814012991</v>
      </c>
      <c r="G353" s="67">
        <v>5841.4491958200006</v>
      </c>
      <c r="H353" s="67">
        <v>4932.9333483258006</v>
      </c>
      <c r="I353" s="67">
        <v>4453.2056961010985</v>
      </c>
      <c r="J353" s="67">
        <v>2775.0407057148</v>
      </c>
      <c r="K353" s="67">
        <v>2856.9640722305003</v>
      </c>
      <c r="L353" s="67">
        <v>4402.1382150990012</v>
      </c>
      <c r="M353" s="67">
        <v>832.15910512940013</v>
      </c>
      <c r="N353" s="67">
        <v>0</v>
      </c>
      <c r="O353" s="67">
        <v>0</v>
      </c>
      <c r="P353" s="67">
        <v>0</v>
      </c>
      <c r="Q353" s="67">
        <v>0</v>
      </c>
      <c r="R353" s="67">
        <v>0</v>
      </c>
      <c r="S353" s="67">
        <v>0</v>
      </c>
      <c r="T353" s="67">
        <v>0</v>
      </c>
      <c r="U353" s="67">
        <v>0</v>
      </c>
      <c r="V353" s="67">
        <v>0</v>
      </c>
      <c r="W353" s="67">
        <v>41681.191835412377</v>
      </c>
      <c r="Y353" s="42" t="s">
        <v>371</v>
      </c>
      <c r="Z353" s="69">
        <v>1.2476057525636613E-2</v>
      </c>
      <c r="AA353" s="69">
        <v>6.6136684943944979E-2</v>
      </c>
      <c r="AB353" s="69">
        <v>6.3273303854218046E-2</v>
      </c>
      <c r="AC353" s="69">
        <v>0.23207882393571183</v>
      </c>
      <c r="AD353" s="69">
        <v>0.14014592526255693</v>
      </c>
      <c r="AE353" s="69">
        <v>0.11834914336913889</v>
      </c>
      <c r="AF353" s="69">
        <v>0.10683969195712036</v>
      </c>
      <c r="AG353" s="69">
        <v>6.6577767657716613E-2</v>
      </c>
      <c r="AH353" s="69">
        <v>6.8543243281331059E-2</v>
      </c>
      <c r="AI353" s="69">
        <v>0.10561449952011547</v>
      </c>
      <c r="AJ353" s="69">
        <v>1.996485869250977E-2</v>
      </c>
      <c r="AK353" s="69">
        <v>0</v>
      </c>
      <c r="AL353" s="69">
        <v>0</v>
      </c>
      <c r="AM353" s="69">
        <v>0</v>
      </c>
      <c r="AN353" s="69">
        <v>0</v>
      </c>
      <c r="AO353" s="69">
        <v>0</v>
      </c>
      <c r="AP353" s="69">
        <v>0</v>
      </c>
      <c r="AQ353" s="69">
        <v>0</v>
      </c>
      <c r="AR353" s="69">
        <v>0</v>
      </c>
      <c r="AS353" s="69">
        <v>0</v>
      </c>
      <c r="AT353" s="69"/>
      <c r="AV353" s="18" t="s">
        <v>371</v>
      </c>
      <c r="AW353" s="72">
        <v>68.76916901692509</v>
      </c>
      <c r="AX353" s="72">
        <v>21.272142188102254</v>
      </c>
      <c r="AY353" s="72">
        <v>20.538874748280953</v>
      </c>
      <c r="AZ353" s="72">
        <v>11.156124680628468</v>
      </c>
      <c r="BA353" s="72">
        <v>14.462260550071701</v>
      </c>
      <c r="BB353" s="72">
        <v>16.287709878775129</v>
      </c>
      <c r="BC353" s="72">
        <v>18.059877613660216</v>
      </c>
      <c r="BD353" s="72">
        <v>22.110187232170421</v>
      </c>
      <c r="BE353" s="72">
        <v>23.324716441690388</v>
      </c>
      <c r="BF353" s="72">
        <v>18.811018734061086</v>
      </c>
      <c r="BG353" s="72">
        <v>28.951579903421056</v>
      </c>
      <c r="BH353" s="72">
        <v>0</v>
      </c>
      <c r="BI353" s="72">
        <v>0</v>
      </c>
      <c r="BJ353" s="72">
        <v>0</v>
      </c>
      <c r="BK353" s="72">
        <v>0</v>
      </c>
      <c r="BL353" s="72">
        <v>0</v>
      </c>
      <c r="BM353" s="72">
        <v>0</v>
      </c>
      <c r="BN353" s="72">
        <v>0</v>
      </c>
      <c r="BO353" s="72">
        <v>0</v>
      </c>
      <c r="BP353" s="72">
        <v>0</v>
      </c>
      <c r="BQ353" s="72">
        <v>5.6265965923393697</v>
      </c>
    </row>
    <row r="354" spans="1:69" x14ac:dyDescent="0.2">
      <c r="A354" s="13"/>
      <c r="B354" s="64" t="s">
        <v>165</v>
      </c>
      <c r="C354" s="67">
        <v>0</v>
      </c>
      <c r="D354" s="67">
        <v>0</v>
      </c>
      <c r="E354" s="67">
        <v>437.74277891600002</v>
      </c>
      <c r="F354" s="67">
        <v>367.27506335389995</v>
      </c>
      <c r="G354" s="67">
        <v>130.23234898999999</v>
      </c>
      <c r="H354" s="67">
        <v>29.688394514999999</v>
      </c>
      <c r="I354" s="67">
        <v>156.62263546139999</v>
      </c>
      <c r="J354" s="67">
        <v>0</v>
      </c>
      <c r="K354" s="67">
        <v>0</v>
      </c>
      <c r="L354" s="67">
        <v>0</v>
      </c>
      <c r="M354" s="67">
        <v>302.79044514999998</v>
      </c>
      <c r="N354" s="67">
        <v>0</v>
      </c>
      <c r="O354" s="67">
        <v>0</v>
      </c>
      <c r="P354" s="67">
        <v>0</v>
      </c>
      <c r="Q354" s="67">
        <v>0</v>
      </c>
      <c r="R354" s="67">
        <v>0</v>
      </c>
      <c r="S354" s="67">
        <v>0</v>
      </c>
      <c r="T354" s="67">
        <v>0</v>
      </c>
      <c r="U354" s="67">
        <v>0</v>
      </c>
      <c r="V354" s="67">
        <v>0</v>
      </c>
      <c r="W354" s="67">
        <v>1424.3516663862999</v>
      </c>
      <c r="Y354" s="42" t="s">
        <v>165</v>
      </c>
      <c r="Z354" s="69">
        <v>0</v>
      </c>
      <c r="AA354" s="69">
        <v>0</v>
      </c>
      <c r="AB354" s="69">
        <v>0.30732774022484932</v>
      </c>
      <c r="AC354" s="69">
        <v>0.25785420273752174</v>
      </c>
      <c r="AD354" s="69">
        <v>9.1432721330969066E-2</v>
      </c>
      <c r="AE354" s="69">
        <v>2.0843444224923718E-2</v>
      </c>
      <c r="AF354" s="69">
        <v>0.10996065027870877</v>
      </c>
      <c r="AG354" s="69">
        <v>0</v>
      </c>
      <c r="AH354" s="69">
        <v>0</v>
      </c>
      <c r="AI354" s="69">
        <v>0</v>
      </c>
      <c r="AJ354" s="69">
        <v>0.21258124120302735</v>
      </c>
      <c r="AK354" s="69">
        <v>0</v>
      </c>
      <c r="AL354" s="69">
        <v>0</v>
      </c>
      <c r="AM354" s="69">
        <v>0</v>
      </c>
      <c r="AN354" s="69">
        <v>0</v>
      </c>
      <c r="AO354" s="69">
        <v>0</v>
      </c>
      <c r="AP354" s="69">
        <v>0</v>
      </c>
      <c r="AQ354" s="69">
        <v>0</v>
      </c>
      <c r="AR354" s="69">
        <v>0</v>
      </c>
      <c r="AS354" s="69">
        <v>0</v>
      </c>
      <c r="AT354" s="69"/>
      <c r="AV354" s="18" t="s">
        <v>165</v>
      </c>
      <c r="AW354" s="72">
        <v>0</v>
      </c>
      <c r="AX354" s="72">
        <v>0</v>
      </c>
      <c r="AY354" s="72">
        <v>64.77438613416129</v>
      </c>
      <c r="AZ354" s="72">
        <v>50.487456112430976</v>
      </c>
      <c r="BA354" s="72">
        <v>124.01588600337381</v>
      </c>
      <c r="BB354" s="72">
        <v>123.92347032278114</v>
      </c>
      <c r="BC354" s="72">
        <v>107.32100473548897</v>
      </c>
      <c r="BD354" s="72">
        <v>0</v>
      </c>
      <c r="BE354" s="72">
        <v>0</v>
      </c>
      <c r="BF354" s="72">
        <v>0</v>
      </c>
      <c r="BG354" s="72">
        <v>94.732223600880772</v>
      </c>
      <c r="BH354" s="72">
        <v>0</v>
      </c>
      <c r="BI354" s="72">
        <v>0</v>
      </c>
      <c r="BJ354" s="72">
        <v>0</v>
      </c>
      <c r="BK354" s="72">
        <v>0</v>
      </c>
      <c r="BL354" s="72">
        <v>0</v>
      </c>
      <c r="BM354" s="72">
        <v>0</v>
      </c>
      <c r="BN354" s="72">
        <v>0</v>
      </c>
      <c r="BO354" s="72">
        <v>0</v>
      </c>
      <c r="BP354" s="72">
        <v>0</v>
      </c>
      <c r="BQ354" s="72">
        <v>35.29631557706594</v>
      </c>
    </row>
    <row r="355" spans="1:69" x14ac:dyDescent="0.2">
      <c r="A355" s="13"/>
      <c r="B355" s="64" t="s">
        <v>422</v>
      </c>
      <c r="C355" s="67">
        <v>0</v>
      </c>
      <c r="D355" s="67">
        <v>0</v>
      </c>
      <c r="E355" s="67">
        <v>0</v>
      </c>
      <c r="F355" s="67">
        <v>0</v>
      </c>
      <c r="G355" s="67">
        <v>0</v>
      </c>
      <c r="H355" s="67">
        <v>0</v>
      </c>
      <c r="I355" s="67">
        <v>0</v>
      </c>
      <c r="J355" s="67">
        <v>0</v>
      </c>
      <c r="K355" s="67">
        <v>0</v>
      </c>
      <c r="L355" s="67">
        <v>0</v>
      </c>
      <c r="M355" s="67">
        <v>0</v>
      </c>
      <c r="N355" s="67">
        <v>0</v>
      </c>
      <c r="O355" s="67">
        <v>0</v>
      </c>
      <c r="P355" s="67">
        <v>0</v>
      </c>
      <c r="Q355" s="67">
        <v>0</v>
      </c>
      <c r="R355" s="67">
        <v>0</v>
      </c>
      <c r="S355" s="67">
        <v>0</v>
      </c>
      <c r="T355" s="67">
        <v>0</v>
      </c>
      <c r="U355" s="67">
        <v>0</v>
      </c>
      <c r="V355" s="67">
        <v>0</v>
      </c>
      <c r="W355" s="67">
        <v>0</v>
      </c>
      <c r="Y355" s="42" t="s">
        <v>422</v>
      </c>
      <c r="Z355" s="69">
        <v>0</v>
      </c>
      <c r="AA355" s="69">
        <v>0</v>
      </c>
      <c r="AB355" s="69">
        <v>0</v>
      </c>
      <c r="AC355" s="69">
        <v>0</v>
      </c>
      <c r="AD355" s="69">
        <v>0</v>
      </c>
      <c r="AE355" s="69">
        <v>0</v>
      </c>
      <c r="AF355" s="69">
        <v>0</v>
      </c>
      <c r="AG355" s="69">
        <v>0</v>
      </c>
      <c r="AH355" s="69">
        <v>0</v>
      </c>
      <c r="AI355" s="69">
        <v>0</v>
      </c>
      <c r="AJ355" s="69">
        <v>0</v>
      </c>
      <c r="AK355" s="69">
        <v>0</v>
      </c>
      <c r="AL355" s="69">
        <v>0</v>
      </c>
      <c r="AM355" s="69">
        <v>0</v>
      </c>
      <c r="AN355" s="69">
        <v>0</v>
      </c>
      <c r="AO355" s="69">
        <v>0</v>
      </c>
      <c r="AP355" s="69">
        <v>0</v>
      </c>
      <c r="AQ355" s="69">
        <v>0</v>
      </c>
      <c r="AR355" s="69">
        <v>0</v>
      </c>
      <c r="AS355" s="69">
        <v>0</v>
      </c>
      <c r="AT355" s="69"/>
      <c r="AV355" s="18" t="s">
        <v>422</v>
      </c>
      <c r="AW355" s="72">
        <v>0</v>
      </c>
      <c r="AX355" s="72">
        <v>0</v>
      </c>
      <c r="AY355" s="72">
        <v>0</v>
      </c>
      <c r="AZ355" s="72">
        <v>0</v>
      </c>
      <c r="BA355" s="72">
        <v>0</v>
      </c>
      <c r="BB355" s="72">
        <v>0</v>
      </c>
      <c r="BC355" s="72">
        <v>0</v>
      </c>
      <c r="BD355" s="72">
        <v>0</v>
      </c>
      <c r="BE355" s="72">
        <v>0</v>
      </c>
      <c r="BF355" s="72">
        <v>0</v>
      </c>
      <c r="BG355" s="72">
        <v>0</v>
      </c>
      <c r="BH355" s="72">
        <v>0</v>
      </c>
      <c r="BI355" s="72">
        <v>0</v>
      </c>
      <c r="BJ355" s="72">
        <v>0</v>
      </c>
      <c r="BK355" s="72">
        <v>0</v>
      </c>
      <c r="BL355" s="72">
        <v>0</v>
      </c>
      <c r="BM355" s="72">
        <v>0</v>
      </c>
      <c r="BN355" s="72">
        <v>0</v>
      </c>
      <c r="BO355" s="72">
        <v>0</v>
      </c>
      <c r="BP355" s="72">
        <v>0</v>
      </c>
      <c r="BQ355" s="72">
        <v>0</v>
      </c>
    </row>
    <row r="356" spans="1:69" x14ac:dyDescent="0.2">
      <c r="A356" s="13"/>
      <c r="B356" s="64" t="s">
        <v>423</v>
      </c>
      <c r="C356" s="67">
        <v>0</v>
      </c>
      <c r="D356" s="67">
        <v>1871.6279952580999</v>
      </c>
      <c r="E356" s="67">
        <v>123.790769228</v>
      </c>
      <c r="F356" s="67">
        <v>4672.7887618109999</v>
      </c>
      <c r="G356" s="67">
        <v>2236.8752214430001</v>
      </c>
      <c r="H356" s="67">
        <v>1533.7708253209998</v>
      </c>
      <c r="I356" s="67">
        <v>554.306542401</v>
      </c>
      <c r="J356" s="67">
        <v>1522.0781486195999</v>
      </c>
      <c r="K356" s="67">
        <v>464.05994986780001</v>
      </c>
      <c r="L356" s="67">
        <v>367.10927649909996</v>
      </c>
      <c r="M356" s="67">
        <v>527.85573351100004</v>
      </c>
      <c r="N356" s="67">
        <v>0</v>
      </c>
      <c r="O356" s="67">
        <v>0</v>
      </c>
      <c r="P356" s="67">
        <v>0</v>
      </c>
      <c r="Q356" s="67">
        <v>0</v>
      </c>
      <c r="R356" s="67">
        <v>0</v>
      </c>
      <c r="S356" s="67">
        <v>0</v>
      </c>
      <c r="T356" s="67">
        <v>0</v>
      </c>
      <c r="U356" s="67">
        <v>0</v>
      </c>
      <c r="V356" s="67">
        <v>0</v>
      </c>
      <c r="W356" s="67">
        <v>13874.263223959604</v>
      </c>
      <c r="Y356" s="42" t="s">
        <v>423</v>
      </c>
      <c r="Z356" s="69">
        <v>0</v>
      </c>
      <c r="AA356" s="69">
        <v>0.13489927104928834</v>
      </c>
      <c r="AB356" s="69">
        <v>8.9223310261423092E-3</v>
      </c>
      <c r="AC356" s="69">
        <v>0.33679545258601656</v>
      </c>
      <c r="AD356" s="69">
        <v>0.16122479336993678</v>
      </c>
      <c r="AE356" s="69">
        <v>0.11054791166656804</v>
      </c>
      <c r="AF356" s="69">
        <v>3.9952142571705172E-2</v>
      </c>
      <c r="AG356" s="69">
        <v>0.10970515147724082</v>
      </c>
      <c r="AH356" s="69">
        <v>3.3447538249556215E-2</v>
      </c>
      <c r="AI356" s="69">
        <v>2.6459731271721534E-2</v>
      </c>
      <c r="AJ356" s="69">
        <v>3.8045676731823908E-2</v>
      </c>
      <c r="AK356" s="69">
        <v>0</v>
      </c>
      <c r="AL356" s="69">
        <v>0</v>
      </c>
      <c r="AM356" s="69">
        <v>0</v>
      </c>
      <c r="AN356" s="69">
        <v>0</v>
      </c>
      <c r="AO356" s="69">
        <v>0</v>
      </c>
      <c r="AP356" s="69">
        <v>0</v>
      </c>
      <c r="AQ356" s="69">
        <v>0</v>
      </c>
      <c r="AR356" s="69">
        <v>0</v>
      </c>
      <c r="AS356" s="69">
        <v>0</v>
      </c>
      <c r="AT356" s="69"/>
      <c r="AV356" s="18" t="s">
        <v>423</v>
      </c>
      <c r="AW356" s="72">
        <v>0</v>
      </c>
      <c r="AX356" s="72">
        <v>26.92491069959193</v>
      </c>
      <c r="AY356" s="72">
        <v>33.578995913919776</v>
      </c>
      <c r="AZ356" s="72">
        <v>15.367967572803135</v>
      </c>
      <c r="BA356" s="72">
        <v>22.468250804202675</v>
      </c>
      <c r="BB356" s="72">
        <v>29.341383811437325</v>
      </c>
      <c r="BC356" s="72">
        <v>41.33384858006211</v>
      </c>
      <c r="BD356" s="72">
        <v>31.591599701212367</v>
      </c>
      <c r="BE356" s="72">
        <v>47.581104768854054</v>
      </c>
      <c r="BF356" s="72">
        <v>62.702854381797124</v>
      </c>
      <c r="BG356" s="72">
        <v>29.99750139470936</v>
      </c>
      <c r="BH356" s="72">
        <v>0</v>
      </c>
      <c r="BI356" s="72">
        <v>0</v>
      </c>
      <c r="BJ356" s="72">
        <v>0</v>
      </c>
      <c r="BK356" s="72">
        <v>0</v>
      </c>
      <c r="BL356" s="72">
        <v>0</v>
      </c>
      <c r="BM356" s="72">
        <v>0</v>
      </c>
      <c r="BN356" s="72">
        <v>0</v>
      </c>
      <c r="BO356" s="72">
        <v>0</v>
      </c>
      <c r="BP356" s="72">
        <v>0</v>
      </c>
      <c r="BQ356" s="72">
        <v>9.221792858556018</v>
      </c>
    </row>
    <row r="357" spans="1:69" x14ac:dyDescent="0.2">
      <c r="A357" s="13"/>
      <c r="B357" s="64" t="s">
        <v>173</v>
      </c>
      <c r="C357" s="67">
        <v>145.38299570000001</v>
      </c>
      <c r="D357" s="67">
        <v>1042.2773661840999</v>
      </c>
      <c r="E357" s="67">
        <v>453.44698151599999</v>
      </c>
      <c r="F357" s="67">
        <v>1735.7071830980001</v>
      </c>
      <c r="G357" s="67">
        <v>1371.30647232</v>
      </c>
      <c r="H357" s="67">
        <v>889.74810724539998</v>
      </c>
      <c r="I357" s="67">
        <v>749.114553065</v>
      </c>
      <c r="J357" s="67">
        <v>254.73889920239998</v>
      </c>
      <c r="K357" s="67">
        <v>280.84686268199999</v>
      </c>
      <c r="L357" s="67">
        <v>70.530819610699993</v>
      </c>
      <c r="M357" s="67">
        <v>134.8090582115</v>
      </c>
      <c r="N357" s="67">
        <v>0</v>
      </c>
      <c r="O357" s="67">
        <v>0</v>
      </c>
      <c r="P357" s="67">
        <v>0</v>
      </c>
      <c r="Q357" s="67">
        <v>0</v>
      </c>
      <c r="R357" s="67">
        <v>0</v>
      </c>
      <c r="S357" s="67">
        <v>0</v>
      </c>
      <c r="T357" s="67">
        <v>0</v>
      </c>
      <c r="U357" s="67">
        <v>0</v>
      </c>
      <c r="V357" s="67">
        <v>0</v>
      </c>
      <c r="W357" s="67">
        <v>7127.9092988351013</v>
      </c>
      <c r="Y357" s="42" t="s">
        <v>173</v>
      </c>
      <c r="Z357" s="69">
        <v>2.0396302703200732E-2</v>
      </c>
      <c r="AA357" s="69">
        <v>0.14622483571086364</v>
      </c>
      <c r="AB357" s="69">
        <v>6.3615705883084933E-2</v>
      </c>
      <c r="AC357" s="69">
        <v>0.24350859562447896</v>
      </c>
      <c r="AD357" s="69">
        <v>0.19238551093012782</v>
      </c>
      <c r="AE357" s="69">
        <v>0.1248259580675093</v>
      </c>
      <c r="AF357" s="69">
        <v>0.10509597157576432</v>
      </c>
      <c r="AG357" s="69">
        <v>3.5738235227548619E-2</v>
      </c>
      <c r="AH357" s="69">
        <v>3.9401015207628717E-2</v>
      </c>
      <c r="AI357" s="69">
        <v>9.8950220399446846E-3</v>
      </c>
      <c r="AJ357" s="69">
        <v>1.8912847029848086E-2</v>
      </c>
      <c r="AK357" s="69">
        <v>0</v>
      </c>
      <c r="AL357" s="69">
        <v>0</v>
      </c>
      <c r="AM357" s="69">
        <v>0</v>
      </c>
      <c r="AN357" s="69">
        <v>0</v>
      </c>
      <c r="AO357" s="69">
        <v>0</v>
      </c>
      <c r="AP357" s="69">
        <v>0</v>
      </c>
      <c r="AQ357" s="69">
        <v>0</v>
      </c>
      <c r="AR357" s="69">
        <v>0</v>
      </c>
      <c r="AS357" s="69">
        <v>0</v>
      </c>
      <c r="AT357" s="69"/>
      <c r="AV357" s="18" t="s">
        <v>173</v>
      </c>
      <c r="AW357" s="72">
        <v>123.9233895417272</v>
      </c>
      <c r="AX357" s="72">
        <v>42.493107974023403</v>
      </c>
      <c r="AY357" s="72">
        <v>33.016178128761432</v>
      </c>
      <c r="AZ357" s="72">
        <v>27.456168013030293</v>
      </c>
      <c r="BA357" s="72">
        <v>32.628976625806985</v>
      </c>
      <c r="BB357" s="72">
        <v>40.881560102970887</v>
      </c>
      <c r="BC357" s="72">
        <v>41.379805825701204</v>
      </c>
      <c r="BD357" s="72">
        <v>109.00313211277374</v>
      </c>
      <c r="BE357" s="72">
        <v>77.89573948137992</v>
      </c>
      <c r="BF357" s="72">
        <v>66.599476297698033</v>
      </c>
      <c r="BG357" s="72">
        <v>91.289532702056306</v>
      </c>
      <c r="BH357" s="72">
        <v>0</v>
      </c>
      <c r="BI357" s="72">
        <v>0</v>
      </c>
      <c r="BJ357" s="72">
        <v>0</v>
      </c>
      <c r="BK357" s="72">
        <v>0</v>
      </c>
      <c r="BL357" s="72">
        <v>0</v>
      </c>
      <c r="BM357" s="72">
        <v>0</v>
      </c>
      <c r="BN357" s="72">
        <v>0</v>
      </c>
      <c r="BO357" s="72">
        <v>0</v>
      </c>
      <c r="BP357" s="72">
        <v>0</v>
      </c>
      <c r="BQ357" s="72">
        <v>14.369340111546848</v>
      </c>
    </row>
    <row r="358" spans="1:69" x14ac:dyDescent="0.2">
      <c r="A358" s="13"/>
      <c r="B358" s="64" t="s">
        <v>181</v>
      </c>
      <c r="C358" s="67">
        <v>13.811607319</v>
      </c>
      <c r="D358" s="67">
        <v>0</v>
      </c>
      <c r="E358" s="67">
        <v>885.84364660199992</v>
      </c>
      <c r="F358" s="67">
        <v>2418.3563791372999</v>
      </c>
      <c r="G358" s="67">
        <v>873.17076916499991</v>
      </c>
      <c r="H358" s="67">
        <v>184.56415536450001</v>
      </c>
      <c r="I358" s="67">
        <v>1031.5035948456</v>
      </c>
      <c r="J358" s="67">
        <v>128.746907846</v>
      </c>
      <c r="K358" s="67">
        <v>85.945669289999998</v>
      </c>
      <c r="L358" s="67">
        <v>345.71616722700003</v>
      </c>
      <c r="M358" s="67">
        <v>237.97395770099999</v>
      </c>
      <c r="N358" s="67">
        <v>0</v>
      </c>
      <c r="O358" s="67">
        <v>0</v>
      </c>
      <c r="P358" s="67">
        <v>0</v>
      </c>
      <c r="Q358" s="67">
        <v>0</v>
      </c>
      <c r="R358" s="67">
        <v>0</v>
      </c>
      <c r="S358" s="67">
        <v>0</v>
      </c>
      <c r="T358" s="67">
        <v>0</v>
      </c>
      <c r="U358" s="67">
        <v>0</v>
      </c>
      <c r="V358" s="67">
        <v>0</v>
      </c>
      <c r="W358" s="67">
        <v>6205.6328544974003</v>
      </c>
      <c r="Y358" s="42" t="s">
        <v>181</v>
      </c>
      <c r="Z358" s="69">
        <v>2.2256565354152932E-3</v>
      </c>
      <c r="AA358" s="69">
        <v>0</v>
      </c>
      <c r="AB358" s="69">
        <v>0.14274831711321814</v>
      </c>
      <c r="AC358" s="69">
        <v>0.38970342523319723</v>
      </c>
      <c r="AD358" s="69">
        <v>0.14070615997402874</v>
      </c>
      <c r="AE358" s="69">
        <v>2.974139136038979E-2</v>
      </c>
      <c r="AF358" s="69">
        <v>0.16622053206032641</v>
      </c>
      <c r="AG358" s="69">
        <v>2.0746781329916E-2</v>
      </c>
      <c r="AH358" s="69">
        <v>1.384962199749099E-2</v>
      </c>
      <c r="AI358" s="69">
        <v>5.5710058157315834E-2</v>
      </c>
      <c r="AJ358" s="69">
        <v>3.8348056238701494E-2</v>
      </c>
      <c r="AK358" s="69">
        <v>0</v>
      </c>
      <c r="AL358" s="69">
        <v>0</v>
      </c>
      <c r="AM358" s="69">
        <v>0</v>
      </c>
      <c r="AN358" s="69">
        <v>0</v>
      </c>
      <c r="AO358" s="69">
        <v>0</v>
      </c>
      <c r="AP358" s="69">
        <v>0</v>
      </c>
      <c r="AQ358" s="69">
        <v>0</v>
      </c>
      <c r="AR358" s="69">
        <v>0</v>
      </c>
      <c r="AS358" s="69">
        <v>0</v>
      </c>
      <c r="AT358" s="69"/>
      <c r="AV358" s="18" t="s">
        <v>181</v>
      </c>
      <c r="AW358" s="72">
        <v>123.92339053117396</v>
      </c>
      <c r="AX358" s="72">
        <v>0</v>
      </c>
      <c r="AY358" s="72">
        <v>37.484083952250849</v>
      </c>
      <c r="AZ358" s="72">
        <v>24.385065993496134</v>
      </c>
      <c r="BA358" s="72">
        <v>39.624822488543998</v>
      </c>
      <c r="BB358" s="72">
        <v>76.309744422757717</v>
      </c>
      <c r="BC358" s="72">
        <v>39.915671136988102</v>
      </c>
      <c r="BD358" s="72">
        <v>82.948184066842785</v>
      </c>
      <c r="BE358" s="72">
        <v>94.325906415855869</v>
      </c>
      <c r="BF358" s="72">
        <v>52.156196815118598</v>
      </c>
      <c r="BG358" s="72">
        <v>87.592995027867971</v>
      </c>
      <c r="BH358" s="72">
        <v>0</v>
      </c>
      <c r="BI358" s="72">
        <v>0</v>
      </c>
      <c r="BJ358" s="72">
        <v>0</v>
      </c>
      <c r="BK358" s="72">
        <v>0</v>
      </c>
      <c r="BL358" s="72">
        <v>0</v>
      </c>
      <c r="BM358" s="72">
        <v>0</v>
      </c>
      <c r="BN358" s="72">
        <v>0</v>
      </c>
      <c r="BO358" s="72">
        <v>0</v>
      </c>
      <c r="BP358" s="72">
        <v>0</v>
      </c>
      <c r="BQ358" s="72">
        <v>14.955401192414941</v>
      </c>
    </row>
    <row r="359" spans="1:69" x14ac:dyDescent="0.2">
      <c r="A359" s="13"/>
      <c r="B359" s="64" t="s">
        <v>169</v>
      </c>
      <c r="C359" s="67">
        <v>253.564069356</v>
      </c>
      <c r="D359" s="67">
        <v>4405.98189508</v>
      </c>
      <c r="E359" s="67">
        <v>2990.4768788010001</v>
      </c>
      <c r="F359" s="67">
        <v>5810.7611006285997</v>
      </c>
      <c r="G359" s="67">
        <v>2901.8669304094001</v>
      </c>
      <c r="H359" s="67">
        <v>646.64986376110005</v>
      </c>
      <c r="I359" s="67">
        <v>857.77009155580004</v>
      </c>
      <c r="J359" s="67">
        <v>858.32485845999997</v>
      </c>
      <c r="K359" s="67">
        <v>505.86893970000006</v>
      </c>
      <c r="L359" s="67">
        <v>55.873592524199999</v>
      </c>
      <c r="M359" s="67">
        <v>303.51047633079997</v>
      </c>
      <c r="N359" s="67">
        <v>0</v>
      </c>
      <c r="O359" s="67">
        <v>0</v>
      </c>
      <c r="P359" s="67">
        <v>0</v>
      </c>
      <c r="Q359" s="67">
        <v>0</v>
      </c>
      <c r="R359" s="67">
        <v>0</v>
      </c>
      <c r="S359" s="67">
        <v>0</v>
      </c>
      <c r="T359" s="67">
        <v>0</v>
      </c>
      <c r="U359" s="67">
        <v>0</v>
      </c>
      <c r="V359" s="67">
        <v>0</v>
      </c>
      <c r="W359" s="67">
        <v>19590.648696606906</v>
      </c>
      <c r="Y359" s="42" t="s">
        <v>169</v>
      </c>
      <c r="Z359" s="69">
        <v>1.2943117570165873E-2</v>
      </c>
      <c r="AA359" s="69">
        <v>0.22490229717830193</v>
      </c>
      <c r="AB359" s="69">
        <v>0.15264818052293233</v>
      </c>
      <c r="AC359" s="69">
        <v>0.29660891737776002</v>
      </c>
      <c r="AD359" s="69">
        <v>0.14812510679710175</v>
      </c>
      <c r="AE359" s="69">
        <v>3.300808838826759E-2</v>
      </c>
      <c r="AF359" s="69">
        <v>4.3784670167882983E-2</v>
      </c>
      <c r="AG359" s="69">
        <v>4.3812988112469267E-2</v>
      </c>
      <c r="AH359" s="69">
        <v>2.5821959626462825E-2</v>
      </c>
      <c r="AI359" s="69">
        <v>2.8520542320723298E-3</v>
      </c>
      <c r="AJ359" s="69">
        <v>1.549262002658278E-2</v>
      </c>
      <c r="AK359" s="69">
        <v>0</v>
      </c>
      <c r="AL359" s="69">
        <v>0</v>
      </c>
      <c r="AM359" s="69">
        <v>0</v>
      </c>
      <c r="AN359" s="69">
        <v>0</v>
      </c>
      <c r="AO359" s="69">
        <v>0</v>
      </c>
      <c r="AP359" s="69">
        <v>0</v>
      </c>
      <c r="AQ359" s="69">
        <v>0</v>
      </c>
      <c r="AR359" s="69">
        <v>0</v>
      </c>
      <c r="AS359" s="69">
        <v>0</v>
      </c>
      <c r="AT359" s="69"/>
      <c r="AV359" s="18" t="s">
        <v>169</v>
      </c>
      <c r="AW359" s="72">
        <v>45.095015970527989</v>
      </c>
      <c r="AX359" s="72">
        <v>32.065889494334925</v>
      </c>
      <c r="AY359" s="72">
        <v>19.716290443252984</v>
      </c>
      <c r="AZ359" s="72">
        <v>14.465540705639725</v>
      </c>
      <c r="BA359" s="72">
        <v>21.572351361256988</v>
      </c>
      <c r="BB359" s="72">
        <v>29.642354237858616</v>
      </c>
      <c r="BC359" s="72">
        <v>33.025512377577307</v>
      </c>
      <c r="BD359" s="72">
        <v>36.468918538944507</v>
      </c>
      <c r="BE359" s="72">
        <v>46.339170930765867</v>
      </c>
      <c r="BF359" s="72">
        <v>45.42175967867113</v>
      </c>
      <c r="BG359" s="72">
        <v>74.490498748514511</v>
      </c>
      <c r="BH359" s="72">
        <v>0</v>
      </c>
      <c r="BI359" s="72">
        <v>0</v>
      </c>
      <c r="BJ359" s="72">
        <v>0</v>
      </c>
      <c r="BK359" s="72">
        <v>0</v>
      </c>
      <c r="BL359" s="72">
        <v>0</v>
      </c>
      <c r="BM359" s="72">
        <v>0</v>
      </c>
      <c r="BN359" s="72">
        <v>0</v>
      </c>
      <c r="BO359" s="72">
        <v>0</v>
      </c>
      <c r="BP359" s="72">
        <v>0</v>
      </c>
      <c r="BQ359" s="72">
        <v>9.9201228228861442</v>
      </c>
    </row>
    <row r="360" spans="1:69" x14ac:dyDescent="0.2">
      <c r="A360" s="13"/>
      <c r="B360" s="64" t="s">
        <v>372</v>
      </c>
      <c r="C360" s="67">
        <v>839.61951888999999</v>
      </c>
      <c r="D360" s="67">
        <v>812.57745876400008</v>
      </c>
      <c r="E360" s="67">
        <v>206.85275250600003</v>
      </c>
      <c r="F360" s="67">
        <v>41.327437367500004</v>
      </c>
      <c r="G360" s="67">
        <v>0</v>
      </c>
      <c r="H360" s="67">
        <v>0</v>
      </c>
      <c r="I360" s="67">
        <v>0</v>
      </c>
      <c r="J360" s="67">
        <v>0</v>
      </c>
      <c r="K360" s="67">
        <v>106.4887267199</v>
      </c>
      <c r="L360" s="67">
        <v>0</v>
      </c>
      <c r="M360" s="67">
        <v>0</v>
      </c>
      <c r="N360" s="67">
        <v>0</v>
      </c>
      <c r="O360" s="67">
        <v>0</v>
      </c>
      <c r="P360" s="67">
        <v>0</v>
      </c>
      <c r="Q360" s="67">
        <v>0</v>
      </c>
      <c r="R360" s="67">
        <v>0</v>
      </c>
      <c r="S360" s="67">
        <v>0</v>
      </c>
      <c r="T360" s="67">
        <v>0</v>
      </c>
      <c r="U360" s="67">
        <v>0</v>
      </c>
      <c r="V360" s="67">
        <v>0</v>
      </c>
      <c r="W360" s="67">
        <v>2006.8658942474001</v>
      </c>
      <c r="Y360" s="42" t="s">
        <v>372</v>
      </c>
      <c r="Z360" s="69">
        <v>0.41837350532326817</v>
      </c>
      <c r="AA360" s="69">
        <v>0.40489873343964861</v>
      </c>
      <c r="AB360" s="69">
        <v>0.10307253369491956</v>
      </c>
      <c r="AC360" s="69">
        <v>2.0593023921510367E-2</v>
      </c>
      <c r="AD360" s="69">
        <v>0</v>
      </c>
      <c r="AE360" s="69">
        <v>0</v>
      </c>
      <c r="AF360" s="69">
        <v>0</v>
      </c>
      <c r="AG360" s="69">
        <v>0</v>
      </c>
      <c r="AH360" s="69">
        <v>5.3062203620653295E-2</v>
      </c>
      <c r="AI360" s="69">
        <v>0</v>
      </c>
      <c r="AJ360" s="69">
        <v>0</v>
      </c>
      <c r="AK360" s="69">
        <v>0</v>
      </c>
      <c r="AL360" s="69">
        <v>0</v>
      </c>
      <c r="AM360" s="69">
        <v>0</v>
      </c>
      <c r="AN360" s="69">
        <v>0</v>
      </c>
      <c r="AO360" s="69">
        <v>0</v>
      </c>
      <c r="AP360" s="69">
        <v>0</v>
      </c>
      <c r="AQ360" s="69">
        <v>0</v>
      </c>
      <c r="AR360" s="69">
        <v>0</v>
      </c>
      <c r="AS360" s="69">
        <v>0</v>
      </c>
      <c r="AT360" s="69"/>
      <c r="AV360" s="18" t="s">
        <v>372</v>
      </c>
      <c r="AW360" s="72">
        <v>58.050734349535404</v>
      </c>
      <c r="AX360" s="72">
        <v>64.297280541968945</v>
      </c>
      <c r="AY360" s="72">
        <v>39.474940949890183</v>
      </c>
      <c r="AZ360" s="72">
        <v>91.082036904551998</v>
      </c>
      <c r="BA360" s="72">
        <v>0</v>
      </c>
      <c r="BB360" s="72">
        <v>0</v>
      </c>
      <c r="BC360" s="72">
        <v>0</v>
      </c>
      <c r="BD360" s="72">
        <v>0</v>
      </c>
      <c r="BE360" s="72">
        <v>90.534876878694519</v>
      </c>
      <c r="BF360" s="72">
        <v>0</v>
      </c>
      <c r="BG360" s="72">
        <v>0</v>
      </c>
      <c r="BH360" s="72">
        <v>0</v>
      </c>
      <c r="BI360" s="72">
        <v>0</v>
      </c>
      <c r="BJ360" s="72">
        <v>0</v>
      </c>
      <c r="BK360" s="72">
        <v>0</v>
      </c>
      <c r="BL360" s="72">
        <v>0</v>
      </c>
      <c r="BM360" s="72">
        <v>0</v>
      </c>
      <c r="BN360" s="72">
        <v>0</v>
      </c>
      <c r="BO360" s="72">
        <v>0</v>
      </c>
      <c r="BP360" s="72">
        <v>0</v>
      </c>
      <c r="BQ360" s="72">
        <v>36.204524259352638</v>
      </c>
    </row>
    <row r="361" spans="1:69" x14ac:dyDescent="0.2">
      <c r="A361" s="13"/>
      <c r="B361" s="64" t="s">
        <v>399</v>
      </c>
      <c r="C361" s="67">
        <v>500.07023337310005</v>
      </c>
      <c r="D361" s="67">
        <v>1840.2424580489999</v>
      </c>
      <c r="E361" s="67">
        <v>740.41822973759997</v>
      </c>
      <c r="F361" s="67">
        <v>1386.6132663856004</v>
      </c>
      <c r="G361" s="67">
        <v>525.96933077640006</v>
      </c>
      <c r="H361" s="67">
        <v>834.41748318999998</v>
      </c>
      <c r="I361" s="67">
        <v>555.39416374200005</v>
      </c>
      <c r="J361" s="67">
        <v>727.62120702999982</v>
      </c>
      <c r="K361" s="67">
        <v>642.22081536999997</v>
      </c>
      <c r="L361" s="67">
        <v>312.98779498120001</v>
      </c>
      <c r="M361" s="67">
        <v>347.454149976</v>
      </c>
      <c r="N361" s="67">
        <v>0</v>
      </c>
      <c r="O361" s="67">
        <v>0</v>
      </c>
      <c r="P361" s="67">
        <v>0</v>
      </c>
      <c r="Q361" s="67">
        <v>0</v>
      </c>
      <c r="R361" s="67">
        <v>0</v>
      </c>
      <c r="S361" s="67">
        <v>0</v>
      </c>
      <c r="T361" s="67">
        <v>0</v>
      </c>
      <c r="U361" s="67">
        <v>0</v>
      </c>
      <c r="V361" s="67">
        <v>0</v>
      </c>
      <c r="W361" s="67">
        <v>8413.4091326108992</v>
      </c>
      <c r="Y361" s="42" t="s">
        <v>399</v>
      </c>
      <c r="Z361" s="69">
        <v>5.9437289390194589E-2</v>
      </c>
      <c r="AA361" s="69">
        <v>0.21872732313897647</v>
      </c>
      <c r="AB361" s="69">
        <v>8.8004543469506633E-2</v>
      </c>
      <c r="AC361" s="69">
        <v>0.1648099176600126</v>
      </c>
      <c r="AD361" s="69">
        <v>6.251560128434859E-2</v>
      </c>
      <c r="AE361" s="69">
        <v>9.9177095757265119E-2</v>
      </c>
      <c r="AF361" s="69">
        <v>6.601297464416149E-2</v>
      </c>
      <c r="AG361" s="69">
        <v>8.648351643921541E-2</v>
      </c>
      <c r="AH361" s="69">
        <v>7.6333006662033354E-2</v>
      </c>
      <c r="AI361" s="69">
        <v>3.7201066778987338E-2</v>
      </c>
      <c r="AJ361" s="69">
        <v>4.1297664775298518E-2</v>
      </c>
      <c r="AK361" s="69">
        <v>0</v>
      </c>
      <c r="AL361" s="69">
        <v>0</v>
      </c>
      <c r="AM361" s="69">
        <v>0</v>
      </c>
      <c r="AN361" s="69">
        <v>0</v>
      </c>
      <c r="AO361" s="69">
        <v>0</v>
      </c>
      <c r="AP361" s="69">
        <v>0</v>
      </c>
      <c r="AQ361" s="69">
        <v>0</v>
      </c>
      <c r="AR361" s="69">
        <v>0</v>
      </c>
      <c r="AS361" s="69">
        <v>0</v>
      </c>
      <c r="AT361" s="69"/>
      <c r="AV361" s="18" t="s">
        <v>399</v>
      </c>
      <c r="AW361" s="72">
        <v>42.120857747274442</v>
      </c>
      <c r="AX361" s="72">
        <v>22.45057756580248</v>
      </c>
      <c r="AY361" s="72">
        <v>25.019978417533071</v>
      </c>
      <c r="AZ361" s="72">
        <v>32.681240362996334</v>
      </c>
      <c r="BA361" s="72">
        <v>38.072227330808708</v>
      </c>
      <c r="BB361" s="72">
        <v>32.571435386995894</v>
      </c>
      <c r="BC361" s="72">
        <v>51.835563674553001</v>
      </c>
      <c r="BD361" s="72">
        <v>32.137735598791913</v>
      </c>
      <c r="BE361" s="72">
        <v>39.241686361906467</v>
      </c>
      <c r="BF361" s="72">
        <v>58.786803860850192</v>
      </c>
      <c r="BG361" s="72">
        <v>58.352676708993954</v>
      </c>
      <c r="BH361" s="72">
        <v>0</v>
      </c>
      <c r="BI361" s="72">
        <v>0</v>
      </c>
      <c r="BJ361" s="72">
        <v>0</v>
      </c>
      <c r="BK361" s="72">
        <v>0</v>
      </c>
      <c r="BL361" s="72">
        <v>0</v>
      </c>
      <c r="BM361" s="72">
        <v>0</v>
      </c>
      <c r="BN361" s="72">
        <v>0</v>
      </c>
      <c r="BO361" s="72">
        <v>0</v>
      </c>
      <c r="BP361" s="72">
        <v>0</v>
      </c>
      <c r="BQ361" s="72">
        <v>10.924149568802065</v>
      </c>
    </row>
    <row r="362" spans="1:69" x14ac:dyDescent="0.2">
      <c r="A362" s="13"/>
      <c r="B362" s="64" t="s">
        <v>400</v>
      </c>
      <c r="C362" s="67">
        <v>8579.9445052089995</v>
      </c>
      <c r="D362" s="67">
        <v>20946.563712486</v>
      </c>
      <c r="E362" s="67">
        <v>7808.8676464329992</v>
      </c>
      <c r="F362" s="67">
        <v>25527.639507588203</v>
      </c>
      <c r="G362" s="67">
        <v>23058.879455679904</v>
      </c>
      <c r="H362" s="67">
        <v>18145.266386149</v>
      </c>
      <c r="I362" s="67">
        <v>16224.364438746001</v>
      </c>
      <c r="J362" s="67">
        <v>19886.365614597202</v>
      </c>
      <c r="K362" s="67">
        <v>34073.113714840998</v>
      </c>
      <c r="L362" s="67">
        <v>50978.889689816402</v>
      </c>
      <c r="M362" s="67">
        <v>85122.703364960587</v>
      </c>
      <c r="N362" s="67">
        <v>0</v>
      </c>
      <c r="O362" s="67">
        <v>0</v>
      </c>
      <c r="P362" s="67">
        <v>0</v>
      </c>
      <c r="Q362" s="67">
        <v>0</v>
      </c>
      <c r="R362" s="67">
        <v>0</v>
      </c>
      <c r="S362" s="67">
        <v>0</v>
      </c>
      <c r="T362" s="67">
        <v>0</v>
      </c>
      <c r="U362" s="67">
        <v>0</v>
      </c>
      <c r="V362" s="67">
        <v>0</v>
      </c>
      <c r="W362" s="67">
        <v>310352.59803650633</v>
      </c>
      <c r="Y362" s="42" t="s">
        <v>400</v>
      </c>
      <c r="Z362" s="69">
        <v>2.7645795651434352E-2</v>
      </c>
      <c r="AA362" s="69">
        <v>6.7492793181071056E-2</v>
      </c>
      <c r="AB362" s="69">
        <v>2.516127686971853E-2</v>
      </c>
      <c r="AC362" s="69">
        <v>8.2253667825218021E-2</v>
      </c>
      <c r="AD362" s="69">
        <v>7.4298973495196971E-2</v>
      </c>
      <c r="AE362" s="69">
        <v>5.8466616683565183E-2</v>
      </c>
      <c r="AF362" s="69">
        <v>5.2277198713308506E-2</v>
      </c>
      <c r="AG362" s="69">
        <v>6.4076684843018442E-2</v>
      </c>
      <c r="AH362" s="69">
        <v>0.1097883952975094</v>
      </c>
      <c r="AI362" s="69">
        <v>0.16426119843153311</v>
      </c>
      <c r="AJ362" s="69">
        <v>0.27427739900842629</v>
      </c>
      <c r="AK362" s="69">
        <v>0</v>
      </c>
      <c r="AL362" s="69">
        <v>0</v>
      </c>
      <c r="AM362" s="69">
        <v>0</v>
      </c>
      <c r="AN362" s="69">
        <v>0</v>
      </c>
      <c r="AO362" s="69">
        <v>0</v>
      </c>
      <c r="AP362" s="69">
        <v>0</v>
      </c>
      <c r="AQ362" s="69">
        <v>0</v>
      </c>
      <c r="AR362" s="69">
        <v>0</v>
      </c>
      <c r="AS362" s="69">
        <v>0</v>
      </c>
      <c r="AT362" s="69"/>
      <c r="AV362" s="18" t="s">
        <v>400</v>
      </c>
      <c r="AW362" s="72">
        <v>14.146057385290909</v>
      </c>
      <c r="AX362" s="72">
        <v>9.0129427698942237</v>
      </c>
      <c r="AY362" s="72">
        <v>14.577932383883136</v>
      </c>
      <c r="AZ362" s="72">
        <v>5.950444388993005</v>
      </c>
      <c r="BA362" s="72">
        <v>6.7937601401135455</v>
      </c>
      <c r="BB362" s="72">
        <v>7.5291839194761749</v>
      </c>
      <c r="BC362" s="72">
        <v>9.5506472168451086</v>
      </c>
      <c r="BD362" s="72">
        <v>8.1079143211197895</v>
      </c>
      <c r="BE362" s="72">
        <v>7.2067057943930166</v>
      </c>
      <c r="BF362" s="72">
        <v>5.9934082202120482</v>
      </c>
      <c r="BG362" s="72">
        <v>4.3014406544530921</v>
      </c>
      <c r="BH362" s="72">
        <v>0</v>
      </c>
      <c r="BI362" s="72">
        <v>0</v>
      </c>
      <c r="BJ362" s="72">
        <v>0</v>
      </c>
      <c r="BK362" s="72">
        <v>0</v>
      </c>
      <c r="BL362" s="72">
        <v>0</v>
      </c>
      <c r="BM362" s="72">
        <v>0</v>
      </c>
      <c r="BN362" s="72">
        <v>0</v>
      </c>
      <c r="BO362" s="72">
        <v>0</v>
      </c>
      <c r="BP362" s="72">
        <v>0</v>
      </c>
      <c r="BQ362" s="72">
        <v>2.2027193627347006</v>
      </c>
    </row>
    <row r="363" spans="1:69" x14ac:dyDescent="0.2">
      <c r="A363" s="13"/>
      <c r="B363" s="64" t="s">
        <v>151</v>
      </c>
      <c r="C363" s="67">
        <v>4107.5419853240001</v>
      </c>
      <c r="D363" s="67">
        <v>922.53457175869994</v>
      </c>
      <c r="E363" s="67">
        <v>722.74864816100001</v>
      </c>
      <c r="F363" s="67">
        <v>2340.1323282099002</v>
      </c>
      <c r="G363" s="67">
        <v>2525.9411903630003</v>
      </c>
      <c r="H363" s="67">
        <v>1307.2747434309999</v>
      </c>
      <c r="I363" s="67">
        <v>763.8173314587001</v>
      </c>
      <c r="J363" s="67">
        <v>224.55418318049999</v>
      </c>
      <c r="K363" s="67">
        <v>656.08529851000003</v>
      </c>
      <c r="L363" s="67">
        <v>440.30342018789997</v>
      </c>
      <c r="M363" s="67">
        <v>614.06964254000002</v>
      </c>
      <c r="N363" s="67">
        <v>0</v>
      </c>
      <c r="O363" s="67">
        <v>0</v>
      </c>
      <c r="P363" s="67">
        <v>0</v>
      </c>
      <c r="Q363" s="67">
        <v>0</v>
      </c>
      <c r="R363" s="67">
        <v>0</v>
      </c>
      <c r="S363" s="67">
        <v>0</v>
      </c>
      <c r="T363" s="67">
        <v>0</v>
      </c>
      <c r="U363" s="67">
        <v>0</v>
      </c>
      <c r="V363" s="67">
        <v>0</v>
      </c>
      <c r="W363" s="67">
        <v>14625.003343124696</v>
      </c>
      <c r="Y363" s="42" t="s">
        <v>151</v>
      </c>
      <c r="Z363" s="69">
        <v>0.2808575074449457</v>
      </c>
      <c r="AA363" s="69">
        <v>6.3079272538586403E-2</v>
      </c>
      <c r="AB363" s="69">
        <v>4.9418699688760663E-2</v>
      </c>
      <c r="AC363" s="69">
        <v>0.16000901150631264</v>
      </c>
      <c r="AD363" s="69">
        <v>0.17271388806556826</v>
      </c>
      <c r="AE363" s="69">
        <v>8.9386286810358775E-2</v>
      </c>
      <c r="AF363" s="69">
        <v>5.2226814144133195E-2</v>
      </c>
      <c r="AG363" s="69">
        <v>1.5354128673486034E-2</v>
      </c>
      <c r="AH363" s="69">
        <v>4.4860522976798482E-2</v>
      </c>
      <c r="AI363" s="69">
        <v>3.0106209883014441E-2</v>
      </c>
      <c r="AJ363" s="69">
        <v>4.1987658268035744E-2</v>
      </c>
      <c r="AK363" s="69">
        <v>0</v>
      </c>
      <c r="AL363" s="69">
        <v>0</v>
      </c>
      <c r="AM363" s="69">
        <v>0</v>
      </c>
      <c r="AN363" s="69">
        <v>0</v>
      </c>
      <c r="AO363" s="69">
        <v>0</v>
      </c>
      <c r="AP363" s="69">
        <v>0</v>
      </c>
      <c r="AQ363" s="69">
        <v>0</v>
      </c>
      <c r="AR363" s="69">
        <v>0</v>
      </c>
      <c r="AS363" s="69">
        <v>0</v>
      </c>
      <c r="AT363" s="69"/>
      <c r="AV363" s="18" t="s">
        <v>151</v>
      </c>
      <c r="AW363" s="72">
        <v>11.407871773240993</v>
      </c>
      <c r="AX363" s="72">
        <v>36.505771773583398</v>
      </c>
      <c r="AY363" s="72">
        <v>28.827472348092098</v>
      </c>
      <c r="AZ363" s="72">
        <v>14.484808613105223</v>
      </c>
      <c r="BA363" s="72">
        <v>16.241347327296452</v>
      </c>
      <c r="BB363" s="72">
        <v>21.863025076996763</v>
      </c>
      <c r="BC363" s="72">
        <v>32.183807477994172</v>
      </c>
      <c r="BD363" s="72">
        <v>54.575679095428427</v>
      </c>
      <c r="BE363" s="72">
        <v>28.665647858577099</v>
      </c>
      <c r="BF363" s="72">
        <v>63.368250364989656</v>
      </c>
      <c r="BG363" s="72">
        <v>29.148640977589707</v>
      </c>
      <c r="BH363" s="72">
        <v>0</v>
      </c>
      <c r="BI363" s="72">
        <v>0</v>
      </c>
      <c r="BJ363" s="72">
        <v>0</v>
      </c>
      <c r="BK363" s="72">
        <v>0</v>
      </c>
      <c r="BL363" s="72">
        <v>0</v>
      </c>
      <c r="BM363" s="72">
        <v>0</v>
      </c>
      <c r="BN363" s="72">
        <v>0</v>
      </c>
      <c r="BO363" s="72">
        <v>0</v>
      </c>
      <c r="BP363" s="72">
        <v>0</v>
      </c>
      <c r="BQ363" s="72">
        <v>6.7064051278717036</v>
      </c>
    </row>
    <row r="364" spans="1:69" x14ac:dyDescent="0.2">
      <c r="A364" s="13"/>
      <c r="B364" s="64" t="s">
        <v>373</v>
      </c>
      <c r="C364" s="67">
        <v>0</v>
      </c>
      <c r="D364" s="67">
        <v>0</v>
      </c>
      <c r="E364" s="67">
        <v>0</v>
      </c>
      <c r="F364" s="67">
        <v>0</v>
      </c>
      <c r="G364" s="67">
        <v>0</v>
      </c>
      <c r="H364" s="67">
        <v>0</v>
      </c>
      <c r="I364" s="67">
        <v>0</v>
      </c>
      <c r="J364" s="67">
        <v>0</v>
      </c>
      <c r="K364" s="67">
        <v>0</v>
      </c>
      <c r="L364" s="67">
        <v>0</v>
      </c>
      <c r="M364" s="67">
        <v>0</v>
      </c>
      <c r="N364" s="67">
        <v>0</v>
      </c>
      <c r="O364" s="67">
        <v>0</v>
      </c>
      <c r="P364" s="67">
        <v>0</v>
      </c>
      <c r="Q364" s="67">
        <v>0</v>
      </c>
      <c r="R364" s="67">
        <v>0</v>
      </c>
      <c r="S364" s="67">
        <v>0</v>
      </c>
      <c r="T364" s="67">
        <v>0</v>
      </c>
      <c r="U364" s="67">
        <v>0</v>
      </c>
      <c r="V364" s="67">
        <v>0</v>
      </c>
      <c r="W364" s="67">
        <v>611.96842944809998</v>
      </c>
      <c r="Y364" s="42" t="s">
        <v>373</v>
      </c>
      <c r="Z364" s="69">
        <v>0</v>
      </c>
      <c r="AA364" s="69">
        <v>0</v>
      </c>
      <c r="AB364" s="69">
        <v>0</v>
      </c>
      <c r="AC364" s="69">
        <v>0</v>
      </c>
      <c r="AD364" s="69">
        <v>0</v>
      </c>
      <c r="AE364" s="69">
        <v>0</v>
      </c>
      <c r="AF364" s="69">
        <v>0</v>
      </c>
      <c r="AG364" s="69">
        <v>0</v>
      </c>
      <c r="AH364" s="69">
        <v>0</v>
      </c>
      <c r="AI364" s="69">
        <v>0</v>
      </c>
      <c r="AJ364" s="69">
        <v>0</v>
      </c>
      <c r="AK364" s="69">
        <v>0</v>
      </c>
      <c r="AL364" s="69">
        <v>0</v>
      </c>
      <c r="AM364" s="69">
        <v>0</v>
      </c>
      <c r="AN364" s="69">
        <v>0</v>
      </c>
      <c r="AO364" s="69">
        <v>0</v>
      </c>
      <c r="AP364" s="69">
        <v>0</v>
      </c>
      <c r="AQ364" s="69">
        <v>0</v>
      </c>
      <c r="AR364" s="69">
        <v>0</v>
      </c>
      <c r="AS364" s="69">
        <v>0</v>
      </c>
      <c r="AT364" s="69"/>
      <c r="AV364" s="18" t="s">
        <v>373</v>
      </c>
      <c r="AW364" s="72">
        <v>0</v>
      </c>
      <c r="AX364" s="72">
        <v>0</v>
      </c>
      <c r="AY364" s="72">
        <v>0</v>
      </c>
      <c r="AZ364" s="72">
        <v>0</v>
      </c>
      <c r="BA364" s="72">
        <v>0</v>
      </c>
      <c r="BB364" s="72">
        <v>0</v>
      </c>
      <c r="BC364" s="72">
        <v>0</v>
      </c>
      <c r="BD364" s="72">
        <v>0</v>
      </c>
      <c r="BE364" s="72">
        <v>0</v>
      </c>
      <c r="BF364" s="72">
        <v>0</v>
      </c>
      <c r="BG364" s="72">
        <v>0</v>
      </c>
      <c r="BH364" s="72">
        <v>0</v>
      </c>
      <c r="BI364" s="72">
        <v>0</v>
      </c>
      <c r="BJ364" s="72">
        <v>0</v>
      </c>
      <c r="BK364" s="72">
        <v>0</v>
      </c>
      <c r="BL364" s="72">
        <v>0</v>
      </c>
      <c r="BM364" s="72">
        <v>0</v>
      </c>
      <c r="BN364" s="72">
        <v>0</v>
      </c>
      <c r="BO364" s="72">
        <v>0</v>
      </c>
      <c r="BP364" s="72">
        <v>0</v>
      </c>
      <c r="BQ364" s="72">
        <v>44.833732782044684</v>
      </c>
    </row>
    <row r="365" spans="1:69" x14ac:dyDescent="0.2">
      <c r="A365" s="13"/>
      <c r="B365" s="64" t="s">
        <v>374</v>
      </c>
      <c r="C365" s="67">
        <v>0</v>
      </c>
      <c r="D365" s="67">
        <v>0</v>
      </c>
      <c r="E365" s="67">
        <v>0</v>
      </c>
      <c r="F365" s="67">
        <v>0</v>
      </c>
      <c r="G365" s="67">
        <v>0</v>
      </c>
      <c r="H365" s="67">
        <v>0</v>
      </c>
      <c r="I365" s="67">
        <v>0</v>
      </c>
      <c r="J365" s="67">
        <v>0</v>
      </c>
      <c r="K365" s="67">
        <v>0</v>
      </c>
      <c r="L365" s="67">
        <v>0</v>
      </c>
      <c r="M365" s="67">
        <v>0</v>
      </c>
      <c r="N365" s="67">
        <v>0</v>
      </c>
      <c r="O365" s="67">
        <v>0</v>
      </c>
      <c r="P365" s="67">
        <v>0</v>
      </c>
      <c r="Q365" s="67">
        <v>0</v>
      </c>
      <c r="R365" s="67">
        <v>0</v>
      </c>
      <c r="S365" s="67">
        <v>0</v>
      </c>
      <c r="T365" s="67">
        <v>0</v>
      </c>
      <c r="U365" s="67">
        <v>0</v>
      </c>
      <c r="V365" s="67">
        <v>0</v>
      </c>
      <c r="W365" s="67">
        <v>0</v>
      </c>
      <c r="Y365" s="42" t="s">
        <v>374</v>
      </c>
      <c r="Z365" s="69">
        <v>0</v>
      </c>
      <c r="AA365" s="69">
        <v>0</v>
      </c>
      <c r="AB365" s="69">
        <v>0</v>
      </c>
      <c r="AC365" s="69">
        <v>0</v>
      </c>
      <c r="AD365" s="69">
        <v>0</v>
      </c>
      <c r="AE365" s="69">
        <v>0</v>
      </c>
      <c r="AF365" s="69">
        <v>0</v>
      </c>
      <c r="AG365" s="69">
        <v>0</v>
      </c>
      <c r="AH365" s="69">
        <v>0</v>
      </c>
      <c r="AI365" s="69">
        <v>0</v>
      </c>
      <c r="AJ365" s="69">
        <v>0</v>
      </c>
      <c r="AK365" s="69">
        <v>0</v>
      </c>
      <c r="AL365" s="69">
        <v>0</v>
      </c>
      <c r="AM365" s="69">
        <v>0</v>
      </c>
      <c r="AN365" s="69">
        <v>0</v>
      </c>
      <c r="AO365" s="69">
        <v>0</v>
      </c>
      <c r="AP365" s="69">
        <v>0</v>
      </c>
      <c r="AQ365" s="69">
        <v>0</v>
      </c>
      <c r="AR365" s="69">
        <v>0</v>
      </c>
      <c r="AS365" s="69">
        <v>0</v>
      </c>
      <c r="AT365" s="69"/>
      <c r="AV365" s="18" t="s">
        <v>374</v>
      </c>
      <c r="AW365" s="72">
        <v>0</v>
      </c>
      <c r="AX365" s="72">
        <v>0</v>
      </c>
      <c r="AY365" s="72">
        <v>0</v>
      </c>
      <c r="AZ365" s="72">
        <v>0</v>
      </c>
      <c r="BA365" s="72">
        <v>0</v>
      </c>
      <c r="BB365" s="72">
        <v>0</v>
      </c>
      <c r="BC365" s="72">
        <v>0</v>
      </c>
      <c r="BD365" s="72">
        <v>0</v>
      </c>
      <c r="BE365" s="72">
        <v>0</v>
      </c>
      <c r="BF365" s="72">
        <v>0</v>
      </c>
      <c r="BG365" s="72">
        <v>0</v>
      </c>
      <c r="BH365" s="72">
        <v>0</v>
      </c>
      <c r="BI365" s="72">
        <v>0</v>
      </c>
      <c r="BJ365" s="72">
        <v>0</v>
      </c>
      <c r="BK365" s="72">
        <v>0</v>
      </c>
      <c r="BL365" s="72">
        <v>0</v>
      </c>
      <c r="BM365" s="72">
        <v>0</v>
      </c>
      <c r="BN365" s="72">
        <v>0</v>
      </c>
      <c r="BO365" s="72">
        <v>0</v>
      </c>
      <c r="BP365" s="72">
        <v>0</v>
      </c>
      <c r="BQ365" s="72">
        <v>0</v>
      </c>
    </row>
    <row r="366" spans="1:69" x14ac:dyDescent="0.2">
      <c r="A366" s="13"/>
      <c r="B366" s="64" t="s">
        <v>374</v>
      </c>
      <c r="C366" s="67">
        <v>0</v>
      </c>
      <c r="D366" s="67">
        <v>0</v>
      </c>
      <c r="E366" s="67">
        <v>0</v>
      </c>
      <c r="F366" s="67">
        <v>0</v>
      </c>
      <c r="G366" s="67">
        <v>0</v>
      </c>
      <c r="H366" s="67">
        <v>0</v>
      </c>
      <c r="I366" s="67">
        <v>0</v>
      </c>
      <c r="J366" s="67">
        <v>0</v>
      </c>
      <c r="K366" s="67">
        <v>0</v>
      </c>
      <c r="L366" s="67">
        <v>0</v>
      </c>
      <c r="M366" s="67">
        <v>0</v>
      </c>
      <c r="N366" s="67">
        <v>0</v>
      </c>
      <c r="O366" s="67">
        <v>0</v>
      </c>
      <c r="P366" s="67">
        <v>0</v>
      </c>
      <c r="Q366" s="67">
        <v>0</v>
      </c>
      <c r="R366" s="67">
        <v>0</v>
      </c>
      <c r="S366" s="67">
        <v>0</v>
      </c>
      <c r="T366" s="67">
        <v>0</v>
      </c>
      <c r="U366" s="67">
        <v>0</v>
      </c>
      <c r="V366" s="67">
        <v>0</v>
      </c>
      <c r="W366" s="67">
        <v>0</v>
      </c>
      <c r="Y366" s="42" t="s">
        <v>374</v>
      </c>
      <c r="Z366" s="69">
        <v>0</v>
      </c>
      <c r="AA366" s="69">
        <v>0</v>
      </c>
      <c r="AB366" s="69">
        <v>0</v>
      </c>
      <c r="AC366" s="69">
        <v>0</v>
      </c>
      <c r="AD366" s="69">
        <v>0</v>
      </c>
      <c r="AE366" s="69">
        <v>0</v>
      </c>
      <c r="AF366" s="69">
        <v>0</v>
      </c>
      <c r="AG366" s="69">
        <v>0</v>
      </c>
      <c r="AH366" s="69">
        <v>0</v>
      </c>
      <c r="AI366" s="69">
        <v>0</v>
      </c>
      <c r="AJ366" s="69">
        <v>0</v>
      </c>
      <c r="AK366" s="69">
        <v>0</v>
      </c>
      <c r="AL366" s="69">
        <v>0</v>
      </c>
      <c r="AM366" s="69">
        <v>0</v>
      </c>
      <c r="AN366" s="69">
        <v>0</v>
      </c>
      <c r="AO366" s="69">
        <v>0</v>
      </c>
      <c r="AP366" s="69">
        <v>0</v>
      </c>
      <c r="AQ366" s="69">
        <v>0</v>
      </c>
      <c r="AR366" s="69">
        <v>0</v>
      </c>
      <c r="AS366" s="69">
        <v>0</v>
      </c>
      <c r="AT366" s="69"/>
      <c r="AV366" s="18" t="s">
        <v>374</v>
      </c>
      <c r="AW366" s="72">
        <v>0</v>
      </c>
      <c r="AX366" s="72">
        <v>0</v>
      </c>
      <c r="AY366" s="72">
        <v>0</v>
      </c>
      <c r="AZ366" s="72">
        <v>0</v>
      </c>
      <c r="BA366" s="72">
        <v>0</v>
      </c>
      <c r="BB366" s="72">
        <v>0</v>
      </c>
      <c r="BC366" s="72">
        <v>0</v>
      </c>
      <c r="BD366" s="72">
        <v>0</v>
      </c>
      <c r="BE366" s="72">
        <v>0</v>
      </c>
      <c r="BF366" s="72">
        <v>0</v>
      </c>
      <c r="BG366" s="72">
        <v>0</v>
      </c>
      <c r="BH366" s="72">
        <v>0</v>
      </c>
      <c r="BI366" s="72">
        <v>0</v>
      </c>
      <c r="BJ366" s="72">
        <v>0</v>
      </c>
      <c r="BK366" s="72">
        <v>0</v>
      </c>
      <c r="BL366" s="72">
        <v>0</v>
      </c>
      <c r="BM366" s="72">
        <v>0</v>
      </c>
      <c r="BN366" s="72">
        <v>0</v>
      </c>
      <c r="BO366" s="72">
        <v>0</v>
      </c>
      <c r="BP366" s="72">
        <v>0</v>
      </c>
      <c r="BQ366" s="72">
        <v>0</v>
      </c>
    </row>
    <row r="367" spans="1:69" x14ac:dyDescent="0.2">
      <c r="A367" s="13"/>
      <c r="B367" s="64" t="s">
        <v>374</v>
      </c>
      <c r="C367" s="67">
        <v>0</v>
      </c>
      <c r="D367" s="67">
        <v>0</v>
      </c>
      <c r="E367" s="67">
        <v>0</v>
      </c>
      <c r="F367" s="67">
        <v>0</v>
      </c>
      <c r="G367" s="67">
        <v>0</v>
      </c>
      <c r="H367" s="67">
        <v>0</v>
      </c>
      <c r="I367" s="67">
        <v>0</v>
      </c>
      <c r="J367" s="67">
        <v>0</v>
      </c>
      <c r="K367" s="67">
        <v>0</v>
      </c>
      <c r="L367" s="67">
        <v>0</v>
      </c>
      <c r="M367" s="67">
        <v>0</v>
      </c>
      <c r="N367" s="67">
        <v>0</v>
      </c>
      <c r="O367" s="67">
        <v>0</v>
      </c>
      <c r="P367" s="67">
        <v>0</v>
      </c>
      <c r="Q367" s="67">
        <v>0</v>
      </c>
      <c r="R367" s="67">
        <v>0</v>
      </c>
      <c r="S367" s="67">
        <v>0</v>
      </c>
      <c r="T367" s="67">
        <v>0</v>
      </c>
      <c r="U367" s="67">
        <v>0</v>
      </c>
      <c r="V367" s="67">
        <v>0</v>
      </c>
      <c r="W367" s="67">
        <v>0</v>
      </c>
      <c r="Y367" s="42" t="s">
        <v>374</v>
      </c>
      <c r="Z367" s="69">
        <v>0</v>
      </c>
      <c r="AA367" s="69">
        <v>0</v>
      </c>
      <c r="AB367" s="69">
        <v>0</v>
      </c>
      <c r="AC367" s="69">
        <v>0</v>
      </c>
      <c r="AD367" s="69">
        <v>0</v>
      </c>
      <c r="AE367" s="69">
        <v>0</v>
      </c>
      <c r="AF367" s="69">
        <v>0</v>
      </c>
      <c r="AG367" s="69">
        <v>0</v>
      </c>
      <c r="AH367" s="69">
        <v>0</v>
      </c>
      <c r="AI367" s="69">
        <v>0</v>
      </c>
      <c r="AJ367" s="69">
        <v>0</v>
      </c>
      <c r="AK367" s="69">
        <v>0</v>
      </c>
      <c r="AL367" s="69">
        <v>0</v>
      </c>
      <c r="AM367" s="69">
        <v>0</v>
      </c>
      <c r="AN367" s="69">
        <v>0</v>
      </c>
      <c r="AO367" s="69">
        <v>0</v>
      </c>
      <c r="AP367" s="69">
        <v>0</v>
      </c>
      <c r="AQ367" s="69">
        <v>0</v>
      </c>
      <c r="AR367" s="69">
        <v>0</v>
      </c>
      <c r="AS367" s="69">
        <v>0</v>
      </c>
      <c r="AT367" s="69"/>
      <c r="AV367" s="18" t="s">
        <v>374</v>
      </c>
      <c r="AW367" s="72">
        <v>0</v>
      </c>
      <c r="AX367" s="72">
        <v>0</v>
      </c>
      <c r="AY367" s="72">
        <v>0</v>
      </c>
      <c r="AZ367" s="72">
        <v>0</v>
      </c>
      <c r="BA367" s="72">
        <v>0</v>
      </c>
      <c r="BB367" s="72">
        <v>0</v>
      </c>
      <c r="BC367" s="72">
        <v>0</v>
      </c>
      <c r="BD367" s="72">
        <v>0</v>
      </c>
      <c r="BE367" s="72">
        <v>0</v>
      </c>
      <c r="BF367" s="72">
        <v>0</v>
      </c>
      <c r="BG367" s="72">
        <v>0</v>
      </c>
      <c r="BH367" s="72">
        <v>0</v>
      </c>
      <c r="BI367" s="72">
        <v>0</v>
      </c>
      <c r="BJ367" s="72">
        <v>0</v>
      </c>
      <c r="BK367" s="72">
        <v>0</v>
      </c>
      <c r="BL367" s="72">
        <v>0</v>
      </c>
      <c r="BM367" s="72">
        <v>0</v>
      </c>
      <c r="BN367" s="72">
        <v>0</v>
      </c>
      <c r="BO367" s="72">
        <v>0</v>
      </c>
      <c r="BP367" s="72">
        <v>0</v>
      </c>
      <c r="BQ367" s="72">
        <v>0</v>
      </c>
    </row>
    <row r="368" spans="1:69" x14ac:dyDescent="0.2">
      <c r="A368" s="13"/>
      <c r="B368" s="64" t="s">
        <v>374</v>
      </c>
      <c r="C368" s="67">
        <v>0</v>
      </c>
      <c r="D368" s="67">
        <v>0</v>
      </c>
      <c r="E368" s="67">
        <v>0</v>
      </c>
      <c r="F368" s="67">
        <v>0</v>
      </c>
      <c r="G368" s="67">
        <v>0</v>
      </c>
      <c r="H368" s="67">
        <v>0</v>
      </c>
      <c r="I368" s="67">
        <v>0</v>
      </c>
      <c r="J368" s="67">
        <v>0</v>
      </c>
      <c r="K368" s="67">
        <v>0</v>
      </c>
      <c r="L368" s="67">
        <v>0</v>
      </c>
      <c r="M368" s="67">
        <v>0</v>
      </c>
      <c r="N368" s="67">
        <v>0</v>
      </c>
      <c r="O368" s="67">
        <v>0</v>
      </c>
      <c r="P368" s="67">
        <v>0</v>
      </c>
      <c r="Q368" s="67">
        <v>0</v>
      </c>
      <c r="R368" s="67">
        <v>0</v>
      </c>
      <c r="S368" s="67">
        <v>0</v>
      </c>
      <c r="T368" s="67">
        <v>0</v>
      </c>
      <c r="U368" s="67">
        <v>0</v>
      </c>
      <c r="V368" s="67">
        <v>0</v>
      </c>
      <c r="W368" s="67">
        <v>0</v>
      </c>
      <c r="Y368" s="42" t="s">
        <v>374</v>
      </c>
      <c r="Z368" s="69">
        <v>0</v>
      </c>
      <c r="AA368" s="69">
        <v>0</v>
      </c>
      <c r="AB368" s="69">
        <v>0</v>
      </c>
      <c r="AC368" s="69">
        <v>0</v>
      </c>
      <c r="AD368" s="69">
        <v>0</v>
      </c>
      <c r="AE368" s="69">
        <v>0</v>
      </c>
      <c r="AF368" s="69">
        <v>0</v>
      </c>
      <c r="AG368" s="69">
        <v>0</v>
      </c>
      <c r="AH368" s="69">
        <v>0</v>
      </c>
      <c r="AI368" s="69">
        <v>0</v>
      </c>
      <c r="AJ368" s="69">
        <v>0</v>
      </c>
      <c r="AK368" s="69">
        <v>0</v>
      </c>
      <c r="AL368" s="69">
        <v>0</v>
      </c>
      <c r="AM368" s="69">
        <v>0</v>
      </c>
      <c r="AN368" s="69">
        <v>0</v>
      </c>
      <c r="AO368" s="69">
        <v>0</v>
      </c>
      <c r="AP368" s="69">
        <v>0</v>
      </c>
      <c r="AQ368" s="69">
        <v>0</v>
      </c>
      <c r="AR368" s="69">
        <v>0</v>
      </c>
      <c r="AS368" s="69">
        <v>0</v>
      </c>
      <c r="AT368" s="69"/>
      <c r="AV368" s="18" t="s">
        <v>374</v>
      </c>
      <c r="AW368" s="72">
        <v>0</v>
      </c>
      <c r="AX368" s="72">
        <v>0</v>
      </c>
      <c r="AY368" s="72">
        <v>0</v>
      </c>
      <c r="AZ368" s="72">
        <v>0</v>
      </c>
      <c r="BA368" s="72">
        <v>0</v>
      </c>
      <c r="BB368" s="72">
        <v>0</v>
      </c>
      <c r="BC368" s="72">
        <v>0</v>
      </c>
      <c r="BD368" s="72">
        <v>0</v>
      </c>
      <c r="BE368" s="72">
        <v>0</v>
      </c>
      <c r="BF368" s="72">
        <v>0</v>
      </c>
      <c r="BG368" s="72">
        <v>0</v>
      </c>
      <c r="BH368" s="72">
        <v>0</v>
      </c>
      <c r="BI368" s="72">
        <v>0</v>
      </c>
      <c r="BJ368" s="72">
        <v>0</v>
      </c>
      <c r="BK368" s="72">
        <v>0</v>
      </c>
      <c r="BL368" s="72">
        <v>0</v>
      </c>
      <c r="BM368" s="72">
        <v>0</v>
      </c>
      <c r="BN368" s="72">
        <v>0</v>
      </c>
      <c r="BO368" s="72">
        <v>0</v>
      </c>
      <c r="BP368" s="72">
        <v>0</v>
      </c>
      <c r="BQ368" s="72">
        <v>0</v>
      </c>
    </row>
    <row r="369" spans="1:69" s="20" customFormat="1" x14ac:dyDescent="0.2">
      <c r="A369" s="19"/>
      <c r="B369" s="64" t="s">
        <v>374</v>
      </c>
      <c r="C369" s="67">
        <v>0</v>
      </c>
      <c r="D369" s="67">
        <v>0</v>
      </c>
      <c r="E369" s="67">
        <v>0</v>
      </c>
      <c r="F369" s="67">
        <v>0</v>
      </c>
      <c r="G369" s="67">
        <v>0</v>
      </c>
      <c r="H369" s="67">
        <v>0</v>
      </c>
      <c r="I369" s="67">
        <v>0</v>
      </c>
      <c r="J369" s="67">
        <v>0</v>
      </c>
      <c r="K369" s="67">
        <v>0</v>
      </c>
      <c r="L369" s="67">
        <v>0</v>
      </c>
      <c r="M369" s="67">
        <v>0</v>
      </c>
      <c r="N369" s="67">
        <v>0</v>
      </c>
      <c r="O369" s="67">
        <v>0</v>
      </c>
      <c r="P369" s="67">
        <v>0</v>
      </c>
      <c r="Q369" s="67">
        <v>0</v>
      </c>
      <c r="R369" s="67">
        <v>0</v>
      </c>
      <c r="S369" s="67">
        <v>0</v>
      </c>
      <c r="T369" s="67">
        <v>0</v>
      </c>
      <c r="U369" s="67">
        <v>0</v>
      </c>
      <c r="V369" s="67">
        <v>0</v>
      </c>
      <c r="W369" s="67">
        <v>0</v>
      </c>
      <c r="Y369" s="42" t="s">
        <v>374</v>
      </c>
      <c r="Z369" s="69">
        <v>0</v>
      </c>
      <c r="AA369" s="69">
        <v>0</v>
      </c>
      <c r="AB369" s="69">
        <v>0</v>
      </c>
      <c r="AC369" s="69">
        <v>0</v>
      </c>
      <c r="AD369" s="69">
        <v>0</v>
      </c>
      <c r="AE369" s="69">
        <v>0</v>
      </c>
      <c r="AF369" s="69">
        <v>0</v>
      </c>
      <c r="AG369" s="69">
        <v>0</v>
      </c>
      <c r="AH369" s="69">
        <v>0</v>
      </c>
      <c r="AI369" s="69">
        <v>0</v>
      </c>
      <c r="AJ369" s="69">
        <v>0</v>
      </c>
      <c r="AK369" s="69">
        <v>0</v>
      </c>
      <c r="AL369" s="69">
        <v>0</v>
      </c>
      <c r="AM369" s="69">
        <v>0</v>
      </c>
      <c r="AN369" s="69">
        <v>0</v>
      </c>
      <c r="AO369" s="69">
        <v>0</v>
      </c>
      <c r="AP369" s="69">
        <v>0</v>
      </c>
      <c r="AQ369" s="69">
        <v>0</v>
      </c>
      <c r="AR369" s="69">
        <v>0</v>
      </c>
      <c r="AS369" s="69">
        <v>0</v>
      </c>
      <c r="AT369" s="69"/>
      <c r="AV369" s="18" t="s">
        <v>374</v>
      </c>
      <c r="AW369" s="72">
        <v>0</v>
      </c>
      <c r="AX369" s="72">
        <v>0</v>
      </c>
      <c r="AY369" s="72">
        <v>0</v>
      </c>
      <c r="AZ369" s="72">
        <v>0</v>
      </c>
      <c r="BA369" s="72">
        <v>0</v>
      </c>
      <c r="BB369" s="72">
        <v>0</v>
      </c>
      <c r="BC369" s="72">
        <v>0</v>
      </c>
      <c r="BD369" s="72">
        <v>0</v>
      </c>
      <c r="BE369" s="72">
        <v>0</v>
      </c>
      <c r="BF369" s="72">
        <v>0</v>
      </c>
      <c r="BG369" s="72">
        <v>0</v>
      </c>
      <c r="BH369" s="72">
        <v>0</v>
      </c>
      <c r="BI369" s="72">
        <v>0</v>
      </c>
      <c r="BJ369" s="72">
        <v>0</v>
      </c>
      <c r="BK369" s="72">
        <v>0</v>
      </c>
      <c r="BL369" s="72">
        <v>0</v>
      </c>
      <c r="BM369" s="72">
        <v>0</v>
      </c>
      <c r="BN369" s="72">
        <v>0</v>
      </c>
      <c r="BO369" s="72">
        <v>0</v>
      </c>
      <c r="BP369" s="72">
        <v>0</v>
      </c>
      <c r="BQ369" s="72">
        <v>0</v>
      </c>
    </row>
    <row r="370" spans="1:69" x14ac:dyDescent="0.2">
      <c r="A370" s="13"/>
      <c r="B370" s="65" t="s">
        <v>374</v>
      </c>
      <c r="C370" s="67">
        <v>0</v>
      </c>
      <c r="D370" s="67">
        <v>0</v>
      </c>
      <c r="E370" s="67">
        <v>0</v>
      </c>
      <c r="F370" s="67">
        <v>0</v>
      </c>
      <c r="G370" s="67">
        <v>0</v>
      </c>
      <c r="H370" s="67">
        <v>0</v>
      </c>
      <c r="I370" s="67">
        <v>0</v>
      </c>
      <c r="J370" s="67">
        <v>0</v>
      </c>
      <c r="K370" s="67">
        <v>0</v>
      </c>
      <c r="L370" s="67">
        <v>0</v>
      </c>
      <c r="M370" s="67">
        <v>0</v>
      </c>
      <c r="N370" s="67">
        <v>0</v>
      </c>
      <c r="O370" s="67">
        <v>0</v>
      </c>
      <c r="P370" s="67">
        <v>0</v>
      </c>
      <c r="Q370" s="67">
        <v>0</v>
      </c>
      <c r="R370" s="67">
        <v>0</v>
      </c>
      <c r="S370" s="67">
        <v>0</v>
      </c>
      <c r="T370" s="67">
        <v>0</v>
      </c>
      <c r="U370" s="67">
        <v>0</v>
      </c>
      <c r="V370" s="67">
        <v>0</v>
      </c>
      <c r="W370" s="67">
        <v>0</v>
      </c>
      <c r="Y370" s="43" t="s">
        <v>374</v>
      </c>
      <c r="Z370" s="69">
        <v>0</v>
      </c>
      <c r="AA370" s="69">
        <v>0</v>
      </c>
      <c r="AB370" s="69">
        <v>0</v>
      </c>
      <c r="AC370" s="69">
        <v>0</v>
      </c>
      <c r="AD370" s="69">
        <v>0</v>
      </c>
      <c r="AE370" s="69">
        <v>0</v>
      </c>
      <c r="AF370" s="69">
        <v>0</v>
      </c>
      <c r="AG370" s="69">
        <v>0</v>
      </c>
      <c r="AH370" s="69">
        <v>0</v>
      </c>
      <c r="AI370" s="69">
        <v>0</v>
      </c>
      <c r="AJ370" s="69">
        <v>0</v>
      </c>
      <c r="AK370" s="69">
        <v>0</v>
      </c>
      <c r="AL370" s="69">
        <v>0</v>
      </c>
      <c r="AM370" s="69">
        <v>0</v>
      </c>
      <c r="AN370" s="69">
        <v>0</v>
      </c>
      <c r="AO370" s="69">
        <v>0</v>
      </c>
      <c r="AP370" s="69">
        <v>0</v>
      </c>
      <c r="AQ370" s="69">
        <v>0</v>
      </c>
      <c r="AR370" s="69">
        <v>0</v>
      </c>
      <c r="AS370" s="69">
        <v>0</v>
      </c>
      <c r="AT370" s="69"/>
      <c r="AV370" s="22" t="s">
        <v>374</v>
      </c>
      <c r="AW370" s="72">
        <v>0</v>
      </c>
      <c r="AX370" s="72">
        <v>0</v>
      </c>
      <c r="AY370" s="72">
        <v>0</v>
      </c>
      <c r="AZ370" s="72">
        <v>0</v>
      </c>
      <c r="BA370" s="72">
        <v>0</v>
      </c>
      <c r="BB370" s="72">
        <v>0</v>
      </c>
      <c r="BC370" s="72">
        <v>0</v>
      </c>
      <c r="BD370" s="72">
        <v>0</v>
      </c>
      <c r="BE370" s="72">
        <v>0</v>
      </c>
      <c r="BF370" s="72">
        <v>0</v>
      </c>
      <c r="BG370" s="72">
        <v>0</v>
      </c>
      <c r="BH370" s="72">
        <v>0</v>
      </c>
      <c r="BI370" s="72">
        <v>0</v>
      </c>
      <c r="BJ370" s="72">
        <v>0</v>
      </c>
      <c r="BK370" s="72">
        <v>0</v>
      </c>
      <c r="BL370" s="72">
        <v>0</v>
      </c>
      <c r="BM370" s="72">
        <v>0</v>
      </c>
      <c r="BN370" s="72">
        <v>0</v>
      </c>
      <c r="BO370" s="72">
        <v>0</v>
      </c>
      <c r="BP370" s="72">
        <v>0</v>
      </c>
      <c r="BQ370" s="72">
        <v>0</v>
      </c>
    </row>
    <row r="371" spans="1:69" x14ac:dyDescent="0.2">
      <c r="A371" s="13"/>
      <c r="B371" s="66" t="s">
        <v>194</v>
      </c>
      <c r="C371" s="67">
        <v>14959.951862246797</v>
      </c>
      <c r="D371" s="67">
        <v>34598.461310086692</v>
      </c>
      <c r="E371" s="67">
        <v>17103.9172034281</v>
      </c>
      <c r="F371" s="67">
        <v>53973.923008981314</v>
      </c>
      <c r="G371" s="67">
        <v>39465.690914966704</v>
      </c>
      <c r="H371" s="67">
        <v>28504.313307302804</v>
      </c>
      <c r="I371" s="67">
        <v>25346.099047376607</v>
      </c>
      <c r="J371" s="67">
        <v>26377.470524650511</v>
      </c>
      <c r="K371" s="67">
        <v>39671.594049211184</v>
      </c>
      <c r="L371" s="67">
        <v>56973.548975945501</v>
      </c>
      <c r="M371" s="67">
        <v>88423.325933510278</v>
      </c>
      <c r="N371" s="67">
        <v>0</v>
      </c>
      <c r="O371" s="67">
        <v>0</v>
      </c>
      <c r="P371" s="67">
        <v>0</v>
      </c>
      <c r="Q371" s="67">
        <v>0</v>
      </c>
      <c r="R371" s="67">
        <v>0</v>
      </c>
      <c r="S371" s="67">
        <v>0</v>
      </c>
      <c r="T371" s="67">
        <v>0</v>
      </c>
      <c r="U371" s="67">
        <v>0</v>
      </c>
      <c r="V371" s="67">
        <v>0</v>
      </c>
      <c r="W371" s="67"/>
      <c r="Y371" s="44" t="s">
        <v>194</v>
      </c>
      <c r="Z371" s="70"/>
      <c r="AA371" s="70"/>
      <c r="AB371" s="70"/>
      <c r="AC371" s="70"/>
      <c r="AD371" s="70"/>
      <c r="AE371" s="70"/>
      <c r="AF371" s="70"/>
      <c r="AG371" s="70"/>
      <c r="AH371" s="70"/>
      <c r="AI371" s="70"/>
      <c r="AJ371" s="70"/>
      <c r="AK371" s="70"/>
      <c r="AL371" s="70"/>
      <c r="AM371" s="70"/>
      <c r="AN371" s="69"/>
      <c r="AO371" s="69"/>
      <c r="AP371" s="69"/>
      <c r="AQ371" s="69"/>
      <c r="AR371" s="69"/>
      <c r="AS371" s="69"/>
      <c r="AT371" s="70"/>
      <c r="AV371" s="24" t="s">
        <v>194</v>
      </c>
      <c r="AW371" s="72"/>
      <c r="AX371" s="72"/>
      <c r="AY371" s="72"/>
      <c r="AZ371" s="72"/>
      <c r="BA371" s="72"/>
      <c r="BB371" s="72"/>
      <c r="BC371" s="72"/>
      <c r="BD371" s="72"/>
      <c r="BE371" s="72"/>
      <c r="BF371" s="72"/>
      <c r="BG371" s="72"/>
      <c r="BH371" s="72"/>
      <c r="BI371" s="72"/>
      <c r="BJ371" s="72"/>
      <c r="BK371" s="72"/>
      <c r="BL371" s="72"/>
      <c r="BM371" s="72"/>
      <c r="BN371" s="72"/>
      <c r="BO371" s="72"/>
      <c r="BP371" s="72"/>
      <c r="BQ371" s="72"/>
    </row>
    <row r="374" spans="1:69" x14ac:dyDescent="0.2">
      <c r="A374" s="8" t="s">
        <v>118</v>
      </c>
      <c r="B374" s="14" t="s">
        <v>187</v>
      </c>
      <c r="C374" s="28" t="s">
        <v>8</v>
      </c>
      <c r="D374" s="28" t="s">
        <v>7</v>
      </c>
      <c r="E374" s="28" t="s">
        <v>6</v>
      </c>
      <c r="F374" s="28" t="s">
        <v>5</v>
      </c>
      <c r="G374" s="28" t="s">
        <v>4</v>
      </c>
      <c r="H374" s="28" t="s">
        <v>3</v>
      </c>
      <c r="I374" s="28" t="s">
        <v>2</v>
      </c>
      <c r="J374" s="28" t="s">
        <v>1</v>
      </c>
      <c r="K374" s="28" t="s">
        <v>0</v>
      </c>
      <c r="L374" s="28" t="s">
        <v>10</v>
      </c>
      <c r="M374" s="28" t="s">
        <v>38</v>
      </c>
      <c r="N374" s="28" t="s">
        <v>37</v>
      </c>
      <c r="O374" s="28" t="s">
        <v>36</v>
      </c>
      <c r="P374" s="28" t="s">
        <v>35</v>
      </c>
      <c r="Q374" s="28" t="s">
        <v>34</v>
      </c>
      <c r="R374" s="28" t="s">
        <v>33</v>
      </c>
      <c r="S374" s="28" t="s">
        <v>32</v>
      </c>
      <c r="T374" s="28" t="s">
        <v>31</v>
      </c>
      <c r="U374" s="28" t="s">
        <v>30</v>
      </c>
      <c r="V374" s="28" t="s">
        <v>29</v>
      </c>
      <c r="W374" s="28" t="s">
        <v>194</v>
      </c>
      <c r="Y374" s="41" t="s">
        <v>187</v>
      </c>
      <c r="Z374" s="68" t="s">
        <v>8</v>
      </c>
      <c r="AA374" s="68" t="s">
        <v>7</v>
      </c>
      <c r="AB374" s="68" t="s">
        <v>6</v>
      </c>
      <c r="AC374" s="68" t="s">
        <v>5</v>
      </c>
      <c r="AD374" s="68" t="s">
        <v>4</v>
      </c>
      <c r="AE374" s="68" t="s">
        <v>3</v>
      </c>
      <c r="AF374" s="68" t="s">
        <v>2</v>
      </c>
      <c r="AG374" s="68" t="s">
        <v>1</v>
      </c>
      <c r="AH374" s="68" t="s">
        <v>0</v>
      </c>
      <c r="AI374" s="68" t="s">
        <v>10</v>
      </c>
      <c r="AJ374" s="68" t="s">
        <v>38</v>
      </c>
      <c r="AK374" s="68" t="s">
        <v>37</v>
      </c>
      <c r="AL374" s="68" t="s">
        <v>36</v>
      </c>
      <c r="AM374" s="68" t="s">
        <v>35</v>
      </c>
      <c r="AN374" s="68" t="s">
        <v>34</v>
      </c>
      <c r="AO374" s="68" t="s">
        <v>33</v>
      </c>
      <c r="AP374" s="68" t="s">
        <v>32</v>
      </c>
      <c r="AQ374" s="68" t="s">
        <v>31</v>
      </c>
      <c r="AR374" s="68" t="s">
        <v>30</v>
      </c>
      <c r="AS374" s="68" t="s">
        <v>29</v>
      </c>
      <c r="AT374" s="68" t="s">
        <v>194</v>
      </c>
      <c r="AV374" s="16" t="s">
        <v>187</v>
      </c>
      <c r="AW374" s="71" t="s">
        <v>8</v>
      </c>
      <c r="AX374" s="71" t="s">
        <v>7</v>
      </c>
      <c r="AY374" s="71" t="s">
        <v>6</v>
      </c>
      <c r="AZ374" s="71" t="s">
        <v>5</v>
      </c>
      <c r="BA374" s="71" t="s">
        <v>4</v>
      </c>
      <c r="BB374" s="71" t="s">
        <v>3</v>
      </c>
      <c r="BC374" s="71" t="s">
        <v>2</v>
      </c>
      <c r="BD374" s="71" t="s">
        <v>1</v>
      </c>
      <c r="BE374" s="71" t="s">
        <v>0</v>
      </c>
      <c r="BF374" s="71" t="s">
        <v>10</v>
      </c>
      <c r="BG374" s="71" t="s">
        <v>38</v>
      </c>
      <c r="BH374" s="71" t="s">
        <v>37</v>
      </c>
      <c r="BI374" s="71" t="s">
        <v>36</v>
      </c>
      <c r="BJ374" s="71" t="s">
        <v>35</v>
      </c>
      <c r="BK374" s="71" t="s">
        <v>34</v>
      </c>
      <c r="BL374" s="71" t="s">
        <v>33</v>
      </c>
      <c r="BM374" s="71" t="s">
        <v>32</v>
      </c>
      <c r="BN374" s="71" t="s">
        <v>31</v>
      </c>
      <c r="BO374" s="71" t="s">
        <v>30</v>
      </c>
      <c r="BP374" s="71" t="s">
        <v>29</v>
      </c>
      <c r="BQ374" s="71" t="s">
        <v>194</v>
      </c>
    </row>
    <row r="375" spans="1:69" x14ac:dyDescent="0.2">
      <c r="A375" s="13"/>
      <c r="B375" s="64" t="s">
        <v>177</v>
      </c>
      <c r="C375" s="67">
        <v>0</v>
      </c>
      <c r="D375" s="67">
        <v>0</v>
      </c>
      <c r="E375" s="67">
        <v>0</v>
      </c>
      <c r="F375" s="67">
        <v>0</v>
      </c>
      <c r="G375" s="67">
        <v>0</v>
      </c>
      <c r="H375" s="67">
        <v>0</v>
      </c>
      <c r="I375" s="67">
        <v>201.43815743569999</v>
      </c>
      <c r="J375" s="67">
        <v>0</v>
      </c>
      <c r="K375" s="67">
        <v>0</v>
      </c>
      <c r="L375" s="67">
        <v>0</v>
      </c>
      <c r="M375" s="67">
        <v>0</v>
      </c>
      <c r="N375" s="67">
        <v>0</v>
      </c>
      <c r="O375" s="67">
        <v>0</v>
      </c>
      <c r="P375" s="67">
        <v>0</v>
      </c>
      <c r="Q375" s="67">
        <v>0</v>
      </c>
      <c r="R375" s="67">
        <v>0</v>
      </c>
      <c r="S375" s="67">
        <v>0</v>
      </c>
      <c r="T375" s="67">
        <v>0</v>
      </c>
      <c r="U375" s="67">
        <v>0</v>
      </c>
      <c r="V375" s="67">
        <v>0</v>
      </c>
      <c r="W375" s="67">
        <v>201.43815743569999</v>
      </c>
      <c r="Y375" s="42" t="s">
        <v>177</v>
      </c>
      <c r="Z375" s="69">
        <v>0</v>
      </c>
      <c r="AA375" s="69">
        <v>0</v>
      </c>
      <c r="AB375" s="69">
        <v>0</v>
      </c>
      <c r="AC375" s="69">
        <v>0</v>
      </c>
      <c r="AD375" s="69">
        <v>0</v>
      </c>
      <c r="AE375" s="69">
        <v>0</v>
      </c>
      <c r="AF375" s="69">
        <v>1</v>
      </c>
      <c r="AG375" s="69">
        <v>0</v>
      </c>
      <c r="AH375" s="69">
        <v>0</v>
      </c>
      <c r="AI375" s="69">
        <v>0</v>
      </c>
      <c r="AJ375" s="69">
        <v>0</v>
      </c>
      <c r="AK375" s="69">
        <v>0</v>
      </c>
      <c r="AL375" s="69">
        <v>0</v>
      </c>
      <c r="AM375" s="69">
        <v>0</v>
      </c>
      <c r="AN375" s="69">
        <v>0</v>
      </c>
      <c r="AO375" s="69">
        <v>0</v>
      </c>
      <c r="AP375" s="69">
        <v>0</v>
      </c>
      <c r="AQ375" s="69">
        <v>0</v>
      </c>
      <c r="AR375" s="69">
        <v>0</v>
      </c>
      <c r="AS375" s="69">
        <v>0</v>
      </c>
      <c r="AT375" s="69"/>
      <c r="AV375" s="18" t="s">
        <v>177</v>
      </c>
      <c r="AW375" s="72">
        <v>0</v>
      </c>
      <c r="AX375" s="72">
        <v>0</v>
      </c>
      <c r="AY375" s="72">
        <v>0</v>
      </c>
      <c r="AZ375" s="72">
        <v>0</v>
      </c>
      <c r="BA375" s="72">
        <v>0</v>
      </c>
      <c r="BB375" s="72">
        <v>0</v>
      </c>
      <c r="BC375" s="72">
        <v>90.719687289372715</v>
      </c>
      <c r="BD375" s="72">
        <v>0</v>
      </c>
      <c r="BE375" s="72">
        <v>0</v>
      </c>
      <c r="BF375" s="72">
        <v>0</v>
      </c>
      <c r="BG375" s="72">
        <v>0</v>
      </c>
      <c r="BH375" s="72">
        <v>0</v>
      </c>
      <c r="BI375" s="72">
        <v>0</v>
      </c>
      <c r="BJ375" s="72">
        <v>0</v>
      </c>
      <c r="BK375" s="72">
        <v>0</v>
      </c>
      <c r="BL375" s="72">
        <v>0</v>
      </c>
      <c r="BM375" s="72">
        <v>0</v>
      </c>
      <c r="BN375" s="72">
        <v>0</v>
      </c>
      <c r="BO375" s="72">
        <v>0</v>
      </c>
      <c r="BP375" s="72">
        <v>0</v>
      </c>
      <c r="BQ375" s="72">
        <v>90.719687289372715</v>
      </c>
    </row>
    <row r="376" spans="1:69" x14ac:dyDescent="0.2">
      <c r="A376" s="13"/>
      <c r="B376" s="64" t="s">
        <v>371</v>
      </c>
      <c r="C376" s="67">
        <v>0</v>
      </c>
      <c r="D376" s="67">
        <v>234.21447784358509</v>
      </c>
      <c r="E376" s="67">
        <v>500.30675037240002</v>
      </c>
      <c r="F376" s="67">
        <v>2364.259790697</v>
      </c>
      <c r="G376" s="67">
        <v>1276.422072973</v>
      </c>
      <c r="H376" s="67">
        <v>924.18750542359999</v>
      </c>
      <c r="I376" s="67">
        <v>1031.6480561200001</v>
      </c>
      <c r="J376" s="67">
        <v>646.22176035530003</v>
      </c>
      <c r="K376" s="67">
        <v>1230.66558261</v>
      </c>
      <c r="L376" s="67">
        <v>573.75993092299996</v>
      </c>
      <c r="M376" s="67">
        <v>58.561742523599996</v>
      </c>
      <c r="N376" s="67">
        <v>0</v>
      </c>
      <c r="O376" s="67">
        <v>0</v>
      </c>
      <c r="P376" s="67">
        <v>0</v>
      </c>
      <c r="Q376" s="67">
        <v>0</v>
      </c>
      <c r="R376" s="67">
        <v>0</v>
      </c>
      <c r="S376" s="67">
        <v>0</v>
      </c>
      <c r="T376" s="67">
        <v>0</v>
      </c>
      <c r="U376" s="67">
        <v>0</v>
      </c>
      <c r="V376" s="67">
        <v>0</v>
      </c>
      <c r="W376" s="67">
        <v>8840.247669841483</v>
      </c>
      <c r="Y376" s="42" t="s">
        <v>371</v>
      </c>
      <c r="Z376" s="69">
        <v>0</v>
      </c>
      <c r="AA376" s="69">
        <v>2.6494108150680901E-2</v>
      </c>
      <c r="AB376" s="69">
        <v>5.6594200644309679E-2</v>
      </c>
      <c r="AC376" s="69">
        <v>0.26744270963840477</v>
      </c>
      <c r="AD376" s="69">
        <v>0.14438759191414011</v>
      </c>
      <c r="AE376" s="69">
        <v>0.10454316891781969</v>
      </c>
      <c r="AF376" s="69">
        <v>0.11669899924178243</v>
      </c>
      <c r="AG376" s="69">
        <v>7.3099961051983464E-2</v>
      </c>
      <c r="AH376" s="69">
        <v>0.1392116633573986</v>
      </c>
      <c r="AI376" s="69">
        <v>6.4903151173058504E-2</v>
      </c>
      <c r="AJ376" s="69">
        <v>6.6244459104221097E-3</v>
      </c>
      <c r="AK376" s="69">
        <v>0</v>
      </c>
      <c r="AL376" s="69">
        <v>0</v>
      </c>
      <c r="AM376" s="69">
        <v>0</v>
      </c>
      <c r="AN376" s="69">
        <v>0</v>
      </c>
      <c r="AO376" s="69">
        <v>0</v>
      </c>
      <c r="AP376" s="69">
        <v>0</v>
      </c>
      <c r="AQ376" s="69">
        <v>0</v>
      </c>
      <c r="AR376" s="69">
        <v>0</v>
      </c>
      <c r="AS376" s="69">
        <v>0</v>
      </c>
      <c r="AT376" s="69"/>
      <c r="AV376" s="18" t="s">
        <v>371</v>
      </c>
      <c r="AW376" s="72">
        <v>0</v>
      </c>
      <c r="AX376" s="72">
        <v>36.888977946509868</v>
      </c>
      <c r="AY376" s="72">
        <v>40.569751868763561</v>
      </c>
      <c r="AZ376" s="72">
        <v>19.918368670589388</v>
      </c>
      <c r="BA376" s="72">
        <v>34.35369056800468</v>
      </c>
      <c r="BB376" s="72">
        <v>42.36886837263021</v>
      </c>
      <c r="BC376" s="72">
        <v>38.511229537350573</v>
      </c>
      <c r="BD376" s="72">
        <v>25.915735242580535</v>
      </c>
      <c r="BE376" s="72">
        <v>37.993833927790092</v>
      </c>
      <c r="BF376" s="72">
        <v>57.617481446567204</v>
      </c>
      <c r="BG376" s="72">
        <v>84.875099330070171</v>
      </c>
      <c r="BH376" s="72">
        <v>0</v>
      </c>
      <c r="BI376" s="72">
        <v>0</v>
      </c>
      <c r="BJ376" s="72">
        <v>0</v>
      </c>
      <c r="BK376" s="72">
        <v>0</v>
      </c>
      <c r="BL376" s="72">
        <v>0</v>
      </c>
      <c r="BM376" s="72">
        <v>0</v>
      </c>
      <c r="BN376" s="72">
        <v>0</v>
      </c>
      <c r="BO376" s="72">
        <v>0</v>
      </c>
      <c r="BP376" s="72">
        <v>0</v>
      </c>
      <c r="BQ376" s="72">
        <v>12.037037277388919</v>
      </c>
    </row>
    <row r="377" spans="1:69" x14ac:dyDescent="0.2">
      <c r="A377" s="13"/>
      <c r="B377" s="64" t="s">
        <v>165</v>
      </c>
      <c r="C377" s="67">
        <v>250.76266957199999</v>
      </c>
      <c r="D377" s="67">
        <v>233.5100324654</v>
      </c>
      <c r="E377" s="67">
        <v>675.56799407800008</v>
      </c>
      <c r="F377" s="67">
        <v>1624.8793304699998</v>
      </c>
      <c r="G377" s="67">
        <v>1480.3812884381</v>
      </c>
      <c r="H377" s="67">
        <v>997.86713394930007</v>
      </c>
      <c r="I377" s="67">
        <v>704.162195107</v>
      </c>
      <c r="J377" s="67">
        <v>524.31339279680003</v>
      </c>
      <c r="K377" s="67">
        <v>305.92979613599999</v>
      </c>
      <c r="L377" s="67">
        <v>131.99552479029998</v>
      </c>
      <c r="M377" s="67">
        <v>58.885008889400005</v>
      </c>
      <c r="N377" s="67">
        <v>0</v>
      </c>
      <c r="O377" s="67">
        <v>0</v>
      </c>
      <c r="P377" s="67">
        <v>0</v>
      </c>
      <c r="Q377" s="67">
        <v>0</v>
      </c>
      <c r="R377" s="67">
        <v>0</v>
      </c>
      <c r="S377" s="67">
        <v>0</v>
      </c>
      <c r="T377" s="67">
        <v>0</v>
      </c>
      <c r="U377" s="67">
        <v>0</v>
      </c>
      <c r="V377" s="67">
        <v>0</v>
      </c>
      <c r="W377" s="67">
        <v>6988.2543666923002</v>
      </c>
      <c r="Y377" s="42" t="s">
        <v>165</v>
      </c>
      <c r="Z377" s="69">
        <v>3.5883449058064509E-2</v>
      </c>
      <c r="AA377" s="69">
        <v>3.3414644088853571E-2</v>
      </c>
      <c r="AB377" s="69">
        <v>9.667192386383637E-2</v>
      </c>
      <c r="AC377" s="69">
        <v>0.23251576791688711</v>
      </c>
      <c r="AD377" s="69">
        <v>0.21183849510314809</v>
      </c>
      <c r="AE377" s="69">
        <v>0.14279204527891468</v>
      </c>
      <c r="AF377" s="69">
        <v>0.10076367546997234</v>
      </c>
      <c r="AG377" s="69">
        <v>7.5027805984825571E-2</v>
      </c>
      <c r="AH377" s="69">
        <v>4.3777713300496748E-2</v>
      </c>
      <c r="AI377" s="69">
        <v>1.8888196946496735E-2</v>
      </c>
      <c r="AJ377" s="69">
        <v>8.42628298850427E-3</v>
      </c>
      <c r="AK377" s="69">
        <v>0</v>
      </c>
      <c r="AL377" s="69">
        <v>0</v>
      </c>
      <c r="AM377" s="69">
        <v>0</v>
      </c>
      <c r="AN377" s="69">
        <v>0</v>
      </c>
      <c r="AO377" s="69">
        <v>0</v>
      </c>
      <c r="AP377" s="69">
        <v>0</v>
      </c>
      <c r="AQ377" s="69">
        <v>0</v>
      </c>
      <c r="AR377" s="69">
        <v>0</v>
      </c>
      <c r="AS377" s="69">
        <v>0</v>
      </c>
      <c r="AT377" s="69"/>
      <c r="AV377" s="18" t="s">
        <v>165</v>
      </c>
      <c r="AW377" s="72">
        <v>61.654392579095408</v>
      </c>
      <c r="AX377" s="72">
        <v>75.889726595376132</v>
      </c>
      <c r="AY377" s="72">
        <v>50.946628786455122</v>
      </c>
      <c r="AZ377" s="72">
        <v>26.796964616400878</v>
      </c>
      <c r="BA377" s="72">
        <v>21.573947857054122</v>
      </c>
      <c r="BB377" s="72">
        <v>26.353842691976649</v>
      </c>
      <c r="BC377" s="72">
        <v>23.136823397177025</v>
      </c>
      <c r="BD377" s="72">
        <v>55.982813158673331</v>
      </c>
      <c r="BE377" s="72">
        <v>81.146540600501453</v>
      </c>
      <c r="BF377" s="72">
        <v>90.261864160410553</v>
      </c>
      <c r="BG377" s="72">
        <v>112.43626099049534</v>
      </c>
      <c r="BH377" s="72">
        <v>0</v>
      </c>
      <c r="BI377" s="72">
        <v>0</v>
      </c>
      <c r="BJ377" s="72">
        <v>0</v>
      </c>
      <c r="BK377" s="72">
        <v>0</v>
      </c>
      <c r="BL377" s="72">
        <v>0</v>
      </c>
      <c r="BM377" s="72">
        <v>0</v>
      </c>
      <c r="BN377" s="72">
        <v>0</v>
      </c>
      <c r="BO377" s="72">
        <v>0</v>
      </c>
      <c r="BP377" s="72">
        <v>0</v>
      </c>
      <c r="BQ377" s="72">
        <v>12.204612491903145</v>
      </c>
    </row>
    <row r="378" spans="1:69" x14ac:dyDescent="0.2">
      <c r="A378" s="13"/>
      <c r="B378" s="64" t="s">
        <v>422</v>
      </c>
      <c r="C378" s="67">
        <v>0</v>
      </c>
      <c r="D378" s="67">
        <v>0</v>
      </c>
      <c r="E378" s="67">
        <v>214.79124707</v>
      </c>
      <c r="F378" s="67">
        <v>81.212921377000001</v>
      </c>
      <c r="G378" s="67">
        <v>30.052068748</v>
      </c>
      <c r="H378" s="67">
        <v>0</v>
      </c>
      <c r="I378" s="67">
        <v>37.929149975900003</v>
      </c>
      <c r="J378" s="67">
        <v>0</v>
      </c>
      <c r="K378" s="67">
        <v>0</v>
      </c>
      <c r="L378" s="67">
        <v>0</v>
      </c>
      <c r="M378" s="67">
        <v>0</v>
      </c>
      <c r="N378" s="67">
        <v>0</v>
      </c>
      <c r="O378" s="67">
        <v>0</v>
      </c>
      <c r="P378" s="67">
        <v>0</v>
      </c>
      <c r="Q378" s="67">
        <v>0</v>
      </c>
      <c r="R378" s="67">
        <v>0</v>
      </c>
      <c r="S378" s="67">
        <v>0</v>
      </c>
      <c r="T378" s="67">
        <v>0</v>
      </c>
      <c r="U378" s="67">
        <v>0</v>
      </c>
      <c r="V378" s="67">
        <v>0</v>
      </c>
      <c r="W378" s="67">
        <v>363.98538717089997</v>
      </c>
      <c r="Y378" s="42" t="s">
        <v>422</v>
      </c>
      <c r="Z378" s="69">
        <v>0</v>
      </c>
      <c r="AA378" s="69">
        <v>0</v>
      </c>
      <c r="AB378" s="69">
        <v>0.59010953362572849</v>
      </c>
      <c r="AC378" s="69">
        <v>0.22312137860322553</v>
      </c>
      <c r="AD378" s="69">
        <v>8.2563942969199E-2</v>
      </c>
      <c r="AE378" s="69">
        <v>0</v>
      </c>
      <c r="AF378" s="69">
        <v>0.10420514480184707</v>
      </c>
      <c r="AG378" s="69">
        <v>0</v>
      </c>
      <c r="AH378" s="69">
        <v>0</v>
      </c>
      <c r="AI378" s="69">
        <v>0</v>
      </c>
      <c r="AJ378" s="69">
        <v>0</v>
      </c>
      <c r="AK378" s="69">
        <v>0</v>
      </c>
      <c r="AL378" s="69">
        <v>0</v>
      </c>
      <c r="AM378" s="69">
        <v>0</v>
      </c>
      <c r="AN378" s="69">
        <v>0</v>
      </c>
      <c r="AO378" s="69">
        <v>0</v>
      </c>
      <c r="AP378" s="69">
        <v>0</v>
      </c>
      <c r="AQ378" s="69">
        <v>0</v>
      </c>
      <c r="AR378" s="69">
        <v>0</v>
      </c>
      <c r="AS378" s="69">
        <v>0</v>
      </c>
      <c r="AT378" s="69"/>
      <c r="AV378" s="18" t="s">
        <v>422</v>
      </c>
      <c r="AW378" s="72">
        <v>0</v>
      </c>
      <c r="AX378" s="72">
        <v>0</v>
      </c>
      <c r="AY378" s="72">
        <v>76.470762876300199</v>
      </c>
      <c r="AZ378" s="72">
        <v>105.78659162226178</v>
      </c>
      <c r="BA378" s="72">
        <v>122.00061830774276</v>
      </c>
      <c r="BB378" s="72">
        <v>0</v>
      </c>
      <c r="BC378" s="72">
        <v>32.462347302402492</v>
      </c>
      <c r="BD378" s="72">
        <v>0</v>
      </c>
      <c r="BE378" s="72">
        <v>0</v>
      </c>
      <c r="BF378" s="72">
        <v>0</v>
      </c>
      <c r="BG378" s="72">
        <v>0</v>
      </c>
      <c r="BH378" s="72">
        <v>0</v>
      </c>
      <c r="BI378" s="72">
        <v>0</v>
      </c>
      <c r="BJ378" s="72">
        <v>0</v>
      </c>
      <c r="BK378" s="72">
        <v>0</v>
      </c>
      <c r="BL378" s="72">
        <v>0</v>
      </c>
      <c r="BM378" s="72">
        <v>0</v>
      </c>
      <c r="BN378" s="72">
        <v>0</v>
      </c>
      <c r="BO378" s="72">
        <v>0</v>
      </c>
      <c r="BP378" s="72">
        <v>0</v>
      </c>
      <c r="BQ378" s="72">
        <v>52.022937143421522</v>
      </c>
    </row>
    <row r="379" spans="1:69" x14ac:dyDescent="0.2">
      <c r="A379" s="13"/>
      <c r="B379" s="64" t="s">
        <v>423</v>
      </c>
      <c r="C379" s="67">
        <v>166.44804869440003</v>
      </c>
      <c r="D379" s="67">
        <v>5960.4513657829002</v>
      </c>
      <c r="E379" s="67">
        <v>2030.0232541160001</v>
      </c>
      <c r="F379" s="67">
        <v>10629.551910909997</v>
      </c>
      <c r="G379" s="67">
        <v>9305.7504706630007</v>
      </c>
      <c r="H379" s="67">
        <v>2837.1872644384002</v>
      </c>
      <c r="I379" s="67">
        <v>3673.2280690480002</v>
      </c>
      <c r="J379" s="67">
        <v>7892.0515993589997</v>
      </c>
      <c r="K379" s="67">
        <v>1723.731043863</v>
      </c>
      <c r="L379" s="67">
        <v>719.38470817300015</v>
      </c>
      <c r="M379" s="67">
        <v>786.9549677524999</v>
      </c>
      <c r="N379" s="67">
        <v>0</v>
      </c>
      <c r="O379" s="67">
        <v>0</v>
      </c>
      <c r="P379" s="67">
        <v>0</v>
      </c>
      <c r="Q379" s="67">
        <v>0</v>
      </c>
      <c r="R379" s="67">
        <v>0</v>
      </c>
      <c r="S379" s="67">
        <v>0</v>
      </c>
      <c r="T379" s="67">
        <v>0</v>
      </c>
      <c r="U379" s="67">
        <v>0</v>
      </c>
      <c r="V379" s="67">
        <v>0</v>
      </c>
      <c r="W379" s="67">
        <v>45724.762702800166</v>
      </c>
      <c r="Y379" s="42" t="s">
        <v>423</v>
      </c>
      <c r="Z379" s="69">
        <v>3.6402167852957893E-3</v>
      </c>
      <c r="AA379" s="69">
        <v>0.13035499833043168</v>
      </c>
      <c r="AB379" s="69">
        <v>4.4396583691656472E-2</v>
      </c>
      <c r="AC379" s="69">
        <v>0.23246817003730558</v>
      </c>
      <c r="AD379" s="69">
        <v>0.20351664876093759</v>
      </c>
      <c r="AE379" s="69">
        <v>6.2049250706437284E-2</v>
      </c>
      <c r="AF379" s="69">
        <v>8.033345285842354E-2</v>
      </c>
      <c r="AG379" s="69">
        <v>0.17259907176895406</v>
      </c>
      <c r="AH379" s="69">
        <v>3.7697976806721392E-2</v>
      </c>
      <c r="AI379" s="69">
        <v>1.5732934752419072E-2</v>
      </c>
      <c r="AJ379" s="69">
        <v>1.7210695501418252E-2</v>
      </c>
      <c r="AK379" s="69">
        <v>0</v>
      </c>
      <c r="AL379" s="69">
        <v>0</v>
      </c>
      <c r="AM379" s="69">
        <v>0</v>
      </c>
      <c r="AN379" s="69">
        <v>0</v>
      </c>
      <c r="AO379" s="69">
        <v>0</v>
      </c>
      <c r="AP379" s="69">
        <v>0</v>
      </c>
      <c r="AQ379" s="69">
        <v>0</v>
      </c>
      <c r="AR379" s="69">
        <v>0</v>
      </c>
      <c r="AS379" s="69">
        <v>0</v>
      </c>
      <c r="AT379" s="69"/>
      <c r="AV379" s="18" t="s">
        <v>423</v>
      </c>
      <c r="AW379" s="72">
        <v>66.819494343656174</v>
      </c>
      <c r="AX379" s="72">
        <v>20.513088189910611</v>
      </c>
      <c r="AY379" s="72">
        <v>26.057518715788301</v>
      </c>
      <c r="AZ379" s="72">
        <v>9.9442093337000266</v>
      </c>
      <c r="BA379" s="72">
        <v>13.829088892281389</v>
      </c>
      <c r="BB379" s="72">
        <v>19.683793482822754</v>
      </c>
      <c r="BC379" s="72">
        <v>18.707442273169733</v>
      </c>
      <c r="BD379" s="72">
        <v>10.607678063065679</v>
      </c>
      <c r="BE379" s="72">
        <v>26.515689545736894</v>
      </c>
      <c r="BF379" s="72">
        <v>43.13608833429435</v>
      </c>
      <c r="BG379" s="72">
        <v>33.591726487130892</v>
      </c>
      <c r="BH379" s="72">
        <v>0</v>
      </c>
      <c r="BI379" s="72">
        <v>0</v>
      </c>
      <c r="BJ379" s="72">
        <v>0</v>
      </c>
      <c r="BK379" s="72">
        <v>0</v>
      </c>
      <c r="BL379" s="72">
        <v>0</v>
      </c>
      <c r="BM379" s="72">
        <v>0</v>
      </c>
      <c r="BN379" s="72">
        <v>0</v>
      </c>
      <c r="BO379" s="72">
        <v>0</v>
      </c>
      <c r="BP379" s="72">
        <v>0</v>
      </c>
      <c r="BQ379" s="72">
        <v>5.5415853493556941</v>
      </c>
    </row>
    <row r="380" spans="1:69" x14ac:dyDescent="0.2">
      <c r="A380" s="13"/>
      <c r="B380" s="64" t="s">
        <v>173</v>
      </c>
      <c r="C380" s="67">
        <v>0</v>
      </c>
      <c r="D380" s="67">
        <v>1007.757953491</v>
      </c>
      <c r="E380" s="67">
        <v>364.12329544699998</v>
      </c>
      <c r="F380" s="67">
        <v>1106.0144658795002</v>
      </c>
      <c r="G380" s="67">
        <v>251.62401907829997</v>
      </c>
      <c r="H380" s="67">
        <v>126.37569540090001</v>
      </c>
      <c r="I380" s="67">
        <v>270.86913855680001</v>
      </c>
      <c r="J380" s="67">
        <v>0</v>
      </c>
      <c r="K380" s="67">
        <v>148.17432789099999</v>
      </c>
      <c r="L380" s="67">
        <v>211.40407450199999</v>
      </c>
      <c r="M380" s="67">
        <v>198.25201002699998</v>
      </c>
      <c r="N380" s="67">
        <v>0</v>
      </c>
      <c r="O380" s="67">
        <v>0</v>
      </c>
      <c r="P380" s="67">
        <v>0</v>
      </c>
      <c r="Q380" s="67">
        <v>0</v>
      </c>
      <c r="R380" s="67">
        <v>0</v>
      </c>
      <c r="S380" s="67">
        <v>0</v>
      </c>
      <c r="T380" s="67">
        <v>0</v>
      </c>
      <c r="U380" s="67">
        <v>0</v>
      </c>
      <c r="V380" s="67">
        <v>0</v>
      </c>
      <c r="W380" s="67">
        <v>3684.5949802735008</v>
      </c>
      <c r="Y380" s="42" t="s">
        <v>173</v>
      </c>
      <c r="Z380" s="69">
        <v>0</v>
      </c>
      <c r="AA380" s="69">
        <v>0.27350576084652756</v>
      </c>
      <c r="AB380" s="69">
        <v>9.8823153534224203E-2</v>
      </c>
      <c r="AC380" s="69">
        <v>0.30017260290502884</v>
      </c>
      <c r="AD380" s="69">
        <v>6.8290821766147647E-2</v>
      </c>
      <c r="AE380" s="69">
        <v>3.4298395367058601E-2</v>
      </c>
      <c r="AF380" s="69">
        <v>7.3513952010186442E-2</v>
      </c>
      <c r="AG380" s="69">
        <v>0</v>
      </c>
      <c r="AH380" s="69">
        <v>4.0214549681658981E-2</v>
      </c>
      <c r="AI380" s="69">
        <v>5.7375118739999981E-2</v>
      </c>
      <c r="AJ380" s="69">
        <v>5.3805645149167546E-2</v>
      </c>
      <c r="AK380" s="69">
        <v>0</v>
      </c>
      <c r="AL380" s="69">
        <v>0</v>
      </c>
      <c r="AM380" s="69">
        <v>0</v>
      </c>
      <c r="AN380" s="69">
        <v>0</v>
      </c>
      <c r="AO380" s="69">
        <v>0</v>
      </c>
      <c r="AP380" s="69">
        <v>0</v>
      </c>
      <c r="AQ380" s="69">
        <v>0</v>
      </c>
      <c r="AR380" s="69">
        <v>0</v>
      </c>
      <c r="AS380" s="69">
        <v>0</v>
      </c>
      <c r="AT380" s="69"/>
      <c r="AV380" s="18" t="s">
        <v>173</v>
      </c>
      <c r="AW380" s="72">
        <v>0</v>
      </c>
      <c r="AX380" s="72">
        <v>32.809304719137259</v>
      </c>
      <c r="AY380" s="72">
        <v>53.396634984289236</v>
      </c>
      <c r="AZ380" s="72">
        <v>35.862690399360737</v>
      </c>
      <c r="BA380" s="72">
        <v>55.827597809157872</v>
      </c>
      <c r="BB380" s="72">
        <v>90.881103794111581</v>
      </c>
      <c r="BC380" s="72">
        <v>62.570086982754297</v>
      </c>
      <c r="BD380" s="72">
        <v>0</v>
      </c>
      <c r="BE380" s="72">
        <v>54.262698307413928</v>
      </c>
      <c r="BF380" s="72">
        <v>88.912659587550436</v>
      </c>
      <c r="BG380" s="72">
        <v>88.072227313968128</v>
      </c>
      <c r="BH380" s="72">
        <v>0</v>
      </c>
      <c r="BI380" s="72">
        <v>0</v>
      </c>
      <c r="BJ380" s="72">
        <v>0</v>
      </c>
      <c r="BK380" s="72">
        <v>0</v>
      </c>
      <c r="BL380" s="72">
        <v>0</v>
      </c>
      <c r="BM380" s="72">
        <v>0</v>
      </c>
      <c r="BN380" s="72">
        <v>0</v>
      </c>
      <c r="BO380" s="72">
        <v>0</v>
      </c>
      <c r="BP380" s="72">
        <v>0</v>
      </c>
      <c r="BQ380" s="72">
        <v>17.96957277279121</v>
      </c>
    </row>
    <row r="381" spans="1:69" x14ac:dyDescent="0.2">
      <c r="A381" s="13"/>
      <c r="B381" s="64" t="s">
        <v>181</v>
      </c>
      <c r="C381" s="67">
        <v>273.78193345810001</v>
      </c>
      <c r="D381" s="67">
        <v>541.31544679899991</v>
      </c>
      <c r="E381" s="67">
        <v>1504.1929530649002</v>
      </c>
      <c r="F381" s="67">
        <v>3574.664397048</v>
      </c>
      <c r="G381" s="67">
        <v>3057.1348923210999</v>
      </c>
      <c r="H381" s="67">
        <v>1738.7211615018002</v>
      </c>
      <c r="I381" s="67">
        <v>2145.8193530285998</v>
      </c>
      <c r="J381" s="67">
        <v>1748.1280573441002</v>
      </c>
      <c r="K381" s="67">
        <v>1658.5509483907999</v>
      </c>
      <c r="L381" s="67">
        <v>861.18576926700007</v>
      </c>
      <c r="M381" s="67">
        <v>247.5148476368</v>
      </c>
      <c r="N381" s="67">
        <v>0</v>
      </c>
      <c r="O381" s="67">
        <v>0</v>
      </c>
      <c r="P381" s="67">
        <v>0</v>
      </c>
      <c r="Q381" s="67">
        <v>0</v>
      </c>
      <c r="R381" s="67">
        <v>0</v>
      </c>
      <c r="S381" s="67">
        <v>0</v>
      </c>
      <c r="T381" s="67">
        <v>0</v>
      </c>
      <c r="U381" s="67">
        <v>0</v>
      </c>
      <c r="V381" s="67">
        <v>0</v>
      </c>
      <c r="W381" s="67">
        <v>17351.009759860204</v>
      </c>
      <c r="Y381" s="42" t="s">
        <v>181</v>
      </c>
      <c r="Z381" s="69">
        <v>1.5779020198090528E-2</v>
      </c>
      <c r="AA381" s="69">
        <v>3.1197921866845935E-2</v>
      </c>
      <c r="AB381" s="69">
        <v>8.6691954755549583E-2</v>
      </c>
      <c r="AC381" s="69">
        <v>0.20602053981420854</v>
      </c>
      <c r="AD381" s="69">
        <v>0.17619348583351446</v>
      </c>
      <c r="AE381" s="69">
        <v>0.10020864408272968</v>
      </c>
      <c r="AF381" s="69">
        <v>0.12367115128900075</v>
      </c>
      <c r="AG381" s="69">
        <v>0.10075079672816602</v>
      </c>
      <c r="AH381" s="69">
        <v>9.5588151430108056E-2</v>
      </c>
      <c r="AI381" s="69">
        <v>4.9633178770913132E-2</v>
      </c>
      <c r="AJ381" s="69">
        <v>1.42651552308731E-2</v>
      </c>
      <c r="AK381" s="69">
        <v>0</v>
      </c>
      <c r="AL381" s="69">
        <v>0</v>
      </c>
      <c r="AM381" s="69">
        <v>0</v>
      </c>
      <c r="AN381" s="69">
        <v>0</v>
      </c>
      <c r="AO381" s="69">
        <v>0</v>
      </c>
      <c r="AP381" s="69">
        <v>0</v>
      </c>
      <c r="AQ381" s="69">
        <v>0</v>
      </c>
      <c r="AR381" s="69">
        <v>0</v>
      </c>
      <c r="AS381" s="69">
        <v>0</v>
      </c>
      <c r="AT381" s="69"/>
      <c r="AV381" s="18" t="s">
        <v>181</v>
      </c>
      <c r="AW381" s="72">
        <v>73.507012552176221</v>
      </c>
      <c r="AX381" s="72">
        <v>52.994930115608526</v>
      </c>
      <c r="AY381" s="72">
        <v>30.323833568669013</v>
      </c>
      <c r="AZ381" s="72">
        <v>24.009138277172422</v>
      </c>
      <c r="BA381" s="72">
        <v>22.263789527808584</v>
      </c>
      <c r="BB381" s="72">
        <v>30.193782330203078</v>
      </c>
      <c r="BC381" s="72">
        <v>26.254465421842756</v>
      </c>
      <c r="BD381" s="72">
        <v>28.846314136765866</v>
      </c>
      <c r="BE381" s="72">
        <v>32.161637964193623</v>
      </c>
      <c r="BF381" s="72">
        <v>36.781013467428465</v>
      </c>
      <c r="BG381" s="72">
        <v>74.509753832812251</v>
      </c>
      <c r="BH381" s="72">
        <v>0</v>
      </c>
      <c r="BI381" s="72">
        <v>0</v>
      </c>
      <c r="BJ381" s="72">
        <v>0</v>
      </c>
      <c r="BK381" s="72">
        <v>0</v>
      </c>
      <c r="BL381" s="72">
        <v>0</v>
      </c>
      <c r="BM381" s="72">
        <v>0</v>
      </c>
      <c r="BN381" s="72">
        <v>0</v>
      </c>
      <c r="BO381" s="72">
        <v>0</v>
      </c>
      <c r="BP381" s="72">
        <v>0</v>
      </c>
      <c r="BQ381" s="72">
        <v>9.6385333264207951</v>
      </c>
    </row>
    <row r="382" spans="1:69" x14ac:dyDescent="0.2">
      <c r="A382" s="13"/>
      <c r="B382" s="64" t="s">
        <v>169</v>
      </c>
      <c r="C382" s="67">
        <v>627.96211285490006</v>
      </c>
      <c r="D382" s="67">
        <v>982.38511821110012</v>
      </c>
      <c r="E382" s="67">
        <v>1605.4943469686</v>
      </c>
      <c r="F382" s="67">
        <v>5576.1291619519998</v>
      </c>
      <c r="G382" s="67">
        <v>4034.4848399809989</v>
      </c>
      <c r="H382" s="67">
        <v>1861.032504199</v>
      </c>
      <c r="I382" s="67">
        <v>1929.1453772926</v>
      </c>
      <c r="J382" s="67">
        <v>763.95774230899997</v>
      </c>
      <c r="K382" s="67">
        <v>1114.9513452703</v>
      </c>
      <c r="L382" s="67">
        <v>615.3395666317</v>
      </c>
      <c r="M382" s="67">
        <v>516.52909477109995</v>
      </c>
      <c r="N382" s="67">
        <v>0</v>
      </c>
      <c r="O382" s="67">
        <v>0</v>
      </c>
      <c r="P382" s="67">
        <v>0</v>
      </c>
      <c r="Q382" s="67">
        <v>0</v>
      </c>
      <c r="R382" s="67">
        <v>0</v>
      </c>
      <c r="S382" s="67">
        <v>0</v>
      </c>
      <c r="T382" s="67">
        <v>0</v>
      </c>
      <c r="U382" s="67">
        <v>0</v>
      </c>
      <c r="V382" s="67">
        <v>0</v>
      </c>
      <c r="W382" s="67">
        <v>19627.4112104413</v>
      </c>
      <c r="Y382" s="42" t="s">
        <v>169</v>
      </c>
      <c r="Z382" s="69">
        <v>3.1994138509761273E-2</v>
      </c>
      <c r="AA382" s="69">
        <v>5.0051690856127547E-2</v>
      </c>
      <c r="AB382" s="69">
        <v>8.17985790257717E-2</v>
      </c>
      <c r="AC382" s="69">
        <v>0.28409906442402533</v>
      </c>
      <c r="AD382" s="69">
        <v>0.20555359016652958</v>
      </c>
      <c r="AE382" s="69">
        <v>9.4818031998482641E-2</v>
      </c>
      <c r="AF382" s="69">
        <v>9.8288325271666088E-2</v>
      </c>
      <c r="AG382" s="69">
        <v>3.8923000803213072E-2</v>
      </c>
      <c r="AH382" s="69">
        <v>5.6805827998201476E-2</v>
      </c>
      <c r="AI382" s="69">
        <v>3.1351030456036634E-2</v>
      </c>
      <c r="AJ382" s="69">
        <v>2.6316720490184624E-2</v>
      </c>
      <c r="AK382" s="69">
        <v>0</v>
      </c>
      <c r="AL382" s="69">
        <v>0</v>
      </c>
      <c r="AM382" s="69">
        <v>0</v>
      </c>
      <c r="AN382" s="69">
        <v>0</v>
      </c>
      <c r="AO382" s="69">
        <v>0</v>
      </c>
      <c r="AP382" s="69">
        <v>0</v>
      </c>
      <c r="AQ382" s="69">
        <v>0</v>
      </c>
      <c r="AR382" s="69">
        <v>0</v>
      </c>
      <c r="AS382" s="69">
        <v>0</v>
      </c>
      <c r="AT382" s="69"/>
      <c r="AV382" s="18" t="s">
        <v>169</v>
      </c>
      <c r="AW382" s="72">
        <v>50.992416730030264</v>
      </c>
      <c r="AX382" s="72">
        <v>26.500017428664023</v>
      </c>
      <c r="AY382" s="72">
        <v>29.518118376772232</v>
      </c>
      <c r="AZ382" s="72">
        <v>13.596148980371131</v>
      </c>
      <c r="BA382" s="72">
        <v>19.053197326892359</v>
      </c>
      <c r="BB382" s="72">
        <v>21.186337142362934</v>
      </c>
      <c r="BC382" s="72">
        <v>26.224508345987992</v>
      </c>
      <c r="BD382" s="72">
        <v>34.842277665082769</v>
      </c>
      <c r="BE382" s="72">
        <v>34.913547229368668</v>
      </c>
      <c r="BF382" s="72">
        <v>54.403877483918031</v>
      </c>
      <c r="BG382" s="72">
        <v>53.250651663629206</v>
      </c>
      <c r="BH382" s="72">
        <v>0</v>
      </c>
      <c r="BI382" s="72">
        <v>0</v>
      </c>
      <c r="BJ382" s="72">
        <v>0</v>
      </c>
      <c r="BK382" s="72">
        <v>0</v>
      </c>
      <c r="BL382" s="72">
        <v>0</v>
      </c>
      <c r="BM382" s="72">
        <v>0</v>
      </c>
      <c r="BN382" s="72">
        <v>0</v>
      </c>
      <c r="BO382" s="72">
        <v>0</v>
      </c>
      <c r="BP382" s="72">
        <v>0</v>
      </c>
      <c r="BQ382" s="72">
        <v>7.8634949477605556</v>
      </c>
    </row>
    <row r="383" spans="1:69" x14ac:dyDescent="0.2">
      <c r="A383" s="13"/>
      <c r="B383" s="64" t="s">
        <v>372</v>
      </c>
      <c r="C383" s="67">
        <v>0</v>
      </c>
      <c r="D383" s="67">
        <v>0</v>
      </c>
      <c r="E383" s="67">
        <v>0</v>
      </c>
      <c r="F383" s="67">
        <v>0</v>
      </c>
      <c r="G383" s="67">
        <v>0</v>
      </c>
      <c r="H383" s="67">
        <v>0</v>
      </c>
      <c r="I383" s="67">
        <v>0</v>
      </c>
      <c r="J383" s="67">
        <v>0</v>
      </c>
      <c r="K383" s="67">
        <v>0</v>
      </c>
      <c r="L383" s="67">
        <v>0</v>
      </c>
      <c r="M383" s="67">
        <v>0</v>
      </c>
      <c r="N383" s="67">
        <v>0</v>
      </c>
      <c r="O383" s="67">
        <v>0</v>
      </c>
      <c r="P383" s="67">
        <v>0</v>
      </c>
      <c r="Q383" s="67">
        <v>0</v>
      </c>
      <c r="R383" s="67">
        <v>0</v>
      </c>
      <c r="S383" s="67">
        <v>0</v>
      </c>
      <c r="T383" s="67">
        <v>0</v>
      </c>
      <c r="U383" s="67">
        <v>0</v>
      </c>
      <c r="V383" s="67">
        <v>0</v>
      </c>
      <c r="W383" s="67">
        <v>0</v>
      </c>
      <c r="Y383" s="42" t="s">
        <v>372</v>
      </c>
      <c r="Z383" s="69">
        <v>0</v>
      </c>
      <c r="AA383" s="69">
        <v>0</v>
      </c>
      <c r="AB383" s="69">
        <v>0</v>
      </c>
      <c r="AC383" s="69">
        <v>0</v>
      </c>
      <c r="AD383" s="69">
        <v>0</v>
      </c>
      <c r="AE383" s="69">
        <v>0</v>
      </c>
      <c r="AF383" s="69">
        <v>0</v>
      </c>
      <c r="AG383" s="69">
        <v>0</v>
      </c>
      <c r="AH383" s="69">
        <v>0</v>
      </c>
      <c r="AI383" s="69">
        <v>0</v>
      </c>
      <c r="AJ383" s="69">
        <v>0</v>
      </c>
      <c r="AK383" s="69">
        <v>0</v>
      </c>
      <c r="AL383" s="69">
        <v>0</v>
      </c>
      <c r="AM383" s="69">
        <v>0</v>
      </c>
      <c r="AN383" s="69">
        <v>0</v>
      </c>
      <c r="AO383" s="69">
        <v>0</v>
      </c>
      <c r="AP383" s="69">
        <v>0</v>
      </c>
      <c r="AQ383" s="69">
        <v>0</v>
      </c>
      <c r="AR383" s="69">
        <v>0</v>
      </c>
      <c r="AS383" s="69">
        <v>0</v>
      </c>
      <c r="AT383" s="69"/>
      <c r="AV383" s="18" t="s">
        <v>372</v>
      </c>
      <c r="AW383" s="72">
        <v>0</v>
      </c>
      <c r="AX383" s="72">
        <v>0</v>
      </c>
      <c r="AY383" s="72">
        <v>0</v>
      </c>
      <c r="AZ383" s="72">
        <v>0</v>
      </c>
      <c r="BA383" s="72">
        <v>0</v>
      </c>
      <c r="BB383" s="72">
        <v>0</v>
      </c>
      <c r="BC383" s="72">
        <v>0</v>
      </c>
      <c r="BD383" s="72">
        <v>0</v>
      </c>
      <c r="BE383" s="72">
        <v>0</v>
      </c>
      <c r="BF383" s="72">
        <v>0</v>
      </c>
      <c r="BG383" s="72">
        <v>0</v>
      </c>
      <c r="BH383" s="72">
        <v>0</v>
      </c>
      <c r="BI383" s="72">
        <v>0</v>
      </c>
      <c r="BJ383" s="72">
        <v>0</v>
      </c>
      <c r="BK383" s="72">
        <v>0</v>
      </c>
      <c r="BL383" s="72">
        <v>0</v>
      </c>
      <c r="BM383" s="72">
        <v>0</v>
      </c>
      <c r="BN383" s="72">
        <v>0</v>
      </c>
      <c r="BO383" s="72">
        <v>0</v>
      </c>
      <c r="BP383" s="72">
        <v>0</v>
      </c>
      <c r="BQ383" s="72">
        <v>0</v>
      </c>
    </row>
    <row r="384" spans="1:69" x14ac:dyDescent="0.2">
      <c r="A384" s="13"/>
      <c r="B384" s="64" t="s">
        <v>399</v>
      </c>
      <c r="C384" s="67">
        <v>174.428205964</v>
      </c>
      <c r="D384" s="67">
        <v>284.12493532619993</v>
      </c>
      <c r="E384" s="67">
        <v>2015.8783418183</v>
      </c>
      <c r="F384" s="67">
        <v>779.95559492229995</v>
      </c>
      <c r="G384" s="67">
        <v>324.03232332059997</v>
      </c>
      <c r="H384" s="67">
        <v>853.08548704919986</v>
      </c>
      <c r="I384" s="67">
        <v>323.17741476799995</v>
      </c>
      <c r="J384" s="67">
        <v>395.82573984219999</v>
      </c>
      <c r="K384" s="67">
        <v>805.57181622300004</v>
      </c>
      <c r="L384" s="67">
        <v>14.2641648076</v>
      </c>
      <c r="M384" s="67">
        <v>239.1222813272</v>
      </c>
      <c r="N384" s="67">
        <v>0</v>
      </c>
      <c r="O384" s="67">
        <v>0</v>
      </c>
      <c r="P384" s="67">
        <v>0</v>
      </c>
      <c r="Q384" s="67">
        <v>0</v>
      </c>
      <c r="R384" s="67">
        <v>0</v>
      </c>
      <c r="S384" s="67">
        <v>0</v>
      </c>
      <c r="T384" s="67">
        <v>0</v>
      </c>
      <c r="U384" s="67">
        <v>0</v>
      </c>
      <c r="V384" s="67">
        <v>0</v>
      </c>
      <c r="W384" s="67">
        <v>6209.466305368599</v>
      </c>
      <c r="Y384" s="42" t="s">
        <v>399</v>
      </c>
      <c r="Z384" s="69">
        <v>2.809069207979957E-2</v>
      </c>
      <c r="AA384" s="69">
        <v>4.5756740008485161E-2</v>
      </c>
      <c r="AB384" s="69">
        <v>0.32464599092443835</v>
      </c>
      <c r="AC384" s="69">
        <v>0.12560750901377202</v>
      </c>
      <c r="AD384" s="69">
        <v>5.2183602806644934E-2</v>
      </c>
      <c r="AE384" s="69">
        <v>0.13738467125775958</v>
      </c>
      <c r="AF384" s="69">
        <v>5.2045924540823463E-2</v>
      </c>
      <c r="AG384" s="69">
        <v>6.3745533090335926E-2</v>
      </c>
      <c r="AH384" s="69">
        <v>0.12973285892968231</v>
      </c>
      <c r="AI384" s="69">
        <v>2.2971643787272743E-3</v>
      </c>
      <c r="AJ384" s="69">
        <v>3.8509312969531528E-2</v>
      </c>
      <c r="AK384" s="69">
        <v>0</v>
      </c>
      <c r="AL384" s="69">
        <v>0</v>
      </c>
      <c r="AM384" s="69">
        <v>0</v>
      </c>
      <c r="AN384" s="69">
        <v>0</v>
      </c>
      <c r="AO384" s="69">
        <v>0</v>
      </c>
      <c r="AP384" s="69">
        <v>0</v>
      </c>
      <c r="AQ384" s="69">
        <v>0</v>
      </c>
      <c r="AR384" s="69">
        <v>0</v>
      </c>
      <c r="AS384" s="69">
        <v>0</v>
      </c>
      <c r="AT384" s="69"/>
      <c r="AV384" s="18" t="s">
        <v>399</v>
      </c>
      <c r="AW384" s="72">
        <v>31.374508000122109</v>
      </c>
      <c r="AX384" s="72">
        <v>72.712705722620839</v>
      </c>
      <c r="AY384" s="72">
        <v>36.709957754511244</v>
      </c>
      <c r="AZ384" s="72">
        <v>35.531376718826351</v>
      </c>
      <c r="BA384" s="72">
        <v>66.553050535723145</v>
      </c>
      <c r="BB384" s="72">
        <v>42.338896871218473</v>
      </c>
      <c r="BC384" s="72">
        <v>43.115563144829153</v>
      </c>
      <c r="BD384" s="72">
        <v>61.047475847832928</v>
      </c>
      <c r="BE384" s="72">
        <v>51.772076427043856</v>
      </c>
      <c r="BF384" s="72">
        <v>79.032882306615065</v>
      </c>
      <c r="BG384" s="72">
        <v>66.060178827418383</v>
      </c>
      <c r="BH384" s="72">
        <v>0</v>
      </c>
      <c r="BI384" s="72">
        <v>0</v>
      </c>
      <c r="BJ384" s="72">
        <v>0</v>
      </c>
      <c r="BK384" s="72">
        <v>0</v>
      </c>
      <c r="BL384" s="72">
        <v>0</v>
      </c>
      <c r="BM384" s="72">
        <v>0</v>
      </c>
      <c r="BN384" s="72">
        <v>0</v>
      </c>
      <c r="BO384" s="72">
        <v>0</v>
      </c>
      <c r="BP384" s="72">
        <v>0</v>
      </c>
      <c r="BQ384" s="72">
        <v>17.073042906704032</v>
      </c>
    </row>
    <row r="385" spans="1:69" x14ac:dyDescent="0.2">
      <c r="A385" s="13"/>
      <c r="B385" s="64" t="s">
        <v>400</v>
      </c>
      <c r="C385" s="67">
        <v>4390.5514142693992</v>
      </c>
      <c r="D385" s="67">
        <v>19430.344676698704</v>
      </c>
      <c r="E385" s="67">
        <v>8447.7000753170014</v>
      </c>
      <c r="F385" s="67">
        <v>14484.382595610299</v>
      </c>
      <c r="G385" s="67">
        <v>15427.096842759</v>
      </c>
      <c r="H385" s="67">
        <v>12163.786355459</v>
      </c>
      <c r="I385" s="67">
        <v>17723.4527881867</v>
      </c>
      <c r="J385" s="67">
        <v>20530.723254555498</v>
      </c>
      <c r="K385" s="67">
        <v>29390.259446321503</v>
      </c>
      <c r="L385" s="67">
        <v>42694.889056460896</v>
      </c>
      <c r="M385" s="67">
        <v>57429.6346656061</v>
      </c>
      <c r="N385" s="67">
        <v>0</v>
      </c>
      <c r="O385" s="67">
        <v>0</v>
      </c>
      <c r="P385" s="67">
        <v>0</v>
      </c>
      <c r="Q385" s="67">
        <v>0</v>
      </c>
      <c r="R385" s="67">
        <v>0</v>
      </c>
      <c r="S385" s="67">
        <v>0</v>
      </c>
      <c r="T385" s="67">
        <v>0</v>
      </c>
      <c r="U385" s="67">
        <v>0</v>
      </c>
      <c r="V385" s="67">
        <v>0</v>
      </c>
      <c r="W385" s="67">
        <v>242112.82117124394</v>
      </c>
      <c r="Y385" s="42" t="s">
        <v>400</v>
      </c>
      <c r="Z385" s="69">
        <v>1.8134320161277237E-2</v>
      </c>
      <c r="AA385" s="69">
        <v>8.0253266153781339E-2</v>
      </c>
      <c r="AB385" s="69">
        <v>3.4891584982779694E-2</v>
      </c>
      <c r="AC385" s="69">
        <v>5.9824930069959585E-2</v>
      </c>
      <c r="AD385" s="69">
        <v>6.3718628233436561E-2</v>
      </c>
      <c r="AE385" s="69">
        <v>5.024015785952813E-2</v>
      </c>
      <c r="AF385" s="69">
        <v>7.3203280612929966E-2</v>
      </c>
      <c r="AG385" s="69">
        <v>8.4798166223647969E-2</v>
      </c>
      <c r="AH385" s="69">
        <v>0.12139076032464249</v>
      </c>
      <c r="AI385" s="69">
        <v>0.17634294974516543</v>
      </c>
      <c r="AJ385" s="69">
        <v>0.23720195563285226</v>
      </c>
      <c r="AK385" s="69">
        <v>0</v>
      </c>
      <c r="AL385" s="69">
        <v>0</v>
      </c>
      <c r="AM385" s="69">
        <v>0</v>
      </c>
      <c r="AN385" s="69">
        <v>0</v>
      </c>
      <c r="AO385" s="69">
        <v>0</v>
      </c>
      <c r="AP385" s="69">
        <v>0</v>
      </c>
      <c r="AQ385" s="69">
        <v>0</v>
      </c>
      <c r="AR385" s="69">
        <v>0</v>
      </c>
      <c r="AS385" s="69">
        <v>0</v>
      </c>
      <c r="AT385" s="69"/>
      <c r="AV385" s="18" t="s">
        <v>400</v>
      </c>
      <c r="AW385" s="72">
        <v>17.690972418367011</v>
      </c>
      <c r="AX385" s="72">
        <v>8.3105207359715116</v>
      </c>
      <c r="AY385" s="72">
        <v>12.914590405158021</v>
      </c>
      <c r="AZ385" s="72">
        <v>14.078866335615071</v>
      </c>
      <c r="BA385" s="72">
        <v>8.6717838972285701</v>
      </c>
      <c r="BB385" s="72">
        <v>8.2019547170820868</v>
      </c>
      <c r="BC385" s="72">
        <v>8.0310963489698395</v>
      </c>
      <c r="BD385" s="72">
        <v>8.3357313576423184</v>
      </c>
      <c r="BE385" s="72">
        <v>7.1958982297633014</v>
      </c>
      <c r="BF385" s="72">
        <v>5.9164708162674087</v>
      </c>
      <c r="BG385" s="72">
        <v>4.8448736050098002</v>
      </c>
      <c r="BH385" s="72">
        <v>0</v>
      </c>
      <c r="BI385" s="72">
        <v>0</v>
      </c>
      <c r="BJ385" s="72">
        <v>0</v>
      </c>
      <c r="BK385" s="72">
        <v>0</v>
      </c>
      <c r="BL385" s="72">
        <v>0</v>
      </c>
      <c r="BM385" s="72">
        <v>0</v>
      </c>
      <c r="BN385" s="72">
        <v>0</v>
      </c>
      <c r="BO385" s="72">
        <v>0</v>
      </c>
      <c r="BP385" s="72">
        <v>0</v>
      </c>
      <c r="BQ385" s="72">
        <v>2.4398454724596341</v>
      </c>
    </row>
    <row r="386" spans="1:69" x14ac:dyDescent="0.2">
      <c r="A386" s="13"/>
      <c r="B386" s="64" t="s">
        <v>151</v>
      </c>
      <c r="C386" s="67">
        <v>4296.7423266530004</v>
      </c>
      <c r="D386" s="67">
        <v>1896.2167949755999</v>
      </c>
      <c r="E386" s="67">
        <v>2165.5213956160001</v>
      </c>
      <c r="F386" s="67">
        <v>2961.5513642531996</v>
      </c>
      <c r="G386" s="67">
        <v>3814.2320430206</v>
      </c>
      <c r="H386" s="67">
        <v>3757.5474112016</v>
      </c>
      <c r="I386" s="67">
        <v>968.86315102499998</v>
      </c>
      <c r="J386" s="67">
        <v>987.86083196660013</v>
      </c>
      <c r="K386" s="67">
        <v>723.21047389089995</v>
      </c>
      <c r="L386" s="67">
        <v>757.64387232080003</v>
      </c>
      <c r="M386" s="67">
        <v>201.15227210500001</v>
      </c>
      <c r="N386" s="67">
        <v>0</v>
      </c>
      <c r="O386" s="67">
        <v>0</v>
      </c>
      <c r="P386" s="67">
        <v>0</v>
      </c>
      <c r="Q386" s="67">
        <v>0</v>
      </c>
      <c r="R386" s="67">
        <v>0</v>
      </c>
      <c r="S386" s="67">
        <v>0</v>
      </c>
      <c r="T386" s="67">
        <v>0</v>
      </c>
      <c r="U386" s="67">
        <v>0</v>
      </c>
      <c r="V386" s="67">
        <v>0</v>
      </c>
      <c r="W386" s="67">
        <v>22530.541937028302</v>
      </c>
      <c r="Y386" s="42" t="s">
        <v>151</v>
      </c>
      <c r="Z386" s="69">
        <v>0.19070745562455502</v>
      </c>
      <c r="AA386" s="69">
        <v>8.4162058785599902E-2</v>
      </c>
      <c r="AB386" s="69">
        <v>9.6114927091790342E-2</v>
      </c>
      <c r="AC386" s="69">
        <v>0.13144607761901966</v>
      </c>
      <c r="AD386" s="69">
        <v>0.16929162439506254</v>
      </c>
      <c r="AE386" s="69">
        <v>0.16677572255934858</v>
      </c>
      <c r="AF386" s="69">
        <v>4.300221245156563E-2</v>
      </c>
      <c r="AG386" s="69">
        <v>4.3845409255029021E-2</v>
      </c>
      <c r="AH386" s="69">
        <v>3.2099115765268131E-2</v>
      </c>
      <c r="AI386" s="69">
        <v>3.3627414486450236E-2</v>
      </c>
      <c r="AJ386" s="69">
        <v>8.9279819663108939E-3</v>
      </c>
      <c r="AK386" s="69">
        <v>0</v>
      </c>
      <c r="AL386" s="69">
        <v>0</v>
      </c>
      <c r="AM386" s="69">
        <v>0</v>
      </c>
      <c r="AN386" s="69">
        <v>0</v>
      </c>
      <c r="AO386" s="69">
        <v>0</v>
      </c>
      <c r="AP386" s="69">
        <v>0</v>
      </c>
      <c r="AQ386" s="69">
        <v>0</v>
      </c>
      <c r="AR386" s="69">
        <v>0</v>
      </c>
      <c r="AS386" s="69">
        <v>0</v>
      </c>
      <c r="AT386" s="69"/>
      <c r="AV386" s="18" t="s">
        <v>151</v>
      </c>
      <c r="AW386" s="72">
        <v>7.7594492559947525</v>
      </c>
      <c r="AX386" s="72">
        <v>33.139925718507556</v>
      </c>
      <c r="AY386" s="72">
        <v>31.161137197371101</v>
      </c>
      <c r="AZ386" s="72">
        <v>10.096962834625586</v>
      </c>
      <c r="BA386" s="72">
        <v>8.8971494558712791</v>
      </c>
      <c r="BB386" s="72">
        <v>17.237719555985368</v>
      </c>
      <c r="BC386" s="72">
        <v>18.13712115070706</v>
      </c>
      <c r="BD386" s="72">
        <v>31.2857603768053</v>
      </c>
      <c r="BE386" s="72">
        <v>37.007642134569821</v>
      </c>
      <c r="BF386" s="72">
        <v>36.498224274447168</v>
      </c>
      <c r="BG386" s="72">
        <v>4.7344576752693861</v>
      </c>
      <c r="BH386" s="72">
        <v>0</v>
      </c>
      <c r="BI386" s="72">
        <v>0</v>
      </c>
      <c r="BJ386" s="72">
        <v>0</v>
      </c>
      <c r="BK386" s="72">
        <v>0</v>
      </c>
      <c r="BL386" s="72">
        <v>0</v>
      </c>
      <c r="BM386" s="72">
        <v>0</v>
      </c>
      <c r="BN386" s="72">
        <v>0</v>
      </c>
      <c r="BO386" s="72">
        <v>0</v>
      </c>
      <c r="BP386" s="72">
        <v>0</v>
      </c>
      <c r="BQ386" s="72">
        <v>6.0533772150215208</v>
      </c>
    </row>
    <row r="387" spans="1:69" x14ac:dyDescent="0.2">
      <c r="A387" s="13"/>
      <c r="B387" s="64" t="s">
        <v>373</v>
      </c>
      <c r="C387" s="67">
        <v>0</v>
      </c>
      <c r="D387" s="67">
        <v>0</v>
      </c>
      <c r="E387" s="67">
        <v>0</v>
      </c>
      <c r="F387" s="67">
        <v>0</v>
      </c>
      <c r="G387" s="67">
        <v>0</v>
      </c>
      <c r="H387" s="67">
        <v>0</v>
      </c>
      <c r="I387" s="67">
        <v>0</v>
      </c>
      <c r="J387" s="67">
        <v>0</v>
      </c>
      <c r="K387" s="67">
        <v>0</v>
      </c>
      <c r="L387" s="67">
        <v>0</v>
      </c>
      <c r="M387" s="67">
        <v>0</v>
      </c>
      <c r="N387" s="67">
        <v>0</v>
      </c>
      <c r="O387" s="67">
        <v>0</v>
      </c>
      <c r="P387" s="67">
        <v>0</v>
      </c>
      <c r="Q387" s="67">
        <v>0</v>
      </c>
      <c r="R387" s="67">
        <v>0</v>
      </c>
      <c r="S387" s="67">
        <v>0</v>
      </c>
      <c r="T387" s="67">
        <v>0</v>
      </c>
      <c r="U387" s="67">
        <v>0</v>
      </c>
      <c r="V387" s="67">
        <v>0</v>
      </c>
      <c r="W387" s="67">
        <v>371.03419385189994</v>
      </c>
      <c r="Y387" s="42" t="s">
        <v>373</v>
      </c>
      <c r="Z387" s="69">
        <v>0</v>
      </c>
      <c r="AA387" s="69">
        <v>0</v>
      </c>
      <c r="AB387" s="69">
        <v>0</v>
      </c>
      <c r="AC387" s="69">
        <v>0</v>
      </c>
      <c r="AD387" s="69">
        <v>0</v>
      </c>
      <c r="AE387" s="69">
        <v>0</v>
      </c>
      <c r="AF387" s="69">
        <v>0</v>
      </c>
      <c r="AG387" s="69">
        <v>0</v>
      </c>
      <c r="AH387" s="69">
        <v>0</v>
      </c>
      <c r="AI387" s="69">
        <v>0</v>
      </c>
      <c r="AJ387" s="69">
        <v>0</v>
      </c>
      <c r="AK387" s="69">
        <v>0</v>
      </c>
      <c r="AL387" s="69">
        <v>0</v>
      </c>
      <c r="AM387" s="69">
        <v>0</v>
      </c>
      <c r="AN387" s="69">
        <v>0</v>
      </c>
      <c r="AO387" s="69">
        <v>0</v>
      </c>
      <c r="AP387" s="69">
        <v>0</v>
      </c>
      <c r="AQ387" s="69">
        <v>0</v>
      </c>
      <c r="AR387" s="69">
        <v>0</v>
      </c>
      <c r="AS387" s="69">
        <v>0</v>
      </c>
      <c r="AT387" s="69"/>
      <c r="AV387" s="18" t="s">
        <v>373</v>
      </c>
      <c r="AW387" s="72">
        <v>0</v>
      </c>
      <c r="AX387" s="72">
        <v>0</v>
      </c>
      <c r="AY387" s="72">
        <v>0</v>
      </c>
      <c r="AZ387" s="72">
        <v>0</v>
      </c>
      <c r="BA387" s="72">
        <v>0</v>
      </c>
      <c r="BB387" s="72">
        <v>0</v>
      </c>
      <c r="BC387" s="72">
        <v>0</v>
      </c>
      <c r="BD387" s="72">
        <v>0</v>
      </c>
      <c r="BE387" s="72">
        <v>0</v>
      </c>
      <c r="BF387" s="72">
        <v>0</v>
      </c>
      <c r="BG387" s="72">
        <v>0</v>
      </c>
      <c r="BH387" s="72">
        <v>0</v>
      </c>
      <c r="BI387" s="72">
        <v>0</v>
      </c>
      <c r="BJ387" s="72">
        <v>0</v>
      </c>
      <c r="BK387" s="72">
        <v>0</v>
      </c>
      <c r="BL387" s="72">
        <v>0</v>
      </c>
      <c r="BM387" s="72">
        <v>0</v>
      </c>
      <c r="BN387" s="72">
        <v>0</v>
      </c>
      <c r="BO387" s="72">
        <v>0</v>
      </c>
      <c r="BP387" s="72">
        <v>0</v>
      </c>
      <c r="BQ387" s="72">
        <v>21.200810369119772</v>
      </c>
    </row>
    <row r="388" spans="1:69" x14ac:dyDescent="0.2">
      <c r="A388" s="13"/>
      <c r="B388" s="64" t="s">
        <v>374</v>
      </c>
      <c r="C388" s="67">
        <v>0</v>
      </c>
      <c r="D388" s="67">
        <v>0</v>
      </c>
      <c r="E388" s="67">
        <v>0</v>
      </c>
      <c r="F388" s="67">
        <v>0</v>
      </c>
      <c r="G388" s="67">
        <v>0</v>
      </c>
      <c r="H388" s="67">
        <v>0</v>
      </c>
      <c r="I388" s="67">
        <v>0</v>
      </c>
      <c r="J388" s="67">
        <v>0</v>
      </c>
      <c r="K388" s="67">
        <v>0</v>
      </c>
      <c r="L388" s="67">
        <v>0</v>
      </c>
      <c r="M388" s="67">
        <v>0</v>
      </c>
      <c r="N388" s="67">
        <v>0</v>
      </c>
      <c r="O388" s="67">
        <v>0</v>
      </c>
      <c r="P388" s="67">
        <v>0</v>
      </c>
      <c r="Q388" s="67">
        <v>0</v>
      </c>
      <c r="R388" s="67">
        <v>0</v>
      </c>
      <c r="S388" s="67">
        <v>0</v>
      </c>
      <c r="T388" s="67">
        <v>0</v>
      </c>
      <c r="U388" s="67">
        <v>0</v>
      </c>
      <c r="V388" s="67">
        <v>0</v>
      </c>
      <c r="W388" s="67">
        <v>0</v>
      </c>
      <c r="Y388" s="42" t="s">
        <v>374</v>
      </c>
      <c r="Z388" s="69">
        <v>0</v>
      </c>
      <c r="AA388" s="69">
        <v>0</v>
      </c>
      <c r="AB388" s="69">
        <v>0</v>
      </c>
      <c r="AC388" s="69">
        <v>0</v>
      </c>
      <c r="AD388" s="69">
        <v>0</v>
      </c>
      <c r="AE388" s="69">
        <v>0</v>
      </c>
      <c r="AF388" s="69">
        <v>0</v>
      </c>
      <c r="AG388" s="69">
        <v>0</v>
      </c>
      <c r="AH388" s="69">
        <v>0</v>
      </c>
      <c r="AI388" s="69">
        <v>0</v>
      </c>
      <c r="AJ388" s="69">
        <v>0</v>
      </c>
      <c r="AK388" s="69">
        <v>0</v>
      </c>
      <c r="AL388" s="69">
        <v>0</v>
      </c>
      <c r="AM388" s="69">
        <v>0</v>
      </c>
      <c r="AN388" s="69">
        <v>0</v>
      </c>
      <c r="AO388" s="69">
        <v>0</v>
      </c>
      <c r="AP388" s="69">
        <v>0</v>
      </c>
      <c r="AQ388" s="69">
        <v>0</v>
      </c>
      <c r="AR388" s="69">
        <v>0</v>
      </c>
      <c r="AS388" s="69">
        <v>0</v>
      </c>
      <c r="AT388" s="69"/>
      <c r="AV388" s="18" t="s">
        <v>374</v>
      </c>
      <c r="AW388" s="72">
        <v>0</v>
      </c>
      <c r="AX388" s="72">
        <v>0</v>
      </c>
      <c r="AY388" s="72">
        <v>0</v>
      </c>
      <c r="AZ388" s="72">
        <v>0</v>
      </c>
      <c r="BA388" s="72">
        <v>0</v>
      </c>
      <c r="BB388" s="72">
        <v>0</v>
      </c>
      <c r="BC388" s="72">
        <v>0</v>
      </c>
      <c r="BD388" s="72">
        <v>0</v>
      </c>
      <c r="BE388" s="72">
        <v>0</v>
      </c>
      <c r="BF388" s="72">
        <v>0</v>
      </c>
      <c r="BG388" s="72">
        <v>0</v>
      </c>
      <c r="BH388" s="72">
        <v>0</v>
      </c>
      <c r="BI388" s="72">
        <v>0</v>
      </c>
      <c r="BJ388" s="72">
        <v>0</v>
      </c>
      <c r="BK388" s="72">
        <v>0</v>
      </c>
      <c r="BL388" s="72">
        <v>0</v>
      </c>
      <c r="BM388" s="72">
        <v>0</v>
      </c>
      <c r="BN388" s="72">
        <v>0</v>
      </c>
      <c r="BO388" s="72">
        <v>0</v>
      </c>
      <c r="BP388" s="72">
        <v>0</v>
      </c>
      <c r="BQ388" s="72">
        <v>0</v>
      </c>
    </row>
    <row r="389" spans="1:69" x14ac:dyDescent="0.2">
      <c r="A389" s="13"/>
      <c r="B389" s="64" t="s">
        <v>374</v>
      </c>
      <c r="C389" s="67">
        <v>0</v>
      </c>
      <c r="D389" s="67">
        <v>0</v>
      </c>
      <c r="E389" s="67">
        <v>0</v>
      </c>
      <c r="F389" s="67">
        <v>0</v>
      </c>
      <c r="G389" s="67">
        <v>0</v>
      </c>
      <c r="H389" s="67">
        <v>0</v>
      </c>
      <c r="I389" s="67">
        <v>0</v>
      </c>
      <c r="J389" s="67">
        <v>0</v>
      </c>
      <c r="K389" s="67">
        <v>0</v>
      </c>
      <c r="L389" s="67">
        <v>0</v>
      </c>
      <c r="M389" s="67">
        <v>0</v>
      </c>
      <c r="N389" s="67">
        <v>0</v>
      </c>
      <c r="O389" s="67">
        <v>0</v>
      </c>
      <c r="P389" s="67">
        <v>0</v>
      </c>
      <c r="Q389" s="67">
        <v>0</v>
      </c>
      <c r="R389" s="67">
        <v>0</v>
      </c>
      <c r="S389" s="67">
        <v>0</v>
      </c>
      <c r="T389" s="67">
        <v>0</v>
      </c>
      <c r="U389" s="67">
        <v>0</v>
      </c>
      <c r="V389" s="67">
        <v>0</v>
      </c>
      <c r="W389" s="67">
        <v>0</v>
      </c>
      <c r="Y389" s="42" t="s">
        <v>374</v>
      </c>
      <c r="Z389" s="69">
        <v>0</v>
      </c>
      <c r="AA389" s="69">
        <v>0</v>
      </c>
      <c r="AB389" s="69">
        <v>0</v>
      </c>
      <c r="AC389" s="69">
        <v>0</v>
      </c>
      <c r="AD389" s="69">
        <v>0</v>
      </c>
      <c r="AE389" s="69">
        <v>0</v>
      </c>
      <c r="AF389" s="69">
        <v>0</v>
      </c>
      <c r="AG389" s="69">
        <v>0</v>
      </c>
      <c r="AH389" s="69">
        <v>0</v>
      </c>
      <c r="AI389" s="69">
        <v>0</v>
      </c>
      <c r="AJ389" s="69">
        <v>0</v>
      </c>
      <c r="AK389" s="69">
        <v>0</v>
      </c>
      <c r="AL389" s="69">
        <v>0</v>
      </c>
      <c r="AM389" s="69">
        <v>0</v>
      </c>
      <c r="AN389" s="69">
        <v>0</v>
      </c>
      <c r="AO389" s="69">
        <v>0</v>
      </c>
      <c r="AP389" s="69">
        <v>0</v>
      </c>
      <c r="AQ389" s="69">
        <v>0</v>
      </c>
      <c r="AR389" s="69">
        <v>0</v>
      </c>
      <c r="AS389" s="69">
        <v>0</v>
      </c>
      <c r="AT389" s="69"/>
      <c r="AV389" s="18" t="s">
        <v>374</v>
      </c>
      <c r="AW389" s="72">
        <v>0</v>
      </c>
      <c r="AX389" s="72">
        <v>0</v>
      </c>
      <c r="AY389" s="72">
        <v>0</v>
      </c>
      <c r="AZ389" s="72">
        <v>0</v>
      </c>
      <c r="BA389" s="72">
        <v>0</v>
      </c>
      <c r="BB389" s="72">
        <v>0</v>
      </c>
      <c r="BC389" s="72">
        <v>0</v>
      </c>
      <c r="BD389" s="72">
        <v>0</v>
      </c>
      <c r="BE389" s="72">
        <v>0</v>
      </c>
      <c r="BF389" s="72">
        <v>0</v>
      </c>
      <c r="BG389" s="72">
        <v>0</v>
      </c>
      <c r="BH389" s="72">
        <v>0</v>
      </c>
      <c r="BI389" s="72">
        <v>0</v>
      </c>
      <c r="BJ389" s="72">
        <v>0</v>
      </c>
      <c r="BK389" s="72">
        <v>0</v>
      </c>
      <c r="BL389" s="72">
        <v>0</v>
      </c>
      <c r="BM389" s="72">
        <v>0</v>
      </c>
      <c r="BN389" s="72">
        <v>0</v>
      </c>
      <c r="BO389" s="72">
        <v>0</v>
      </c>
      <c r="BP389" s="72">
        <v>0</v>
      </c>
      <c r="BQ389" s="72">
        <v>0</v>
      </c>
    </row>
    <row r="390" spans="1:69" x14ac:dyDescent="0.2">
      <c r="A390" s="13"/>
      <c r="B390" s="64" t="s">
        <v>374</v>
      </c>
      <c r="C390" s="67">
        <v>0</v>
      </c>
      <c r="D390" s="67">
        <v>0</v>
      </c>
      <c r="E390" s="67">
        <v>0</v>
      </c>
      <c r="F390" s="67">
        <v>0</v>
      </c>
      <c r="G390" s="67">
        <v>0</v>
      </c>
      <c r="H390" s="67">
        <v>0</v>
      </c>
      <c r="I390" s="67">
        <v>0</v>
      </c>
      <c r="J390" s="67">
        <v>0</v>
      </c>
      <c r="K390" s="67">
        <v>0</v>
      </c>
      <c r="L390" s="67">
        <v>0</v>
      </c>
      <c r="M390" s="67">
        <v>0</v>
      </c>
      <c r="N390" s="67">
        <v>0</v>
      </c>
      <c r="O390" s="67">
        <v>0</v>
      </c>
      <c r="P390" s="67">
        <v>0</v>
      </c>
      <c r="Q390" s="67">
        <v>0</v>
      </c>
      <c r="R390" s="67">
        <v>0</v>
      </c>
      <c r="S390" s="67">
        <v>0</v>
      </c>
      <c r="T390" s="67">
        <v>0</v>
      </c>
      <c r="U390" s="67">
        <v>0</v>
      </c>
      <c r="V390" s="67">
        <v>0</v>
      </c>
      <c r="W390" s="67">
        <v>0</v>
      </c>
      <c r="Y390" s="42" t="s">
        <v>374</v>
      </c>
      <c r="Z390" s="69">
        <v>0</v>
      </c>
      <c r="AA390" s="69">
        <v>0</v>
      </c>
      <c r="AB390" s="69">
        <v>0</v>
      </c>
      <c r="AC390" s="69">
        <v>0</v>
      </c>
      <c r="AD390" s="69">
        <v>0</v>
      </c>
      <c r="AE390" s="69">
        <v>0</v>
      </c>
      <c r="AF390" s="69">
        <v>0</v>
      </c>
      <c r="AG390" s="69">
        <v>0</v>
      </c>
      <c r="AH390" s="69">
        <v>0</v>
      </c>
      <c r="AI390" s="69">
        <v>0</v>
      </c>
      <c r="AJ390" s="69">
        <v>0</v>
      </c>
      <c r="AK390" s="69">
        <v>0</v>
      </c>
      <c r="AL390" s="69">
        <v>0</v>
      </c>
      <c r="AM390" s="69">
        <v>0</v>
      </c>
      <c r="AN390" s="69">
        <v>0</v>
      </c>
      <c r="AO390" s="69">
        <v>0</v>
      </c>
      <c r="AP390" s="69">
        <v>0</v>
      </c>
      <c r="AQ390" s="69">
        <v>0</v>
      </c>
      <c r="AR390" s="69">
        <v>0</v>
      </c>
      <c r="AS390" s="69">
        <v>0</v>
      </c>
      <c r="AT390" s="69"/>
      <c r="AV390" s="18" t="s">
        <v>374</v>
      </c>
      <c r="AW390" s="72">
        <v>0</v>
      </c>
      <c r="AX390" s="72">
        <v>0</v>
      </c>
      <c r="AY390" s="72">
        <v>0</v>
      </c>
      <c r="AZ390" s="72">
        <v>0</v>
      </c>
      <c r="BA390" s="72">
        <v>0</v>
      </c>
      <c r="BB390" s="72">
        <v>0</v>
      </c>
      <c r="BC390" s="72">
        <v>0</v>
      </c>
      <c r="BD390" s="72">
        <v>0</v>
      </c>
      <c r="BE390" s="72">
        <v>0</v>
      </c>
      <c r="BF390" s="72">
        <v>0</v>
      </c>
      <c r="BG390" s="72">
        <v>0</v>
      </c>
      <c r="BH390" s="72">
        <v>0</v>
      </c>
      <c r="BI390" s="72">
        <v>0</v>
      </c>
      <c r="BJ390" s="72">
        <v>0</v>
      </c>
      <c r="BK390" s="72">
        <v>0</v>
      </c>
      <c r="BL390" s="72">
        <v>0</v>
      </c>
      <c r="BM390" s="72">
        <v>0</v>
      </c>
      <c r="BN390" s="72">
        <v>0</v>
      </c>
      <c r="BO390" s="72">
        <v>0</v>
      </c>
      <c r="BP390" s="72">
        <v>0</v>
      </c>
      <c r="BQ390" s="72">
        <v>0</v>
      </c>
    </row>
    <row r="391" spans="1:69" x14ac:dyDescent="0.2">
      <c r="A391" s="13"/>
      <c r="B391" s="64" t="s">
        <v>374</v>
      </c>
      <c r="C391" s="67">
        <v>0</v>
      </c>
      <c r="D391" s="67">
        <v>0</v>
      </c>
      <c r="E391" s="67">
        <v>0</v>
      </c>
      <c r="F391" s="67">
        <v>0</v>
      </c>
      <c r="G391" s="67">
        <v>0</v>
      </c>
      <c r="H391" s="67">
        <v>0</v>
      </c>
      <c r="I391" s="67">
        <v>0</v>
      </c>
      <c r="J391" s="67">
        <v>0</v>
      </c>
      <c r="K391" s="67">
        <v>0</v>
      </c>
      <c r="L391" s="67">
        <v>0</v>
      </c>
      <c r="M391" s="67">
        <v>0</v>
      </c>
      <c r="N391" s="67">
        <v>0</v>
      </c>
      <c r="O391" s="67">
        <v>0</v>
      </c>
      <c r="P391" s="67">
        <v>0</v>
      </c>
      <c r="Q391" s="67">
        <v>0</v>
      </c>
      <c r="R391" s="67">
        <v>0</v>
      </c>
      <c r="S391" s="67">
        <v>0</v>
      </c>
      <c r="T391" s="67">
        <v>0</v>
      </c>
      <c r="U391" s="67">
        <v>0</v>
      </c>
      <c r="V391" s="67">
        <v>0</v>
      </c>
      <c r="W391" s="67">
        <v>0</v>
      </c>
      <c r="Y391" s="42" t="s">
        <v>374</v>
      </c>
      <c r="Z391" s="69">
        <v>0</v>
      </c>
      <c r="AA391" s="69">
        <v>0</v>
      </c>
      <c r="AB391" s="69">
        <v>0</v>
      </c>
      <c r="AC391" s="69">
        <v>0</v>
      </c>
      <c r="AD391" s="69">
        <v>0</v>
      </c>
      <c r="AE391" s="69">
        <v>0</v>
      </c>
      <c r="AF391" s="69">
        <v>0</v>
      </c>
      <c r="AG391" s="69">
        <v>0</v>
      </c>
      <c r="AH391" s="69">
        <v>0</v>
      </c>
      <c r="AI391" s="69">
        <v>0</v>
      </c>
      <c r="AJ391" s="69">
        <v>0</v>
      </c>
      <c r="AK391" s="69">
        <v>0</v>
      </c>
      <c r="AL391" s="69">
        <v>0</v>
      </c>
      <c r="AM391" s="69">
        <v>0</v>
      </c>
      <c r="AN391" s="69">
        <v>0</v>
      </c>
      <c r="AO391" s="69">
        <v>0</v>
      </c>
      <c r="AP391" s="69">
        <v>0</v>
      </c>
      <c r="AQ391" s="69">
        <v>0</v>
      </c>
      <c r="AR391" s="69">
        <v>0</v>
      </c>
      <c r="AS391" s="69">
        <v>0</v>
      </c>
      <c r="AT391" s="69"/>
      <c r="AV391" s="18" t="s">
        <v>374</v>
      </c>
      <c r="AW391" s="72">
        <v>0</v>
      </c>
      <c r="AX391" s="72">
        <v>0</v>
      </c>
      <c r="AY391" s="72">
        <v>0</v>
      </c>
      <c r="AZ391" s="72">
        <v>0</v>
      </c>
      <c r="BA391" s="72">
        <v>0</v>
      </c>
      <c r="BB391" s="72">
        <v>0</v>
      </c>
      <c r="BC391" s="72">
        <v>0</v>
      </c>
      <c r="BD391" s="72">
        <v>0</v>
      </c>
      <c r="BE391" s="72">
        <v>0</v>
      </c>
      <c r="BF391" s="72">
        <v>0</v>
      </c>
      <c r="BG391" s="72">
        <v>0</v>
      </c>
      <c r="BH391" s="72">
        <v>0</v>
      </c>
      <c r="BI391" s="72">
        <v>0</v>
      </c>
      <c r="BJ391" s="72">
        <v>0</v>
      </c>
      <c r="BK391" s="72">
        <v>0</v>
      </c>
      <c r="BL391" s="72">
        <v>0</v>
      </c>
      <c r="BM391" s="72">
        <v>0</v>
      </c>
      <c r="BN391" s="72">
        <v>0</v>
      </c>
      <c r="BO391" s="72">
        <v>0</v>
      </c>
      <c r="BP391" s="72">
        <v>0</v>
      </c>
      <c r="BQ391" s="72">
        <v>0</v>
      </c>
    </row>
    <row r="392" spans="1:69" s="20" customFormat="1" x14ac:dyDescent="0.2">
      <c r="A392" s="19"/>
      <c r="B392" s="64" t="s">
        <v>374</v>
      </c>
      <c r="C392" s="67">
        <v>0</v>
      </c>
      <c r="D392" s="67">
        <v>0</v>
      </c>
      <c r="E392" s="67">
        <v>0</v>
      </c>
      <c r="F392" s="67">
        <v>0</v>
      </c>
      <c r="G392" s="67">
        <v>0</v>
      </c>
      <c r="H392" s="67">
        <v>0</v>
      </c>
      <c r="I392" s="67">
        <v>0</v>
      </c>
      <c r="J392" s="67">
        <v>0</v>
      </c>
      <c r="K392" s="67">
        <v>0</v>
      </c>
      <c r="L392" s="67">
        <v>0</v>
      </c>
      <c r="M392" s="67">
        <v>0</v>
      </c>
      <c r="N392" s="67">
        <v>0</v>
      </c>
      <c r="O392" s="67">
        <v>0</v>
      </c>
      <c r="P392" s="67">
        <v>0</v>
      </c>
      <c r="Q392" s="67">
        <v>0</v>
      </c>
      <c r="R392" s="67">
        <v>0</v>
      </c>
      <c r="S392" s="67">
        <v>0</v>
      </c>
      <c r="T392" s="67">
        <v>0</v>
      </c>
      <c r="U392" s="67">
        <v>0</v>
      </c>
      <c r="V392" s="67">
        <v>0</v>
      </c>
      <c r="W392" s="67">
        <v>0</v>
      </c>
      <c r="Y392" s="42" t="s">
        <v>374</v>
      </c>
      <c r="Z392" s="69">
        <v>0</v>
      </c>
      <c r="AA392" s="69">
        <v>0</v>
      </c>
      <c r="AB392" s="69">
        <v>0</v>
      </c>
      <c r="AC392" s="69">
        <v>0</v>
      </c>
      <c r="AD392" s="69">
        <v>0</v>
      </c>
      <c r="AE392" s="69">
        <v>0</v>
      </c>
      <c r="AF392" s="69">
        <v>0</v>
      </c>
      <c r="AG392" s="69">
        <v>0</v>
      </c>
      <c r="AH392" s="69">
        <v>0</v>
      </c>
      <c r="AI392" s="69">
        <v>0</v>
      </c>
      <c r="AJ392" s="69">
        <v>0</v>
      </c>
      <c r="AK392" s="69">
        <v>0</v>
      </c>
      <c r="AL392" s="69">
        <v>0</v>
      </c>
      <c r="AM392" s="69">
        <v>0</v>
      </c>
      <c r="AN392" s="69">
        <v>0</v>
      </c>
      <c r="AO392" s="69">
        <v>0</v>
      </c>
      <c r="AP392" s="69">
        <v>0</v>
      </c>
      <c r="AQ392" s="69">
        <v>0</v>
      </c>
      <c r="AR392" s="69">
        <v>0</v>
      </c>
      <c r="AS392" s="69">
        <v>0</v>
      </c>
      <c r="AT392" s="69"/>
      <c r="AV392" s="18" t="s">
        <v>374</v>
      </c>
      <c r="AW392" s="72">
        <v>0</v>
      </c>
      <c r="AX392" s="72">
        <v>0</v>
      </c>
      <c r="AY392" s="72">
        <v>0</v>
      </c>
      <c r="AZ392" s="72">
        <v>0</v>
      </c>
      <c r="BA392" s="72">
        <v>0</v>
      </c>
      <c r="BB392" s="72">
        <v>0</v>
      </c>
      <c r="BC392" s="72">
        <v>0</v>
      </c>
      <c r="BD392" s="72">
        <v>0</v>
      </c>
      <c r="BE392" s="72">
        <v>0</v>
      </c>
      <c r="BF392" s="72">
        <v>0</v>
      </c>
      <c r="BG392" s="72">
        <v>0</v>
      </c>
      <c r="BH392" s="72">
        <v>0</v>
      </c>
      <c r="BI392" s="72">
        <v>0</v>
      </c>
      <c r="BJ392" s="72">
        <v>0</v>
      </c>
      <c r="BK392" s="72">
        <v>0</v>
      </c>
      <c r="BL392" s="72">
        <v>0</v>
      </c>
      <c r="BM392" s="72">
        <v>0</v>
      </c>
      <c r="BN392" s="72">
        <v>0</v>
      </c>
      <c r="BO392" s="72">
        <v>0</v>
      </c>
      <c r="BP392" s="72">
        <v>0</v>
      </c>
      <c r="BQ392" s="72">
        <v>0</v>
      </c>
    </row>
    <row r="393" spans="1:69" x14ac:dyDescent="0.2">
      <c r="A393" s="13"/>
      <c r="B393" s="65" t="s">
        <v>374</v>
      </c>
      <c r="C393" s="67">
        <v>0</v>
      </c>
      <c r="D393" s="67">
        <v>0</v>
      </c>
      <c r="E393" s="67">
        <v>0</v>
      </c>
      <c r="F393" s="67">
        <v>0</v>
      </c>
      <c r="G393" s="67">
        <v>0</v>
      </c>
      <c r="H393" s="67">
        <v>0</v>
      </c>
      <c r="I393" s="67">
        <v>0</v>
      </c>
      <c r="J393" s="67">
        <v>0</v>
      </c>
      <c r="K393" s="67">
        <v>0</v>
      </c>
      <c r="L393" s="67">
        <v>0</v>
      </c>
      <c r="M393" s="67">
        <v>0</v>
      </c>
      <c r="N393" s="67">
        <v>0</v>
      </c>
      <c r="O393" s="67">
        <v>0</v>
      </c>
      <c r="P393" s="67">
        <v>0</v>
      </c>
      <c r="Q393" s="67">
        <v>0</v>
      </c>
      <c r="R393" s="67">
        <v>0</v>
      </c>
      <c r="S393" s="67">
        <v>0</v>
      </c>
      <c r="T393" s="67">
        <v>0</v>
      </c>
      <c r="U393" s="67">
        <v>0</v>
      </c>
      <c r="V393" s="67">
        <v>0</v>
      </c>
      <c r="W393" s="67">
        <v>0</v>
      </c>
      <c r="Y393" s="43" t="s">
        <v>374</v>
      </c>
      <c r="Z393" s="69">
        <v>0</v>
      </c>
      <c r="AA393" s="69">
        <v>0</v>
      </c>
      <c r="AB393" s="69">
        <v>0</v>
      </c>
      <c r="AC393" s="69">
        <v>0</v>
      </c>
      <c r="AD393" s="69">
        <v>0</v>
      </c>
      <c r="AE393" s="69">
        <v>0</v>
      </c>
      <c r="AF393" s="69">
        <v>0</v>
      </c>
      <c r="AG393" s="69">
        <v>0</v>
      </c>
      <c r="AH393" s="69">
        <v>0</v>
      </c>
      <c r="AI393" s="69">
        <v>0</v>
      </c>
      <c r="AJ393" s="69">
        <v>0</v>
      </c>
      <c r="AK393" s="69">
        <v>0</v>
      </c>
      <c r="AL393" s="69">
        <v>0</v>
      </c>
      <c r="AM393" s="69">
        <v>0</v>
      </c>
      <c r="AN393" s="69">
        <v>0</v>
      </c>
      <c r="AO393" s="69">
        <v>0</v>
      </c>
      <c r="AP393" s="69">
        <v>0</v>
      </c>
      <c r="AQ393" s="69">
        <v>0</v>
      </c>
      <c r="AR393" s="69">
        <v>0</v>
      </c>
      <c r="AS393" s="69">
        <v>0</v>
      </c>
      <c r="AT393" s="69"/>
      <c r="AV393" s="22" t="s">
        <v>374</v>
      </c>
      <c r="AW393" s="72">
        <v>0</v>
      </c>
      <c r="AX393" s="72">
        <v>0</v>
      </c>
      <c r="AY393" s="72">
        <v>0</v>
      </c>
      <c r="AZ393" s="72">
        <v>0</v>
      </c>
      <c r="BA393" s="72">
        <v>0</v>
      </c>
      <c r="BB393" s="72">
        <v>0</v>
      </c>
      <c r="BC393" s="72">
        <v>0</v>
      </c>
      <c r="BD393" s="72">
        <v>0</v>
      </c>
      <c r="BE393" s="72">
        <v>0</v>
      </c>
      <c r="BF393" s="72">
        <v>0</v>
      </c>
      <c r="BG393" s="72">
        <v>0</v>
      </c>
      <c r="BH393" s="72">
        <v>0</v>
      </c>
      <c r="BI393" s="72">
        <v>0</v>
      </c>
      <c r="BJ393" s="72">
        <v>0</v>
      </c>
      <c r="BK393" s="72">
        <v>0</v>
      </c>
      <c r="BL393" s="72">
        <v>0</v>
      </c>
      <c r="BM393" s="72">
        <v>0</v>
      </c>
      <c r="BN393" s="72">
        <v>0</v>
      </c>
      <c r="BO393" s="72">
        <v>0</v>
      </c>
      <c r="BP393" s="72">
        <v>0</v>
      </c>
      <c r="BQ393" s="72">
        <v>0</v>
      </c>
    </row>
    <row r="394" spans="1:69" x14ac:dyDescent="0.2">
      <c r="A394" s="13"/>
      <c r="B394" s="66" t="s">
        <v>194</v>
      </c>
      <c r="C394" s="67">
        <v>10180.676711465798</v>
      </c>
      <c r="D394" s="67">
        <v>30570.320801593505</v>
      </c>
      <c r="E394" s="67">
        <v>19523.599653868205</v>
      </c>
      <c r="F394" s="67">
        <v>43182.60153311929</v>
      </c>
      <c r="G394" s="67">
        <v>39001.210861302709</v>
      </c>
      <c r="H394" s="67">
        <v>25259.790518622805</v>
      </c>
      <c r="I394" s="67">
        <v>29009.7328505443</v>
      </c>
      <c r="J394" s="67">
        <v>33489.082378528496</v>
      </c>
      <c r="K394" s="67">
        <v>37101.044780596487</v>
      </c>
      <c r="L394" s="67">
        <v>46579.866667876297</v>
      </c>
      <c r="M394" s="67">
        <v>59736.606890638701</v>
      </c>
      <c r="N394" s="67">
        <v>0</v>
      </c>
      <c r="O394" s="67">
        <v>0</v>
      </c>
      <c r="P394" s="67">
        <v>0</v>
      </c>
      <c r="Q394" s="67">
        <v>0</v>
      </c>
      <c r="R394" s="67">
        <v>0</v>
      </c>
      <c r="S394" s="67">
        <v>0</v>
      </c>
      <c r="T394" s="67">
        <v>0</v>
      </c>
      <c r="U394" s="67">
        <v>0</v>
      </c>
      <c r="V394" s="67">
        <v>0</v>
      </c>
      <c r="W394" s="67"/>
      <c r="Y394" s="44" t="s">
        <v>194</v>
      </c>
      <c r="Z394" s="70"/>
      <c r="AA394" s="70"/>
      <c r="AB394" s="70"/>
      <c r="AC394" s="70"/>
      <c r="AD394" s="70"/>
      <c r="AE394" s="70"/>
      <c r="AF394" s="70"/>
      <c r="AG394" s="70"/>
      <c r="AH394" s="70"/>
      <c r="AI394" s="70"/>
      <c r="AJ394" s="70"/>
      <c r="AK394" s="70"/>
      <c r="AL394" s="70"/>
      <c r="AM394" s="70"/>
      <c r="AN394" s="69"/>
      <c r="AO394" s="69"/>
      <c r="AP394" s="69"/>
      <c r="AQ394" s="69"/>
      <c r="AR394" s="69"/>
      <c r="AS394" s="69"/>
      <c r="AT394" s="70"/>
      <c r="AV394" s="24" t="s">
        <v>194</v>
      </c>
      <c r="AW394" s="72"/>
      <c r="AX394" s="72"/>
      <c r="AY394" s="72"/>
      <c r="AZ394" s="72"/>
      <c r="BA394" s="72"/>
      <c r="BB394" s="72"/>
      <c r="BC394" s="72"/>
      <c r="BD394" s="72"/>
      <c r="BE394" s="72"/>
      <c r="BF394" s="72"/>
      <c r="BG394" s="72"/>
      <c r="BH394" s="72"/>
      <c r="BI394" s="72"/>
      <c r="BJ394" s="72"/>
      <c r="BK394" s="72"/>
      <c r="BL394" s="72"/>
      <c r="BM394" s="72"/>
      <c r="BN394" s="72"/>
      <c r="BO394" s="72"/>
      <c r="BP394" s="72"/>
      <c r="BQ394" s="72"/>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LookupValues</vt:lpstr>
      <vt:lpstr>VegBareResults</vt:lpstr>
      <vt:lpstr>VegBareTables</vt:lpstr>
      <vt:lpstr>VegBareGraphs</vt:lpstr>
      <vt:lpstr>VegFieldResults</vt:lpstr>
      <vt:lpstr>VegFieldTables</vt:lpstr>
      <vt:lpstr>VegFieldGraphs</vt:lpstr>
      <vt:lpstr>VegGround</vt:lpstr>
      <vt:lpstr>VegGroundTables</vt:lpstr>
      <vt:lpstr>VegGroundGraphs</vt:lpstr>
    </vt:vector>
  </TitlesOfParts>
  <Company>Forestry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Wilson, Tom</dc:creator>
  <cp:lastModifiedBy>Lesley Halsall</cp:lastModifiedBy>
  <dcterms:created xsi:type="dcterms:W3CDTF">2018-06-15T09:56:34Z</dcterms:created>
  <dcterms:modified xsi:type="dcterms:W3CDTF">2020-02-13T15:04:27Z</dcterms:modified>
</cp:coreProperties>
</file>