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hidePivotFieldList="1"/>
  <bookViews>
    <workbookView xWindow="-15" yWindow="5700" windowWidth="19230" windowHeight="5745" tabRatio="861"/>
  </bookViews>
  <sheets>
    <sheet name="Cover" sheetId="84" r:id="rId1"/>
    <sheet name="Removals over bark" sheetId="78" r:id="rId2"/>
    <sheet name="JQ1 Production" sheetId="1" r:id="rId3"/>
    <sheet name="JQ2 TTrade" sheetId="2" r:id="rId4"/>
    <sheet name="JQ3 SPW" sheetId="23" r:id="rId5"/>
    <sheet name="LAM" sheetId="82" r:id="rId6"/>
    <sheet name="ECE-EU Species" sheetId="51" r:id="rId7"/>
    <sheet name="EU1 ExtraEU Trade" sheetId="20" r:id="rId8"/>
    <sheet name="EU2 Removals" sheetId="28" r:id="rId9"/>
    <sheet name="Conversion Factors" sheetId="83" r:id="rId10"/>
    <sheet name="JQ2_EU1-Cross-Ref" sheetId="85" r:id="rId11"/>
    <sheet name="JQ3-Cross-Ref" sheetId="86" r:id="rId12"/>
    <sheet name="Notes" sheetId="25" state="hidden" r:id="rId13"/>
    <sheet name="Validation" sheetId="21" state="hidden" r:id="rId14"/>
    <sheet name="Upload" sheetId="22" state="hidden" r:id="rId15"/>
  </sheets>
  <definedNames>
    <definedName name="_xlnm.Print_Area" localSheetId="9">'Conversion Factors'!$A$1:$F$16</definedName>
    <definedName name="_xlnm.Print_Area" localSheetId="0">Cover!$A$1:$A$42</definedName>
    <definedName name="_xlnm.Print_Area" localSheetId="6">'ECE-EU Species'!$A$1:$M$37</definedName>
    <definedName name="_xlnm.Print_Area" localSheetId="7">'EU1 ExtraEU Trade'!$A$1:$K$65</definedName>
    <definedName name="_xlnm.Print_Area" localSheetId="8">'EU2 Removals'!$A$1:$E$26</definedName>
    <definedName name="_xlnm.Print_Area" localSheetId="2">'JQ1 Production'!$A$1:$E$77</definedName>
    <definedName name="_xlnm.Print_Area" localSheetId="3">'JQ2 TTrade'!$A$1:$K$65</definedName>
    <definedName name="_xlnm.Print_Area" localSheetId="10">'JQ2_EU1-Cross-Ref'!$A$1:$F$77</definedName>
    <definedName name="_xlnm.Print_Area" localSheetId="4">'JQ3 SPW'!$A$1:$F$25</definedName>
    <definedName name="_xlnm.Print_Area" localSheetId="11">'JQ3-Cross-Ref'!$A$1:$F$49</definedName>
    <definedName name="_xlnm.Print_Area" localSheetId="5">LAM!$A$1:$K$22</definedName>
    <definedName name="_xlnm.Print_Area" localSheetId="1">'Removals over bark'!$A$1:$E$23</definedName>
    <definedName name="_xlnm.Print_Titles" localSheetId="2">'JQ1 Production'!$1:$5</definedName>
    <definedName name="_xlnm.Print_Titles" localSheetId="10">'JQ2_EU1-Cross-Ref'!$1:$11</definedName>
    <definedName name="Z_E59B5840_EF58_11D3_B672_B1E0953C1B26_.wvu.PrintArea" localSheetId="7" hidden="1">'EU1 ExtraEU Trade'!$A$3:$K$65</definedName>
    <definedName name="Z_E59B5840_EF58_11D3_B672_B1E0953C1B26_.wvu.PrintArea" localSheetId="2" hidden="1">'JQ1 Production'!$A$1:$E$75</definedName>
    <definedName name="Z_E59B5840_EF58_11D3_B672_B1E0953C1B26_.wvu.PrintArea" localSheetId="3" hidden="1">'JQ2 TTrade'!$A$3:$K$66</definedName>
    <definedName name="Z_E59B5840_EF58_11D3_B672_B1E0953C1B26_.wvu.PrintTitles" localSheetId="2" hidden="1">'JQ1 Production'!$1:$5</definedName>
    <definedName name="Z_E59B5840_EF58_11D3_B672_B1E0953C1B26_.wvu.Rows" localSheetId="2" hidden="1">'JQ1 Production'!#REF!</definedName>
  </definedNames>
  <calcPr calcId="145621"/>
  <customWorkbookViews>
    <customWorkbookView name="ITTO - Personal View" guid="{E59B5840-EF58-11D3-B672-B1E0953C1B26}" mergeInterval="0" personalView="1" maximized="1" windowWidth="796" windowHeight="466" tabRatio="601" activeSheetId="1"/>
  </customWorkbookViews>
</workbook>
</file>

<file path=xl/calcChain.xml><?xml version="1.0" encoding="utf-8"?>
<calcChain xmlns="http://schemas.openxmlformats.org/spreadsheetml/2006/main">
  <c r="E95" i="2" l="1"/>
  <c r="F95" i="2"/>
  <c r="I95" i="2"/>
  <c r="J95" i="2"/>
  <c r="E92" i="2"/>
  <c r="F92" i="2"/>
  <c r="I92" i="2"/>
  <c r="J92" i="2"/>
  <c r="E93" i="2"/>
  <c r="F93" i="2"/>
  <c r="I93" i="2"/>
  <c r="J93" i="2"/>
  <c r="E94" i="2"/>
  <c r="F94" i="2"/>
  <c r="I94" i="2"/>
  <c r="J94" i="2"/>
  <c r="B2" i="21"/>
  <c r="K95" i="2"/>
  <c r="H95" i="2"/>
  <c r="G95" i="2"/>
  <c r="D95" i="2"/>
  <c r="K94" i="2"/>
  <c r="H94" i="2"/>
  <c r="G94" i="2"/>
  <c r="D94" i="2"/>
  <c r="K93" i="2"/>
  <c r="H93" i="2"/>
  <c r="G93" i="2"/>
  <c r="D93" i="2"/>
  <c r="K92" i="2"/>
  <c r="H92" i="2"/>
  <c r="G92" i="2"/>
  <c r="D92" i="2"/>
</calcChain>
</file>

<file path=xl/sharedStrings.xml><?xml version="1.0" encoding="utf-8"?>
<sst xmlns="http://schemas.openxmlformats.org/spreadsheetml/2006/main" count="1352" uniqueCount="483">
  <si>
    <t>Trade with countries outside EU</t>
  </si>
  <si>
    <t>Removals by type of ownership</t>
  </si>
  <si>
    <t>Ownership</t>
  </si>
  <si>
    <t>Non-coniferous</t>
  </si>
  <si>
    <t>Other publicly owned forests</t>
  </si>
  <si>
    <t>1.2.NC.T</t>
  </si>
  <si>
    <t>Value</t>
  </si>
  <si>
    <t>Note:</t>
  </si>
  <si>
    <t>of which: printing &amp; writing paper, ready for use</t>
  </si>
  <si>
    <t>of which: articles, moulded or pressed from pulp</t>
  </si>
  <si>
    <t xml:space="preserve">of which: filter paper &amp; paperboard, ready for use </t>
  </si>
  <si>
    <t>I M P O R T  V A L U E</t>
  </si>
  <si>
    <t xml:space="preserve">E X P O R T  V A L U E </t>
  </si>
  <si>
    <t>Derived data</t>
  </si>
  <si>
    <t>Printing + Writing Paper</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</si>
  <si>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</si>
  <si>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</si>
  <si>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</si>
  <si>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</si>
  <si>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</si>
  <si>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</si>
  <si>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</si>
  <si>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</si>
  <si>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</si>
  <si>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</si>
  <si>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t>Secondary wood products</t>
  </si>
  <si>
    <t>The unit should be solid cubic metres, under bark.</t>
  </si>
  <si>
    <t>Product code</t>
  </si>
  <si>
    <t>State forests</t>
  </si>
  <si>
    <t xml:space="preserve">Private forest </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</si>
  <si>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</si>
  <si>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</si>
  <si>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</si>
  <si>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Coniferous</t>
  </si>
  <si>
    <t xml:space="preserve">Sawnwood, Coniferous </t>
  </si>
  <si>
    <t>Sawnwood, Non-coniferous</t>
  </si>
  <si>
    <t xml:space="preserve">ROUNDWOOD </t>
  </si>
  <si>
    <t>Classification</t>
  </si>
  <si>
    <t>HS2007</t>
  </si>
  <si>
    <t xml:space="preserve">OTHER FIBREBOARD </t>
  </si>
  <si>
    <t>CARTONBOARD</t>
  </si>
  <si>
    <t>Other manufactured wood products</t>
  </si>
  <si>
    <t>CN2007</t>
  </si>
  <si>
    <t>Fir/Spruce (Abies spp., Picea spp.)</t>
  </si>
  <si>
    <t>Pine (Pinus spp.)</t>
  </si>
  <si>
    <t>Other / Non-specified</t>
  </si>
  <si>
    <t>sawlogs and veneer logs</t>
  </si>
  <si>
    <t>pulpwood and other industrial roundwood</t>
  </si>
  <si>
    <t>of which: Oak (Quercus spp.)</t>
  </si>
  <si>
    <t>of which: Beech (Fagus spp.)</t>
  </si>
  <si>
    <t>of which: Birch (Betula spp.)</t>
  </si>
  <si>
    <t>of which: Eucalyptus (Eucalyptus spp.)</t>
  </si>
  <si>
    <t>of which: Fir/Spruce (Abies spp., Picea spp.)</t>
  </si>
  <si>
    <t>of which: Pine (Pinus spp.)</t>
  </si>
  <si>
    <t>of which: Maple (Acer spp.)</t>
  </si>
  <si>
    <t>of which: Cherry (Prunus spp.)</t>
  </si>
  <si>
    <t>of which: Ash (Fraxinus spp.)</t>
  </si>
  <si>
    <t>"ex" codes indicate that only part of that trade classication code is used</t>
  </si>
  <si>
    <t>1.1</t>
  </si>
  <si>
    <t>1.2</t>
  </si>
  <si>
    <t>8.1</t>
  </si>
  <si>
    <t>8.2</t>
  </si>
  <si>
    <t>10.1</t>
  </si>
  <si>
    <t>10.2</t>
  </si>
  <si>
    <t>Production</t>
  </si>
  <si>
    <t>1000 NAC</t>
  </si>
  <si>
    <t xml:space="preserve">C l a s s i f i c a t i o n s </t>
  </si>
  <si>
    <t>44.10</t>
  </si>
  <si>
    <t>47.03  47.04</t>
  </si>
  <si>
    <t xml:space="preserve">C l a s s i f i c a t i o n s  </t>
  </si>
  <si>
    <t xml:space="preserve">Removals </t>
  </si>
  <si>
    <t>ROUNDWOOD REMOVALS OVERBARK</t>
  </si>
  <si>
    <t>Flow</t>
  </si>
  <si>
    <t>Year</t>
  </si>
  <si>
    <t xml:space="preserve"> </t>
  </si>
  <si>
    <t xml:space="preserve"> Quantity</t>
  </si>
  <si>
    <t xml:space="preserve">    Coniferous</t>
  </si>
  <si>
    <t>I M P O R T</t>
  </si>
  <si>
    <t>Coniferous</t>
  </si>
  <si>
    <t>Non-Coniferous</t>
  </si>
  <si>
    <t>E X P O R T</t>
  </si>
  <si>
    <t>Code</t>
  </si>
  <si>
    <t>Quantity</t>
  </si>
  <si>
    <t>ROUNDWOOD</t>
  </si>
  <si>
    <t>Unit</t>
  </si>
  <si>
    <t>Product</t>
  </si>
  <si>
    <t xml:space="preserve">  PRODUCTION</t>
  </si>
  <si>
    <t>1.2.1</t>
  </si>
  <si>
    <t>1.2.1.C</t>
  </si>
  <si>
    <t>1.C</t>
  </si>
  <si>
    <t>1.1.C</t>
  </si>
  <si>
    <t>1.2.C</t>
  </si>
  <si>
    <t>1.2.2</t>
  </si>
  <si>
    <t>1.2.2.C</t>
  </si>
  <si>
    <t>1.2.3</t>
  </si>
  <si>
    <t>1.2.3.C</t>
  </si>
  <si>
    <t>code</t>
  </si>
  <si>
    <t>OTHER INDUSTRIAL ROUNDWOOD</t>
  </si>
  <si>
    <t>WOOD FUEL, INCLUDING WOOD FOR CHARCOAL</t>
  </si>
  <si>
    <t>INDUSTRIAL ROUNDWOOD (WOOD IN THE ROUGH)</t>
  </si>
  <si>
    <t>WOOD CHARCOAL</t>
  </si>
  <si>
    <t>VENEER SHEETS</t>
  </si>
  <si>
    <t>WOOD-BASED PANELS</t>
  </si>
  <si>
    <t xml:space="preserve">PLYWOOD </t>
  </si>
  <si>
    <t xml:space="preserve">FIBREBOARD </t>
  </si>
  <si>
    <t xml:space="preserve">HARDBOARD </t>
  </si>
  <si>
    <t>WOOD PULP</t>
  </si>
  <si>
    <t>DISSOLVING GRADES</t>
  </si>
  <si>
    <t>RECOVERED PAPER</t>
  </si>
  <si>
    <t>PAPER AND PAPERBOARD</t>
  </si>
  <si>
    <t>NEWSPRINT</t>
  </si>
  <si>
    <t>SAWLOGS AND VENEER LOGS</t>
  </si>
  <si>
    <t xml:space="preserve">PULPWOOD (ROUND &amp; SPLIT) </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</si>
  <si>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</si>
  <si>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</si>
  <si>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</si>
  <si>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</si>
  <si>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</si>
  <si>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</si>
  <si>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</si>
  <si>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</si>
  <si>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</si>
  <si>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</si>
  <si>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</si>
  <si>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</si>
  <si>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</si>
  <si>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</si>
  <si>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1.NC</t>
  </si>
  <si>
    <t>1.1.NC</t>
  </si>
  <si>
    <t>1.2.NC</t>
  </si>
  <si>
    <t>1.2.1.NC</t>
  </si>
  <si>
    <t>1.2.2.NC</t>
  </si>
  <si>
    <t>1.2.3.NC</t>
  </si>
  <si>
    <t>of which:Other</t>
  </si>
  <si>
    <t>1000 mt</t>
  </si>
  <si>
    <t>Further processed sawnwood</t>
  </si>
  <si>
    <t xml:space="preserve">    Non-coniferous</t>
  </si>
  <si>
    <t>of which: Tropical</t>
  </si>
  <si>
    <t>Builder's joinery and carpentry of wood</t>
  </si>
  <si>
    <t>Wooden furniture</t>
  </si>
  <si>
    <t>Secondary paper products</t>
  </si>
  <si>
    <t>Composite paper and paperboard</t>
  </si>
  <si>
    <t>Special coated paper</t>
  </si>
  <si>
    <t>Household and sanitary paper, ready for use</t>
  </si>
  <si>
    <t>Packaging cartons, boxes, etc.</t>
  </si>
  <si>
    <t>Other articles of paper or paperboard</t>
  </si>
  <si>
    <t>3.1</t>
  </si>
  <si>
    <t>3.2</t>
  </si>
  <si>
    <t>WOOD PELLETS AND OTHER AGGLOMERATES</t>
  </si>
  <si>
    <t>HS2012</t>
  </si>
  <si>
    <t xml:space="preserve">ROUNDWOOD REMOVALS (under bark) </t>
  </si>
  <si>
    <t>ROUNDWOOD REMOVALS (under bark)</t>
  </si>
  <si>
    <t>X-lam</t>
  </si>
  <si>
    <t>Extra-EU Export</t>
  </si>
  <si>
    <t>Extra-EU Import</t>
  </si>
  <si>
    <t>Total Export</t>
  </si>
  <si>
    <t>Total Import</t>
  </si>
  <si>
    <t>Glulam</t>
  </si>
  <si>
    <t>+++</t>
  </si>
  <si>
    <t>+++  denotes data not available.</t>
  </si>
  <si>
    <t>1000 UK £ (Sterling)</t>
  </si>
  <si>
    <r>
      <t>m</t>
    </r>
    <r>
      <rPr>
        <b/>
        <vertAlign val="superscript"/>
        <sz val="10"/>
        <color indexed="63"/>
        <rFont val="Verdana"/>
        <family val="2"/>
      </rPr>
      <t>3</t>
    </r>
    <r>
      <rPr>
        <b/>
        <sz val="10"/>
        <color indexed="63"/>
        <rFont val="Verdana"/>
        <family val="2"/>
      </rPr>
      <t xml:space="preserve"> / tonne</t>
    </r>
  </si>
  <si>
    <t>Fuelwood, including wood for charcoal</t>
  </si>
  <si>
    <t>Wood chips, sawdust, etc</t>
  </si>
  <si>
    <t>Industrial roundwood (wood in the rough) - softwood</t>
  </si>
  <si>
    <t>Industrial roundwood (wood in the rough) - hardwood</t>
  </si>
  <si>
    <t>Sawnwood - softwood</t>
  </si>
  <si>
    <t>Sawnwood - hardwood</t>
  </si>
  <si>
    <t>Veneer sheets</t>
  </si>
  <si>
    <t>Plywood, particleboard</t>
  </si>
  <si>
    <t>Hardboard</t>
  </si>
  <si>
    <t>MDF (medium density fibreboard)</t>
  </si>
  <si>
    <r>
      <t>Insulating board - density 0.35-0.5 g/cm</t>
    </r>
    <r>
      <rPr>
        <vertAlign val="superscript"/>
        <sz val="10"/>
        <color indexed="63"/>
        <rFont val="Verdana"/>
        <family val="2"/>
      </rPr>
      <t>3</t>
    </r>
  </si>
  <si>
    <t>Insulating board - other</t>
  </si>
  <si>
    <t>The following factors have been used to convert between cubic metres (m3) and metric tonnes:</t>
  </si>
  <si>
    <t>Notes:</t>
  </si>
  <si>
    <t>List of Tables</t>
  </si>
  <si>
    <t>Glulam and X-lam</t>
  </si>
  <si>
    <t>EU1: Trade with countries outside the EU</t>
  </si>
  <si>
    <t>JQ3: Trade in secondary processed wood and paper products</t>
  </si>
  <si>
    <t>JQ2: Trade</t>
  </si>
  <si>
    <t>EU2: Removals by type of ownership</t>
  </si>
  <si>
    <t>Conversion factors</t>
  </si>
  <si>
    <t>Product codes for the JQ2 and EU1 tables</t>
  </si>
  <si>
    <t>Product codes for the JQ3 table</t>
  </si>
  <si>
    <t>JQ1: Removals and production</t>
  </si>
  <si>
    <t>ECE-EU: Trade in roundwood and sawnwood by species</t>
  </si>
  <si>
    <t>www.forestry.gov.uk/forestry/infd-7aqhzh</t>
  </si>
  <si>
    <t>The Joint Forest Sector Questionnaire (JFSQ) collects data on removals, production and trade of wood and wood products. Statistics are collected annually and the collection is co-ordinated by a number of international organisations: Eurostat, UNECE, FAO and ITTO.</t>
  </si>
  <si>
    <t>JQ1 OB: Removals over bark</t>
  </si>
  <si>
    <t>2. The product codes tables are provided as guidance by international organisations, the exact list of commodity codes used by the Forestry Commission for specific JQ categories can differ.</t>
  </si>
  <si>
    <t>Next update:</t>
  </si>
  <si>
    <t>statistics@forestry.gsi.gov.uk</t>
  </si>
  <si>
    <t>www.forestry.gov.uk/statistics</t>
  </si>
  <si>
    <t xml:space="preserve">Issued by:     IFOS - Statistics, Forest Research, </t>
  </si>
  <si>
    <t>Statistician:   Sheila Ward 0300 067 5236</t>
  </si>
  <si>
    <t>1. In the JQ1 and JQ1 OB tables, "removals" data is as delivered to processors and others.</t>
  </si>
  <si>
    <t xml:space="preserve">                    231 Corstorphine Road, Edinburgh, EH12 7AT</t>
  </si>
  <si>
    <r>
      <rPr>
        <b/>
        <sz val="11"/>
        <rFont val="Verdana"/>
        <family val="2"/>
      </rPr>
      <t>Coverage:</t>
    </r>
    <r>
      <rPr>
        <sz val="11"/>
        <rFont val="Verdana"/>
        <family val="2"/>
      </rPr>
      <t xml:space="preserve"> United Kingdom</t>
    </r>
  </si>
  <si>
    <r>
      <rPr>
        <b/>
        <sz val="11"/>
        <rFont val="Verdana"/>
        <family val="2"/>
      </rPr>
      <t xml:space="preserve">Geographical breakdown: </t>
    </r>
    <r>
      <rPr>
        <sz val="11"/>
        <rFont val="Verdana"/>
        <family val="2"/>
      </rPr>
      <t>None</t>
    </r>
  </si>
  <si>
    <r>
      <t>1000 m</t>
    </r>
    <r>
      <rPr>
        <vertAlign val="superscript"/>
        <sz val="10"/>
        <rFont val="Verdana"/>
        <family val="2"/>
      </rPr>
      <t>3</t>
    </r>
  </si>
  <si>
    <t>Form:  EU JQ1 OB</t>
  </si>
  <si>
    <t>Form:  JQ1</t>
  </si>
  <si>
    <t>Joint Forest Sector Questionnaire</t>
  </si>
  <si>
    <r>
      <t>1000 m</t>
    </r>
    <r>
      <rPr>
        <b/>
        <vertAlign val="superscript"/>
        <sz val="11"/>
        <rFont val="Verdana"/>
        <family val="2"/>
      </rPr>
      <t>3</t>
    </r>
  </si>
  <si>
    <t>Form:  JQ2</t>
  </si>
  <si>
    <t>Form:  JQ3</t>
  </si>
  <si>
    <t>Secondary Processed Wood and Paper Products: Trade</t>
  </si>
  <si>
    <t>Form:  LAM</t>
  </si>
  <si>
    <t>Glulam and Xlam</t>
  </si>
  <si>
    <t>Form:  ECE/EU Species Trade</t>
  </si>
  <si>
    <t>Form:  EU1</t>
  </si>
  <si>
    <t>Form:  EU2</t>
  </si>
  <si>
    <t>Ownership categories correspond to those of the Forest Resources Assessment.</t>
  </si>
  <si>
    <t>Joint Forest Sector Questionnaire: Provisional 2017 data</t>
  </si>
  <si>
    <r>
      <t xml:space="preserve">Publication date: </t>
    </r>
    <r>
      <rPr>
        <sz val="11"/>
        <rFont val="Verdana"/>
        <family val="2"/>
      </rPr>
      <t>17 May 2018</t>
    </r>
  </si>
  <si>
    <t>16 May 2019: provisional results for 2018</t>
  </si>
  <si>
    <t>Enquiries:      Robert Stagg 0300 067 5238</t>
  </si>
  <si>
    <t>1000 m3</t>
  </si>
  <si>
    <t>ROUNDWOOD (WOOD IN THE ROUGH)</t>
  </si>
  <si>
    <t>1000 m3ub</t>
  </si>
  <si>
    <t>WOOD FUEL (INCLUDING WOOD FOR CHARCOAL)</t>
  </si>
  <si>
    <t>INDUSTRIAL ROUNDWOOD</t>
  </si>
  <si>
    <t>PULPWOOD, ROUND AND SPLIT</t>
  </si>
  <si>
    <t>WOOD CHIPS, PARTICLES AND RESIDUES</t>
  </si>
  <si>
    <t>WOOD CHIPS AND PARTICLES</t>
  </si>
  <si>
    <t>WOOD RESIDUES (INCLUDING WOOD FOR AGGLOMERATES)</t>
  </si>
  <si>
    <t>RECOVERED POST-CONSUMER WOOD</t>
  </si>
  <si>
    <t>5</t>
  </si>
  <si>
    <t>5.1</t>
  </si>
  <si>
    <t>WOOD PELLETS</t>
  </si>
  <si>
    <t>5.2</t>
  </si>
  <si>
    <t>OTHER AGGLOMERATES</t>
  </si>
  <si>
    <t>6</t>
  </si>
  <si>
    <t>SAWNWOOD (INCLUDING SLEEPERS)</t>
  </si>
  <si>
    <t>6.C</t>
  </si>
  <si>
    <t>6.NC</t>
  </si>
  <si>
    <t>6.NC.T</t>
  </si>
  <si>
    <t>7</t>
  </si>
  <si>
    <t>7.C</t>
  </si>
  <si>
    <t>7.NC</t>
  </si>
  <si>
    <t>7.NC.T</t>
  </si>
  <si>
    <t>8</t>
  </si>
  <si>
    <t>8.1.C</t>
  </si>
  <si>
    <t>8.1.NC</t>
  </si>
  <si>
    <t>8.1.NC.T</t>
  </si>
  <si>
    <t>PARTICLE BOARD, ORIENTED STRANDBOARD (OSB) AND SIMILAR BOARD</t>
  </si>
  <si>
    <t>8.2.1</t>
  </si>
  <si>
    <t>of which: ORIENTED STRANDBOARD (OSB)</t>
  </si>
  <si>
    <t>8.3</t>
  </si>
  <si>
    <t>8.3.1</t>
  </si>
  <si>
    <t>8.3.2</t>
  </si>
  <si>
    <t>MEDIUM/HIGH DENSITY FIBREBOARD (MDF/HDF)</t>
  </si>
  <si>
    <t>8.3.3</t>
  </si>
  <si>
    <t>9</t>
  </si>
  <si>
    <t>9.1</t>
  </si>
  <si>
    <t>MECHANICAL AND SEMI-CHEMICAL WOOD PULP</t>
  </si>
  <si>
    <t>9.2</t>
  </si>
  <si>
    <t>CHEMICAL WOOD PULP</t>
  </si>
  <si>
    <t>9.2.1</t>
  </si>
  <si>
    <t>SULPHATE PULP</t>
  </si>
  <si>
    <t>9.2.1.1</t>
  </si>
  <si>
    <t>of which: BLEACHED</t>
  </si>
  <si>
    <t>9.2.2</t>
  </si>
  <si>
    <t>SULPHITE PULP</t>
  </si>
  <si>
    <t>9.3</t>
  </si>
  <si>
    <t>10</t>
  </si>
  <si>
    <t>11</t>
  </si>
  <si>
    <t>12</t>
  </si>
  <si>
    <t>12.1</t>
  </si>
  <si>
    <t>12.1.1</t>
  </si>
  <si>
    <t>12.1.2</t>
  </si>
  <si>
    <t>12.1.3</t>
  </si>
  <si>
    <t>12.1.4</t>
  </si>
  <si>
    <t>HOUSEHOLD AND SANITARY PAPERS</t>
  </si>
  <si>
    <t>12.3.1</t>
  </si>
  <si>
    <t>12.3.2</t>
  </si>
  <si>
    <t>12.3.3</t>
  </si>
  <si>
    <t>12.3.4</t>
  </si>
  <si>
    <t>OTHER PAPER AND PAPERBOARD N.E.S. (NOT ELSEWHERE SPECIFIED)</t>
  </si>
  <si>
    <r>
      <t>1000 m</t>
    </r>
    <r>
      <rPr>
        <vertAlign val="superscript"/>
        <sz val="10"/>
        <rFont val="Verdana"/>
        <family val="2"/>
      </rPr>
      <t>3</t>
    </r>
    <r>
      <rPr>
        <sz val="10"/>
        <rFont val="Verdana"/>
        <family val="2"/>
      </rPr>
      <t>ub</t>
    </r>
  </si>
  <si>
    <t>4</t>
  </si>
  <si>
    <t>Wood products for domestic/decorative use</t>
  </si>
  <si>
    <t>Wooden wrapping and packing material</t>
  </si>
  <si>
    <t>Prefabricated buildings of wood</t>
  </si>
  <si>
    <t>13.1.C</t>
  </si>
  <si>
    <t>13.1.NC</t>
  </si>
  <si>
    <t>13.1.NC.T</t>
  </si>
  <si>
    <t>14.5.1</t>
  </si>
  <si>
    <t>14.5.2</t>
  </si>
  <si>
    <t>14.5.3</t>
  </si>
  <si>
    <t>4403.11/21/22/23/24/25/26</t>
  </si>
  <si>
    <t>ex4403.11</t>
  </si>
  <si>
    <t>4403.23/24</t>
  </si>
  <si>
    <t>4403 23 10</t>
  </si>
  <si>
    <t>ex4403 11 00 4403 23 90  
4403 24 00</t>
  </si>
  <si>
    <t>4403.21/22</t>
  </si>
  <si>
    <t>4403 21 10</t>
  </si>
  <si>
    <t>ex4403 11 00 
4403 21 90
4403 22 00</t>
  </si>
  <si>
    <t>4403.25/26</t>
  </si>
  <si>
    <t>4403 25 10</t>
  </si>
  <si>
    <t>ex4403 11 00 
4403 25 90
4403 26 00</t>
  </si>
  <si>
    <t>4403.12/41/49/91/93/94
4403.95/96/97/98/99</t>
  </si>
  <si>
    <t>Industrial Roundwood, Non-Coniferous</t>
  </si>
  <si>
    <t>ex4403.12
4403.91</t>
  </si>
  <si>
    <t>ex4403.12
4403.93/94</t>
  </si>
  <si>
    <t>ex4403.12</t>
  </si>
  <si>
    <t>4403.95/96</t>
  </si>
  <si>
    <t>4403 95 10</t>
  </si>
  <si>
    <t>ex4403 12 00
4403 95 90
4403 96 00</t>
  </si>
  <si>
    <t>ex4403.12
4403.97</t>
  </si>
  <si>
    <t>of which: Poplar/Aspen (Populus spp.)</t>
  </si>
  <si>
    <t>ex4403.12
4403.98</t>
  </si>
  <si>
    <t>4406.11/91  4407.11/12/19</t>
  </si>
  <si>
    <t>ex4406.11/91  4407.12</t>
  </si>
  <si>
    <t>ex4406.11/91  4407.11</t>
  </si>
  <si>
    <t>4406.12/92  4407.21/22/25/26/27/28/29/91/92/93/94/95/96/97/99</t>
  </si>
  <si>
    <t>ex4406.12/92  4407.91</t>
  </si>
  <si>
    <t>ex4406.12/92  4407.92</t>
  </si>
  <si>
    <t>ex4406.12/92  4407.93</t>
  </si>
  <si>
    <t>ex4406.12/92  4407.94</t>
  </si>
  <si>
    <t>ex4406.12/92  4407.95</t>
  </si>
  <si>
    <t>ex4406.12/92  4407.97</t>
  </si>
  <si>
    <t>ex4406.12/92  4407.96</t>
  </si>
  <si>
    <r>
      <rPr>
        <b/>
        <sz val="14"/>
        <rFont val="Univers"/>
        <family val="2"/>
      </rPr>
      <t>FOREST SECTOR QUESTIONNAIRE</t>
    </r>
    <r>
      <rPr>
        <b/>
        <sz val="32"/>
        <rFont val="Univers"/>
        <family val="2"/>
      </rPr>
      <t xml:space="preserve"> JQ2 (Supp. 1)</t>
    </r>
  </si>
  <si>
    <t>PRIMARY PRODUCTS</t>
  </si>
  <si>
    <t>CORRESPONDENCES to HS2017, HS2012 and SITC Rev.4</t>
  </si>
  <si>
    <t>HS2017</t>
  </si>
  <si>
    <t>SITC Rev.4</t>
  </si>
  <si>
    <t>4401.11/12  44.03</t>
  </si>
  <si>
    <t>4401.10  44.03</t>
  </si>
  <si>
    <t>245.01  247</t>
  </si>
  <si>
    <t>4401.11/12</t>
  </si>
  <si>
    <t>4401.10</t>
  </si>
  <si>
    <t>ex4401.10</t>
  </si>
  <si>
    <t>ex245.01</t>
  </si>
  <si>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</si>
  <si>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</si>
  <si>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t>4403.12/41/49/91/93/94/95/96/97/98/99</t>
  </si>
  <si>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</si>
  <si>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</si>
  <si>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 xml:space="preserve">ex4403.12  </t>
    </r>
    <r>
      <rPr>
        <b/>
        <sz val="11"/>
        <rFont val="Univers"/>
        <family val="2"/>
      </rPr>
      <t>4403.41/49</t>
    </r>
  </si>
  <si>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</si>
  <si>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</si>
  <si>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t>4402.90</t>
  </si>
  <si>
    <t>ex245.02</t>
  </si>
  <si>
    <t>4401.21/22  4401.40</t>
  </si>
  <si>
    <r>
      <rPr>
        <b/>
        <sz val="11"/>
        <rFont val="Univers"/>
        <family val="2"/>
      </rPr>
      <t xml:space="preserve">4401.21/22 </t>
    </r>
    <r>
      <rPr>
        <b/>
        <sz val="11"/>
        <color indexed="10"/>
        <rFont val="Univers"/>
        <family val="2"/>
      </rPr>
      <t xml:space="preserve"> ex4401.39</t>
    </r>
  </si>
  <si>
    <r>
      <rPr>
        <b/>
        <sz val="11"/>
        <rFont val="Univers"/>
        <family val="2"/>
      </rPr>
      <t xml:space="preserve">246.1  </t>
    </r>
    <r>
      <rPr>
        <b/>
        <sz val="11"/>
        <color rgb="FFFF0000"/>
        <rFont val="Univers"/>
        <family val="2"/>
      </rPr>
      <t>ex246.2</t>
    </r>
  </si>
  <si>
    <t>4401.21/22</t>
  </si>
  <si>
    <t>ex4401.40</t>
  </si>
  <si>
    <t>ex4401.39</t>
  </si>
  <si>
    <t>ex246.2</t>
  </si>
  <si>
    <t>4401.31/39</t>
  </si>
  <si>
    <r>
      <rPr>
        <b/>
        <sz val="11"/>
        <rFont val="Univers"/>
        <family val="2"/>
      </rPr>
      <t xml:space="preserve">4401.31  </t>
    </r>
    <r>
      <rPr>
        <b/>
        <sz val="11"/>
        <color indexed="10"/>
        <rFont val="Univers"/>
        <family val="2"/>
      </rPr>
      <t>ex4401.39</t>
    </r>
  </si>
  <si>
    <t>44.06  44.07</t>
  </si>
  <si>
    <t>248.1  248.2  248.4</t>
  </si>
  <si>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</si>
  <si>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</si>
  <si>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</si>
  <si>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</si>
  <si>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ex4406.12/92  </t>
    </r>
    <r>
      <rPr>
        <b/>
        <sz val="11"/>
        <rFont val="Univers"/>
        <family val="2"/>
      </rPr>
      <t>4407.21/22/25/26/27/28/29</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</si>
  <si>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</si>
  <si>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</si>
  <si>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t>4408.10</t>
  </si>
  <si>
    <t>4408.31/39/90</t>
  </si>
  <si>
    <t>4408.31/39</t>
  </si>
  <si>
    <r>
      <rPr>
        <b/>
        <sz val="11"/>
        <rFont val="Univers"/>
        <family val="2"/>
      </rPr>
      <t xml:space="preserve">4408.31/39 </t>
    </r>
    <r>
      <rPr>
        <b/>
        <sz val="11"/>
        <color indexed="10"/>
        <rFont val="Univers"/>
        <family val="2"/>
      </rPr>
      <t xml:space="preserve"> ex4408.90</t>
    </r>
  </si>
  <si>
    <t>ex634.12</t>
  </si>
  <si>
    <t>44.10  44.11  4412.31/33/34/39/94/99</t>
  </si>
  <si>
    <t>44.10  44.11  4412.31/32/39/94/99</t>
  </si>
  <si>
    <t>634.22/23/31/33/39  634.5</t>
  </si>
  <si>
    <t>4412.31/33/34/39/94/99</t>
  </si>
  <si>
    <t>4412.31/32/39/94/99</t>
  </si>
  <si>
    <t>634.31/33/39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</si>
  <si>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</si>
  <si>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</si>
  <si>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</si>
  <si>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</si>
  <si>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</si>
  <si>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</si>
  <si>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</si>
  <si>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PARTICLE BOARD, ORIENTED STRANDBOARD (OSB) and SIMILAR BOARD</t>
  </si>
  <si>
    <t>634.22/23</t>
  </si>
  <si>
    <t>4410.12</t>
  </si>
  <si>
    <t>ex634.22</t>
  </si>
  <si>
    <t>4411.92</t>
  </si>
  <si>
    <t>ex634.54  ex634.55</t>
  </si>
  <si>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</si>
  <si>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</si>
  <si>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t>47.01/02/03/04/05</t>
  </si>
  <si>
    <t>251.2  251.3  251.4  251.5  251.6  251.91</t>
  </si>
  <si>
    <t>47.01  47.05</t>
  </si>
  <si>
    <t>251.2  251.91</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</si>
  <si>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</si>
  <si>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</si>
  <si>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</si>
  <si>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</si>
  <si>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</si>
  <si>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</si>
  <si>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</si>
  <si>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</si>
  <si>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</si>
  <si>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</si>
  <si>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</si>
  <si>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</si>
  <si>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</si>
  <si>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</si>
  <si>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</si>
  <si>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</si>
  <si>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t>4804.11/19  4805.11/12/19/24/25/91</t>
  </si>
  <si>
    <r>
      <t xml:space="preserve">641.41/51/54  </t>
    </r>
    <r>
      <rPr>
        <b/>
        <sz val="11"/>
        <color rgb="FFFF0000"/>
        <rFont val="Univers"/>
        <family val="2"/>
      </rPr>
      <t>ex641.59</t>
    </r>
  </si>
  <si>
    <t>4804.42/49/51/52/59  4805.92  4810.32/39/92  4811.51/59</t>
  </si>
  <si>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</si>
  <si>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t>4804.21/29/31/39  4805.30  4806.10/20/40  48.08  4810.31/99</t>
  </si>
  <si>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</si>
  <si>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t>ex641.59</t>
  </si>
  <si>
    <t>OTHER PAPER AND PAPERBOARD N.E.S.</t>
  </si>
  <si>
    <r>
      <t>4802.40  4804.41  4805.40/50  4806.30</t>
    </r>
    <r>
      <rPr>
        <b/>
        <sz val="14"/>
        <rFont val="Univers"/>
        <family val="2"/>
      </rPr>
      <t xml:space="preserve">  </t>
    </r>
    <r>
      <rPr>
        <b/>
        <sz val="11"/>
        <rFont val="Univers"/>
        <family val="2"/>
      </rPr>
      <t xml:space="preserve">48.12  48.13 </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</si>
  <si>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</si>
  <si>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t>In SITC Rev.4, if only 4 digits are shown, then all sub-headings at lower degrees of aggregation are included (for example, 634.1 includes 634.11 and 634.12).</t>
  </si>
  <si>
    <r>
      <rPr>
        <b/>
        <sz val="14"/>
        <rFont val="Univers"/>
        <family val="2"/>
      </rPr>
      <t xml:space="preserve">FOREST SECTOR QUESTIONNAIRE </t>
    </r>
    <r>
      <rPr>
        <b/>
        <sz val="32"/>
        <rFont val="Univers"/>
        <family val="2"/>
      </rPr>
      <t>JQ3 (Supp. 1)</t>
    </r>
  </si>
  <si>
    <t>SECONDARY PROCESSED PRODUCTS</t>
  </si>
  <si>
    <t>SECONDARY WOOD PRODUCTS</t>
  </si>
  <si>
    <t>FURTHER PROCESSED SAWNWOOD</t>
  </si>
  <si>
    <t>4409.10/22/29</t>
  </si>
  <si>
    <t>4409.10/29</t>
  </si>
  <si>
    <t>248.3  248.5</t>
  </si>
  <si>
    <t>4409.10</t>
  </si>
  <si>
    <t>248.3</t>
  </si>
  <si>
    <t>4409.22/29</t>
  </si>
  <si>
    <t>4409.29</t>
  </si>
  <si>
    <t>248.5</t>
  </si>
  <si>
    <t>4409.22</t>
  </si>
  <si>
    <t>ex4409.29</t>
  </si>
  <si>
    <t>ex248.5</t>
  </si>
  <si>
    <t>WOODEN WRAPPING AND PACKAGING MATERIAL</t>
  </si>
  <si>
    <t>44.15/16</t>
  </si>
  <si>
    <t>635.1  635.2</t>
  </si>
  <si>
    <t>WOOD PRODUCTS FOR DOMESTIC/DECORATIVE USE</t>
  </si>
  <si>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</si>
  <si>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</si>
  <si>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</si>
  <si>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t>BUILDER’S JOINERY AND CARPENTRY OF WOOD</t>
  </si>
  <si>
    <t>4418.10/20/40/50/60/74/75/79/99</t>
  </si>
  <si>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</si>
  <si>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</si>
  <si>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t>WOODEN FURNITURE</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</si>
  <si>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</si>
  <si>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</si>
  <si>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t>PREFABRICATED BUILDINGS OF WOOD</t>
  </si>
  <si>
    <t>9406.10</t>
  </si>
  <si>
    <t>ex94.06</t>
  </si>
  <si>
    <t>ex811.0</t>
  </si>
  <si>
    <t>OTHER MANUFACTURED WOOD PRODUCTS</t>
  </si>
  <si>
    <t>44.04/05/13/17  4421.10/99</t>
  </si>
  <si>
    <r>
      <t xml:space="preserve">44.04/05/13/17  4421.10  </t>
    </r>
    <r>
      <rPr>
        <b/>
        <sz val="11"/>
        <color rgb="FFFF0000"/>
        <rFont val="Univers"/>
        <family val="2"/>
      </rPr>
      <t>ex4421.90</t>
    </r>
  </si>
  <si>
    <r>
      <t xml:space="preserve">634.21/91/93  635.91  </t>
    </r>
    <r>
      <rPr>
        <b/>
        <sz val="11"/>
        <color rgb="FFFF0000"/>
        <rFont val="Univers"/>
        <family val="2"/>
      </rPr>
      <t>ex635.99</t>
    </r>
  </si>
  <si>
    <t>SECONDARY PAPER PRODUCTS</t>
  </si>
  <si>
    <t>COMPOSITE PAPER AND PAPERBOARD</t>
  </si>
  <si>
    <t>SPECIAL COATED PAPER AND PULP PRODUCTS</t>
  </si>
  <si>
    <t xml:space="preserve">4811.10/41/49/60/90 </t>
  </si>
  <si>
    <t>641.73/78/79</t>
  </si>
  <si>
    <t>HOUSEHOLD AND SANITARY PAPER, READY FOR USE</t>
  </si>
  <si>
    <t>642.43/94</t>
  </si>
  <si>
    <t>PACKAGING CARTONS, BOXES ETC.</t>
  </si>
  <si>
    <t>OTHER ARTICLES OF PAPER AND PAPERBOARD, READY FOR USE</t>
  </si>
  <si>
    <t>48.14/16/17/20/21/22/23</t>
  </si>
  <si>
    <t>641.94  642.2  642.3  642.42/45/91/93/99  892.81</t>
  </si>
  <si>
    <t>of which: PRINTING AND WRITING PAPER, READY FOR USE</t>
  </si>
  <si>
    <t>ex4823.90</t>
  </si>
  <si>
    <t>ex642.99</t>
  </si>
  <si>
    <t>of which: ARTICLES, MOULDED OR PRESSED FROM PULP</t>
  </si>
  <si>
    <t>4823.70</t>
  </si>
  <si>
    <t>of which: FILTER PAPER AND PAPERBOARD, READY FOR USE</t>
  </si>
  <si>
    <t>4823.20</t>
  </si>
  <si>
    <r>
      <t>The term "</t>
    </r>
    <r>
      <rPr>
        <sz val="14"/>
        <color indexed="10"/>
        <rFont val="Univers"/>
        <family val="2"/>
      </rPr>
      <t>ex</t>
    </r>
    <r>
      <rPr>
        <sz val="14"/>
        <rFont val="Univers"/>
        <family val="2"/>
      </rPr>
      <t xml:space="preserve">" means that there is not a complete correlation between the two codes and that only a </t>
    </r>
    <r>
      <rPr>
        <sz val="14"/>
        <rFont val="Univers"/>
        <family val="2"/>
      </rPr>
      <t>part of the HS2012/HS2017</t>
    </r>
    <r>
      <rPr>
        <sz val="14"/>
        <rFont val="Univers"/>
        <family val="2"/>
      </rPr>
      <t xml:space="preserve"> or SITC Rev.</t>
    </r>
    <r>
      <rPr>
        <sz val="14"/>
        <rFont val="Univers"/>
        <family val="2"/>
      </rPr>
      <t>4 code is applicable.</t>
    </r>
  </si>
  <si>
    <r>
      <t>For instance "</t>
    </r>
    <r>
      <rPr>
        <sz val="14"/>
        <color indexed="10"/>
        <rFont val="Univers"/>
        <family val="2"/>
      </rPr>
      <t>ex811.00</t>
    </r>
    <r>
      <rPr>
        <sz val="14"/>
        <rFont val="Univers"/>
        <family val="2"/>
      </rPr>
      <t>" under "</t>
    </r>
    <r>
      <rPr>
        <sz val="14"/>
        <rFont val="Univers"/>
        <family val="2"/>
      </rPr>
      <t>Prefabricated buildings of wood</t>
    </r>
    <r>
      <rPr>
        <sz val="14"/>
        <rFont val="Univers"/>
        <family val="2"/>
      </rPr>
      <t xml:space="preserve">"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</si>
  <si>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</si>
  <si>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t>September/ October 2018: final results for 2017</t>
  </si>
  <si>
    <r>
      <t>The term "</t>
    </r>
    <r>
      <rPr>
        <sz val="12"/>
        <color indexed="10"/>
        <rFont val="Univers"/>
        <family val="2"/>
      </rPr>
      <t>ex</t>
    </r>
    <r>
      <rPr>
        <sz val="12"/>
        <rFont val="Univers"/>
        <family val="2"/>
      </rPr>
      <t>" means that there is not a complete correlation between the two codes and that only a part of the HS2012/HS2017 or SITC Rev.4 code is applicable.</t>
    </r>
  </si>
  <si>
    <r>
      <t>For instance "</t>
    </r>
    <r>
      <rPr>
        <sz val="12"/>
        <color indexed="10"/>
        <rFont val="Univers"/>
        <family val="2"/>
      </rPr>
      <t>ex4401.40</t>
    </r>
    <r>
      <rPr>
        <sz val="12"/>
        <rFont val="Univers"/>
        <family val="2"/>
      </rPr>
      <t xml:space="preserve">" under product 3.2 means that only a part of HS2017 code 4401.40 refers to wood residues coming from wood processing (the other part coded under 4401.40 is recovered post-consumer wood). </t>
    </r>
  </si>
  <si>
    <t>UK data that is submitted to international organisations via the JFSQ is published twice a year, in May (provisional data) and September/ October (final data) 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</si>
</sst>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
  </numFmts>
  <fonts count="62">
    <font>
      <sz val="10"/>
      <name val="Courier"/>
    </font>
    <font>
      <sz val="10"/>
      <name val="Arial"/>
      <family val="2"/>
    </font>
    <font>
      <sz val="10"/>
      <name val="Arial"/>
      <family val="2"/>
    </font>
    <font>
      <b/>
      <sz val="12"/>
      <name val="Univers"/>
      <family val="2"/>
    </font>
    <font>
      <sz val="12"/>
      <name val="Univers"/>
      <family val="2"/>
    </font>
    <font>
      <sz val="10"/>
      <name val="Univers"/>
      <family val="2"/>
    </font>
    <font>
      <sz val="10"/>
      <name val="Courier"/>
      <family val="3"/>
    </font>
    <font>
      <b/>
      <sz val="11"/>
      <name val="Univers"/>
      <family val="2"/>
    </font>
    <font>
      <b/>
      <sz val="14"/>
      <name val="Univers"/>
      <family val="2"/>
    </font>
    <font>
      <b/>
      <sz val="14"/>
      <color indexed="12"/>
      <name val="Univers"/>
      <family val="2"/>
    </font>
    <font>
      <b/>
      <sz val="12"/>
      <color indexed="12"/>
      <name val="Univers"/>
      <family val="2"/>
    </font>
    <font>
      <u/>
      <sz val="7.5"/>
      <color indexed="12"/>
      <name val="Courier"/>
      <family val="3"/>
    </font>
    <font>
      <sz val="8"/>
      <name val="Courier"/>
      <family val="3"/>
    </font>
    <font>
      <b/>
      <sz val="11"/>
      <color indexed="10"/>
      <name val="Univers"/>
      <family val="2"/>
    </font>
    <font>
      <sz val="32"/>
      <name val="Univers"/>
      <family val="2"/>
    </font>
    <font>
      <sz val="12"/>
      <color indexed="57"/>
      <name val="Univers"/>
      <family val="2"/>
    </font>
    <font>
      <sz val="14"/>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0"/>
      <color indexed="63"/>
      <name val="Verdana"/>
      <family val="2"/>
    </font>
    <font>
      <b/>
      <vertAlign val="superscript"/>
      <sz val="10"/>
      <color indexed="63"/>
      <name val="Verdana"/>
      <family val="2"/>
    </font>
    <font>
      <vertAlign val="superscript"/>
      <sz val="10"/>
      <color indexed="63"/>
      <name val="Verdana"/>
      <family val="2"/>
    </font>
    <font>
      <b/>
      <sz val="10"/>
      <name val="Verdana"/>
      <family val="2"/>
    </font>
    <font>
      <sz val="10"/>
      <name val="Verdana"/>
      <family val="2"/>
    </font>
    <font>
      <b/>
      <sz val="11"/>
      <name val="Verdana"/>
      <family val="2"/>
    </font>
    <font>
      <sz val="11"/>
      <name val="Verdana"/>
      <family val="2"/>
    </font>
    <font>
      <u/>
      <sz val="11"/>
      <color indexed="12"/>
      <name val="Verdana"/>
      <family val="2"/>
    </font>
    <font>
      <vertAlign val="superscript"/>
      <sz val="10"/>
      <name val="Verdana"/>
      <family val="2"/>
    </font>
    <font>
      <b/>
      <sz val="11"/>
      <color indexed="12"/>
      <name val="Verdana"/>
      <family val="2"/>
    </font>
    <font>
      <b/>
      <sz val="11"/>
      <color indexed="10"/>
      <name val="Verdana"/>
      <family val="2"/>
    </font>
    <font>
      <b/>
      <sz val="9"/>
      <name val="Verdana"/>
      <family val="2"/>
    </font>
    <font>
      <sz val="9"/>
      <name val="Verdana"/>
      <family val="2"/>
    </font>
    <font>
      <sz val="11"/>
      <color indexed="12"/>
      <name val="Verdana"/>
      <family val="2"/>
    </font>
    <font>
      <sz val="8"/>
      <name val="Verdana"/>
      <family val="2"/>
    </font>
    <font>
      <b/>
      <vertAlign val="superscript"/>
      <sz val="11"/>
      <name val="Verdana"/>
      <family val="2"/>
    </font>
    <font>
      <b/>
      <u/>
      <sz val="10"/>
      <name val="Verdana"/>
      <family val="2"/>
    </font>
    <font>
      <b/>
      <i/>
      <sz val="11"/>
      <name val="Verdana"/>
      <family val="2"/>
    </font>
    <font>
      <sz val="8"/>
      <color indexed="12"/>
      <name val="Verdana"/>
      <family val="2"/>
    </font>
    <font>
      <sz val="11"/>
      <color theme="1"/>
      <name val="Calibri"/>
      <family val="2"/>
      <scheme val="minor"/>
    </font>
    <font>
      <b/>
      <sz val="10"/>
      <color rgb="FF333333"/>
      <name val="Verdana"/>
      <family val="2"/>
    </font>
    <font>
      <sz val="10"/>
      <color rgb="FF333333"/>
      <name val="Verdana"/>
      <family val="2"/>
    </font>
    <font>
      <b/>
      <sz val="32"/>
      <name val="Univers"/>
      <family val="2"/>
    </font>
    <font>
      <b/>
      <sz val="11"/>
      <color rgb="FFFF0000"/>
      <name val="Univers"/>
      <family val="2"/>
    </font>
    <font>
      <b/>
      <sz val="11"/>
      <color theme="1"/>
      <name val="Univers"/>
      <family val="2"/>
    </font>
    <font>
      <sz val="14"/>
      <color indexed="10"/>
      <name val="Univers"/>
      <family val="2"/>
    </font>
    <font>
      <sz val="12"/>
      <color indexed="10"/>
      <name val="Univers"/>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rgb="FFFFDBD0"/>
        <bgColor indexed="64"/>
      </patternFill>
    </fill>
    <fill>
      <patternFill patternType="solid">
        <fgColor rgb="FFCCFFCC"/>
        <bgColor indexed="64"/>
      </patternFill>
    </fill>
    <fill>
      <patternFill patternType="solid">
        <fgColor theme="0" tint="-0.14999847407452621"/>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ck">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57"/>
      </top>
      <bottom/>
      <diagonal/>
    </border>
  </borders>
  <cellStyleXfs count="107">
    <xf numFmtId="0" fontId="0"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0" fontId="21" fillId="21" borderId="2" applyNumberFormat="0" applyAlignment="0" applyProtection="0"/>
    <xf numFmtId="43" fontId="2" fillId="0" borderId="0" applyFont="0" applyFill="0" applyBorder="0" applyAlignment="0" applyProtection="0"/>
    <xf numFmtId="43" fontId="2" fillId="0" borderId="0" quotePrefix="1" applyFont="0" applyFill="0" applyBorder="0" applyAlignment="0">
      <protection locked="0"/>
    </xf>
    <xf numFmtId="43" fontId="2" fillId="0" borderId="0" quotePrefix="1" applyFont="0" applyFill="0" applyBorder="0" applyAlignment="0">
      <protection locked="0"/>
    </xf>
    <xf numFmtId="43" fontId="2" fillId="0" borderId="0" quotePrefix="1" applyFont="0" applyFill="0" applyBorder="0" applyAlignment="0">
      <protection locked="0"/>
    </xf>
    <xf numFmtId="0" fontId="22" fillId="0" borderId="0" applyNumberForma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7" fillId="7" borderId="1" applyNumberFormat="0" applyAlignment="0" applyProtection="0"/>
    <xf numFmtId="0" fontId="27" fillId="7"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0" fontId="29" fillId="22" borderId="0" applyNumberFormat="0" applyBorder="0" applyAlignment="0" applyProtection="0"/>
    <xf numFmtId="0" fontId="29" fillId="22" borderId="0" applyNumberFormat="0" applyBorder="0" applyAlignment="0" applyProtection="0"/>
    <xf numFmtId="0" fontId="34" fillId="0" borderId="0"/>
    <xf numFmtId="0" fontId="39" fillId="0" borderId="0"/>
    <xf numFmtId="0" fontId="34" fillId="0" borderId="0"/>
    <xf numFmtId="0" fontId="2" fillId="0" borderId="0"/>
    <xf numFmtId="0" fontId="6" fillId="0" borderId="0"/>
    <xf numFmtId="0" fontId="2" fillId="0" borderId="0"/>
    <xf numFmtId="0" fontId="54" fillId="0" borderId="0"/>
    <xf numFmtId="0" fontId="54" fillId="0" borderId="0"/>
    <xf numFmtId="0" fontId="2" fillId="0" borderId="0"/>
    <xf numFmtId="0" fontId="1" fillId="0" borderId="0"/>
    <xf numFmtId="0" fontId="1" fillId="0" borderId="0"/>
    <xf numFmtId="0" fontId="6" fillId="0" borderId="0"/>
    <xf numFmtId="0" fontId="6"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30" fillId="20" borderId="8" applyNumberFormat="0" applyAlignment="0" applyProtection="0"/>
    <xf numFmtId="0" fontId="30"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542">
    <xf numFmtId="0" fontId="0" fillId="0" borderId="0" xfId="0"/>
    <xf numFmtId="3" fontId="0" fillId="0" borderId="0" xfId="0" applyNumberFormat="1"/>
    <xf numFmtId="0" fontId="55" fillId="26" borderId="24" xfId="0" applyFont="1" applyFill="1" applyBorder="1" applyAlignment="1">
      <alignment horizontal="center" vertical="center" wrapText="1"/>
    </xf>
    <xf numFmtId="0" fontId="56" fillId="26" borderId="24" xfId="0" applyFont="1" applyFill="1" applyBorder="1" applyAlignment="1">
      <alignment horizontal="left" vertical="center" wrapText="1"/>
    </xf>
    <xf numFmtId="0" fontId="56" fillId="26" borderId="10" xfId="0" applyFont="1" applyFill="1" applyBorder="1" applyAlignment="1">
      <alignment horizontal="left" vertical="center" wrapText="1"/>
    </xf>
    <xf numFmtId="0" fontId="56" fillId="26" borderId="11" xfId="0" applyFont="1" applyFill="1" applyBorder="1" applyAlignment="1">
      <alignment horizontal="left" vertical="center" wrapText="1"/>
    </xf>
    <xf numFmtId="0" fontId="56" fillId="27" borderId="24" xfId="0" applyFont="1" applyFill="1" applyBorder="1" applyAlignment="1">
      <alignment horizontal="right" vertical="center" wrapText="1"/>
    </xf>
    <xf numFmtId="0" fontId="56" fillId="27" borderId="10" xfId="0" applyFont="1" applyFill="1" applyBorder="1" applyAlignment="1">
      <alignment horizontal="right" vertical="center" wrapText="1"/>
    </xf>
    <xf numFmtId="0" fontId="56" fillId="27" borderId="11" xfId="0" applyFont="1" applyFill="1" applyBorder="1" applyAlignment="1">
      <alignment horizontal="right" vertical="center" wrapText="1"/>
    </xf>
    <xf numFmtId="0" fontId="38" fillId="0" borderId="0" xfId="0" applyFont="1"/>
    <xf numFmtId="0" fontId="40" fillId="0" borderId="0" xfId="0" applyFont="1" applyAlignment="1">
      <alignment vertical="top" wrapText="1"/>
    </xf>
    <xf numFmtId="0" fontId="41" fillId="0" borderId="0" xfId="0" applyFont="1" applyAlignment="1">
      <alignment vertical="top"/>
    </xf>
    <xf numFmtId="0" fontId="40" fillId="0" borderId="0" xfId="0" applyFont="1" applyFill="1" applyAlignment="1">
      <alignment vertical="top" wrapText="1"/>
    </xf>
    <xf numFmtId="0" fontId="41" fillId="0" borderId="0" xfId="0" applyFont="1"/>
    <xf numFmtId="0" fontId="41" fillId="0" borderId="0" xfId="0" applyFont="1" applyAlignment="1">
      <alignment wrapText="1"/>
    </xf>
    <xf numFmtId="0" fontId="41" fillId="0" borderId="0" xfId="0" applyFont="1" applyAlignment="1">
      <alignment vertical="top" wrapText="1"/>
    </xf>
    <xf numFmtId="0" fontId="42" fillId="0" borderId="0" xfId="71" applyFont="1" applyAlignment="1" applyProtection="1">
      <alignment vertical="top" wrapText="1"/>
    </xf>
    <xf numFmtId="0" fontId="42" fillId="0" borderId="0" xfId="71" quotePrefix="1" applyFont="1" applyAlignment="1" applyProtection="1">
      <alignment vertical="top" wrapText="1"/>
    </xf>
    <xf numFmtId="0" fontId="42" fillId="0" borderId="0" xfId="0" applyFont="1" applyAlignment="1">
      <alignment vertical="top" wrapText="1"/>
    </xf>
    <xf numFmtId="0" fontId="40" fillId="0" borderId="0" xfId="0" applyFont="1"/>
    <xf numFmtId="0" fontId="41" fillId="0" borderId="0" xfId="0" applyFont="1" applyAlignment="1">
      <alignment horizontal="left"/>
    </xf>
    <xf numFmtId="0" fontId="38" fillId="0" borderId="30" xfId="0" applyFont="1" applyBorder="1" applyAlignment="1" applyProtection="1">
      <alignment horizontal="center" vertical="center"/>
      <protection locked="0"/>
    </xf>
    <xf numFmtId="0" fontId="38" fillId="0" borderId="45" xfId="0" applyFont="1" applyBorder="1" applyAlignment="1" applyProtection="1">
      <alignment horizontal="center"/>
      <protection locked="0"/>
    </xf>
    <xf numFmtId="0" fontId="38" fillId="0" borderId="46" xfId="0" applyFont="1" applyFill="1" applyBorder="1" applyAlignment="1" applyProtection="1">
      <alignment horizontal="center" vertical="center"/>
      <protection locked="0"/>
    </xf>
    <xf numFmtId="0" fontId="38" fillId="0" borderId="47" xfId="0" applyFont="1" applyFill="1" applyBorder="1" applyAlignment="1" applyProtection="1">
      <alignment horizontal="center" vertical="center"/>
      <protection locked="0"/>
    </xf>
    <xf numFmtId="0" fontId="38" fillId="0" borderId="25" xfId="0" applyFont="1" applyBorder="1" applyAlignment="1" applyProtection="1">
      <alignment horizontal="center" vertical="center"/>
      <protection locked="0"/>
    </xf>
    <xf numFmtId="0" fontId="39" fillId="0" borderId="17" xfId="0" applyFont="1" applyBorder="1" applyAlignment="1" applyProtection="1">
      <alignment horizontal="left"/>
      <protection locked="0"/>
    </xf>
    <xf numFmtId="0" fontId="38" fillId="0" borderId="10" xfId="0" applyFont="1" applyBorder="1" applyAlignment="1" applyProtection="1">
      <alignment horizontal="center" vertical="center"/>
      <protection locked="0"/>
    </xf>
    <xf numFmtId="0" fontId="38" fillId="0" borderId="31" xfId="0" applyFont="1" applyBorder="1" applyAlignment="1" applyProtection="1">
      <alignment horizontal="center" vertical="center"/>
      <protection locked="0"/>
    </xf>
    <xf numFmtId="0" fontId="38" fillId="24" borderId="20" xfId="0" applyFont="1" applyFill="1" applyBorder="1" applyAlignment="1" applyProtection="1">
      <alignment horizontal="center" vertical="center"/>
      <protection locked="0"/>
    </xf>
    <xf numFmtId="49" fontId="38" fillId="28" borderId="26" xfId="0" applyNumberFormat="1" applyFont="1" applyFill="1" applyBorder="1" applyAlignment="1" applyProtection="1">
      <alignment horizontal="left" vertical="center"/>
      <protection locked="0"/>
    </xf>
    <xf numFmtId="0" fontId="38" fillId="28" borderId="24" xfId="0" applyFont="1" applyFill="1" applyBorder="1" applyAlignment="1" applyProtection="1">
      <alignment horizontal="left" vertical="center"/>
      <protection locked="0"/>
    </xf>
    <xf numFmtId="0" fontId="39" fillId="28" borderId="34" xfId="0" quotePrefix="1" applyFont="1" applyFill="1" applyBorder="1" applyAlignment="1" applyProtection="1">
      <alignment horizontal="center" vertical="center"/>
      <protection locked="0"/>
    </xf>
    <xf numFmtId="3" fontId="39" fillId="28" borderId="21" xfId="0" applyNumberFormat="1" applyFont="1" applyFill="1" applyBorder="1" applyAlignment="1" applyProtection="1">
      <alignment horizontal="right" vertical="center"/>
      <protection locked="0"/>
    </xf>
    <xf numFmtId="3" fontId="39" fillId="28" borderId="29" xfId="0" applyNumberFormat="1" applyFont="1" applyFill="1" applyBorder="1" applyAlignment="1" applyProtection="1">
      <alignment horizontal="right" vertical="center"/>
      <protection locked="0"/>
    </xf>
    <xf numFmtId="49" fontId="38" fillId="28" borderId="15" xfId="0" applyNumberFormat="1" applyFont="1" applyFill="1" applyBorder="1" applyAlignment="1" applyProtection="1">
      <alignment horizontal="left" vertical="center"/>
      <protection locked="0"/>
    </xf>
    <xf numFmtId="0" fontId="38" fillId="28" borderId="10" xfId="0" applyFont="1" applyFill="1" applyBorder="1" applyAlignment="1" applyProtection="1">
      <alignment horizontal="left" vertical="center" indent="1"/>
      <protection locked="0"/>
    </xf>
    <xf numFmtId="49" fontId="38" fillId="0" borderId="15" xfId="0" applyNumberFormat="1" applyFont="1" applyFill="1" applyBorder="1" applyAlignment="1" applyProtection="1">
      <alignment horizontal="left" vertical="center"/>
      <protection locked="0"/>
    </xf>
    <xf numFmtId="0" fontId="39" fillId="0" borderId="34" xfId="0" quotePrefix="1" applyFont="1" applyFill="1" applyBorder="1" applyAlignment="1" applyProtection="1">
      <alignment horizontal="center" vertical="center"/>
      <protection locked="0"/>
    </xf>
    <xf numFmtId="3" fontId="39" fillId="0" borderId="21" xfId="0" applyNumberFormat="1" applyFont="1" applyFill="1" applyBorder="1" applyAlignment="1" applyProtection="1">
      <alignment horizontal="right" vertical="center"/>
      <protection locked="0"/>
    </xf>
    <xf numFmtId="3" fontId="39" fillId="0" borderId="29" xfId="0" applyNumberFormat="1" applyFont="1" applyFill="1" applyBorder="1" applyAlignment="1" applyProtection="1">
      <alignment horizontal="right" vertical="center"/>
      <protection locked="0"/>
    </xf>
    <xf numFmtId="0" fontId="39" fillId="0" borderId="35" xfId="0" quotePrefix="1" applyFont="1" applyFill="1" applyBorder="1" applyAlignment="1" applyProtection="1">
      <alignment horizontal="center" vertical="center"/>
      <protection locked="0"/>
    </xf>
    <xf numFmtId="0" fontId="39" fillId="0" borderId="36" xfId="0" quotePrefix="1" applyFont="1" applyFill="1" applyBorder="1" applyAlignment="1" applyProtection="1">
      <alignment horizontal="center" vertical="center"/>
      <protection locked="0"/>
    </xf>
    <xf numFmtId="49" fontId="38" fillId="0" borderId="27" xfId="0" applyNumberFormat="1" applyFont="1" applyFill="1" applyBorder="1" applyAlignment="1" applyProtection="1">
      <alignment horizontal="left" vertical="center"/>
      <protection locked="0"/>
    </xf>
    <xf numFmtId="0" fontId="39" fillId="0" borderId="48" xfId="0" quotePrefix="1" applyFont="1" applyFill="1" applyBorder="1" applyAlignment="1" applyProtection="1">
      <alignment horizontal="center" vertical="center"/>
      <protection locked="0"/>
    </xf>
    <xf numFmtId="3" fontId="39" fillId="0" borderId="43" xfId="0" applyNumberFormat="1" applyFont="1" applyFill="1" applyBorder="1" applyAlignment="1" applyProtection="1">
      <alignment horizontal="right" vertical="center"/>
      <protection locked="0"/>
    </xf>
    <xf numFmtId="3" fontId="39" fillId="0" borderId="44" xfId="0" applyNumberFormat="1" applyFont="1" applyFill="1" applyBorder="1" applyAlignment="1" applyProtection="1">
      <alignment horizontal="right" vertical="center"/>
      <protection locked="0"/>
    </xf>
    <xf numFmtId="0" fontId="40" fillId="0" borderId="0" xfId="0" applyFont="1" applyBorder="1" applyAlignment="1" applyProtection="1">
      <alignment horizontal="centerContinuous"/>
      <protection locked="0"/>
    </xf>
    <xf numFmtId="0" fontId="40" fillId="0" borderId="0" xfId="0" applyFont="1" applyBorder="1" applyAlignment="1" applyProtection="1">
      <alignment horizontal="left" vertical="center"/>
      <protection locked="0"/>
    </xf>
    <xf numFmtId="0" fontId="41" fillId="0" borderId="0" xfId="0" applyFont="1" applyBorder="1" applyAlignment="1" applyProtection="1">
      <alignment vertical="center"/>
      <protection locked="0"/>
    </xf>
    <xf numFmtId="0" fontId="44" fillId="0" borderId="0" xfId="0" applyFont="1" applyBorder="1" applyAlignment="1" applyProtection="1">
      <alignment horizontal="right" vertical="center"/>
      <protection locked="0"/>
    </xf>
    <xf numFmtId="0" fontId="41" fillId="0" borderId="0" xfId="0" applyFont="1" applyProtection="1"/>
    <xf numFmtId="0" fontId="44" fillId="0" borderId="32" xfId="0" applyFont="1" applyBorder="1" applyAlignment="1" applyProtection="1">
      <alignment horizontal="centerContinuous" vertical="center"/>
      <protection locked="0"/>
    </xf>
    <xf numFmtId="0" fontId="41" fillId="0" borderId="32" xfId="0" applyFont="1" applyBorder="1" applyAlignment="1" applyProtection="1">
      <alignment vertical="center"/>
      <protection locked="0"/>
    </xf>
    <xf numFmtId="0" fontId="45" fillId="0" borderId="32" xfId="0" applyFont="1" applyBorder="1" applyAlignment="1" applyProtection="1">
      <alignment horizontal="center" vertical="center"/>
      <protection locked="0"/>
    </xf>
    <xf numFmtId="0" fontId="40" fillId="0" borderId="0" xfId="0" applyFont="1" applyAlignment="1" applyProtection="1">
      <alignment vertical="center"/>
    </xf>
    <xf numFmtId="0" fontId="40" fillId="0" borderId="0" xfId="0" applyFont="1" applyFill="1" applyAlignment="1" applyProtection="1">
      <alignment vertical="center"/>
    </xf>
    <xf numFmtId="0" fontId="41" fillId="0" borderId="0" xfId="0" applyFont="1" applyFill="1" applyAlignment="1" applyProtection="1">
      <alignment vertical="center"/>
    </xf>
    <xf numFmtId="0" fontId="40" fillId="0" borderId="0" xfId="0" applyFont="1" applyAlignment="1" applyProtection="1">
      <alignment horizontal="center"/>
    </xf>
    <xf numFmtId="0" fontId="39" fillId="0" borderId="10" xfId="0" applyFont="1" applyFill="1" applyBorder="1" applyAlignment="1" applyProtection="1">
      <alignment horizontal="left" vertical="center" indent="3"/>
      <protection locked="0"/>
    </xf>
    <xf numFmtId="0" fontId="39" fillId="0" borderId="12" xfId="0" applyFont="1" applyFill="1" applyBorder="1" applyAlignment="1" applyProtection="1">
      <alignment horizontal="left" vertical="center" indent="3"/>
      <protection locked="0"/>
    </xf>
    <xf numFmtId="49" fontId="39" fillId="0" borderId="15" xfId="0" applyNumberFormat="1" applyFont="1" applyFill="1" applyBorder="1" applyAlignment="1" applyProtection="1">
      <alignment horizontal="left" vertical="center"/>
      <protection locked="0"/>
    </xf>
    <xf numFmtId="49" fontId="39" fillId="0" borderId="27" xfId="0" applyNumberFormat="1" applyFont="1" applyFill="1" applyBorder="1" applyAlignment="1" applyProtection="1">
      <alignment horizontal="left" vertical="center"/>
      <protection locked="0"/>
    </xf>
    <xf numFmtId="0" fontId="39" fillId="0" borderId="10" xfId="0" applyFont="1" applyFill="1" applyBorder="1" applyAlignment="1" applyProtection="1">
      <alignment horizontal="left" vertical="center" indent="2"/>
      <protection locked="0"/>
    </xf>
    <xf numFmtId="49" fontId="39" fillId="28" borderId="15" xfId="0" applyNumberFormat="1" applyFont="1" applyFill="1" applyBorder="1" applyAlignment="1" applyProtection="1">
      <alignment horizontal="left" vertical="center"/>
      <protection locked="0"/>
    </xf>
    <xf numFmtId="0" fontId="39" fillId="28" borderId="10" xfId="0" applyFont="1" applyFill="1" applyBorder="1" applyAlignment="1" applyProtection="1">
      <alignment horizontal="left" vertical="center" indent="1"/>
      <protection locked="0"/>
    </xf>
    <xf numFmtId="0" fontId="40" fillId="0" borderId="0" xfId="0" applyFont="1" applyBorder="1" applyAlignment="1" applyProtection="1">
      <alignment horizontal="left"/>
      <protection locked="0"/>
    </xf>
    <xf numFmtId="3" fontId="39" fillId="28" borderId="11" xfId="0" applyNumberFormat="1" applyFont="1" applyFill="1" applyBorder="1" applyAlignment="1" applyProtection="1">
      <alignment horizontal="right" vertical="center"/>
      <protection locked="0"/>
    </xf>
    <xf numFmtId="3" fontId="39" fillId="28" borderId="49" xfId="0" applyNumberFormat="1" applyFont="1" applyFill="1" applyBorder="1" applyAlignment="1" applyProtection="1">
      <alignment horizontal="right" vertical="center"/>
      <protection locked="0"/>
    </xf>
    <xf numFmtId="3" fontId="39" fillId="0" borderId="11" xfId="0" applyNumberFormat="1" applyFont="1" applyFill="1" applyBorder="1" applyAlignment="1" applyProtection="1">
      <alignment horizontal="right" vertical="center"/>
      <protection locked="0"/>
    </xf>
    <xf numFmtId="3" fontId="39" fillId="0" borderId="49" xfId="0" applyNumberFormat="1" applyFont="1" applyFill="1" applyBorder="1" applyAlignment="1" applyProtection="1">
      <alignment horizontal="right" vertical="center"/>
      <protection locked="0"/>
    </xf>
    <xf numFmtId="0" fontId="38" fillId="24" borderId="20" xfId="0" applyFont="1" applyFill="1" applyBorder="1" applyAlignment="1" applyProtection="1">
      <alignment vertical="center"/>
      <protection locked="0"/>
    </xf>
    <xf numFmtId="0" fontId="38" fillId="24" borderId="36" xfId="0" applyFont="1" applyFill="1" applyBorder="1" applyAlignment="1" applyProtection="1">
      <alignment vertical="center"/>
      <protection locked="0"/>
    </xf>
    <xf numFmtId="3" fontId="38" fillId="24" borderId="36" xfId="0" applyNumberFormat="1" applyFont="1" applyFill="1" applyBorder="1" applyAlignment="1" applyProtection="1">
      <alignment vertical="center"/>
      <protection locked="0"/>
    </xf>
    <xf numFmtId="3" fontId="38" fillId="24" borderId="50" xfId="0" applyNumberFormat="1" applyFont="1" applyFill="1" applyBorder="1" applyAlignment="1" applyProtection="1">
      <alignment vertical="center"/>
      <protection locked="0"/>
    </xf>
    <xf numFmtId="49" fontId="38" fillId="0" borderId="38" xfId="0" applyNumberFormat="1" applyFont="1" applyFill="1" applyBorder="1" applyAlignment="1" applyProtection="1">
      <alignment horizontal="left" vertical="center"/>
      <protection locked="0"/>
    </xf>
    <xf numFmtId="0" fontId="38" fillId="0" borderId="21" xfId="0" applyFont="1" applyFill="1" applyBorder="1" applyAlignment="1" applyProtection="1">
      <alignment horizontal="left" vertical="center"/>
      <protection locked="0"/>
    </xf>
    <xf numFmtId="49" fontId="38" fillId="28" borderId="38" xfId="0" applyNumberFormat="1" applyFont="1" applyFill="1" applyBorder="1" applyAlignment="1" applyProtection="1">
      <alignment horizontal="left" vertical="center"/>
      <protection locked="0"/>
    </xf>
    <xf numFmtId="0" fontId="38" fillId="28" borderId="21" xfId="0" applyFont="1" applyFill="1" applyBorder="1" applyAlignment="1" applyProtection="1">
      <alignment horizontal="left" vertical="center"/>
      <protection locked="0"/>
    </xf>
    <xf numFmtId="0" fontId="39" fillId="28" borderId="24" xfId="0" applyFont="1" applyFill="1" applyBorder="1" applyAlignment="1" applyProtection="1">
      <alignment horizontal="center" vertical="center"/>
      <protection locked="0"/>
    </xf>
    <xf numFmtId="0" fontId="39" fillId="0" borderId="24" xfId="0" applyFont="1" applyFill="1" applyBorder="1" applyAlignment="1" applyProtection="1">
      <alignment horizontal="center" vertical="center"/>
      <protection locked="0"/>
    </xf>
    <xf numFmtId="0" fontId="39" fillId="0" borderId="21" xfId="0" applyFont="1" applyFill="1" applyBorder="1" applyAlignment="1" applyProtection="1">
      <alignment horizontal="center" vertical="center"/>
      <protection locked="0"/>
    </xf>
    <xf numFmtId="0" fontId="38" fillId="0" borderId="24" xfId="0" applyFont="1" applyFill="1" applyBorder="1" applyAlignment="1" applyProtection="1">
      <alignment horizontal="left" vertical="center"/>
      <protection locked="0"/>
    </xf>
    <xf numFmtId="0" fontId="39" fillId="0" borderId="24" xfId="0" quotePrefix="1" applyFont="1" applyFill="1" applyBorder="1" applyAlignment="1" applyProtection="1">
      <alignment horizontal="center" vertical="center"/>
      <protection locked="0"/>
    </xf>
    <xf numFmtId="49" fontId="38" fillId="28" borderId="23" xfId="0" applyNumberFormat="1" applyFont="1" applyFill="1" applyBorder="1" applyAlignment="1" applyProtection="1">
      <alignment horizontal="left" vertical="center"/>
      <protection locked="0"/>
    </xf>
    <xf numFmtId="0" fontId="38" fillId="28" borderId="51" xfId="0" applyFont="1" applyFill="1" applyBorder="1" applyAlignment="1" applyProtection="1">
      <alignment horizontal="left" vertical="center"/>
      <protection locked="0"/>
    </xf>
    <xf numFmtId="49" fontId="38" fillId="0" borderId="16" xfId="0" applyNumberFormat="1" applyFont="1" applyFill="1" applyBorder="1" applyAlignment="1" applyProtection="1">
      <alignment horizontal="left" vertical="center"/>
      <protection locked="0"/>
    </xf>
    <xf numFmtId="3" fontId="39" fillId="0" borderId="39" xfId="0" applyNumberFormat="1" applyFont="1" applyFill="1" applyBorder="1" applyAlignment="1" applyProtection="1">
      <alignment horizontal="right" vertical="center"/>
      <protection locked="0"/>
    </xf>
    <xf numFmtId="0" fontId="38" fillId="28" borderId="10" xfId="0" applyFont="1" applyFill="1" applyBorder="1" applyAlignment="1" applyProtection="1">
      <alignment horizontal="left" vertical="center"/>
      <protection locked="0"/>
    </xf>
    <xf numFmtId="0" fontId="38" fillId="0" borderId="10" xfId="0" applyFont="1" applyFill="1" applyBorder="1" applyAlignment="1" applyProtection="1">
      <alignment horizontal="left" vertical="center" indent="1"/>
      <protection locked="0"/>
    </xf>
    <xf numFmtId="3" fontId="39" fillId="28" borderId="39" xfId="0" applyNumberFormat="1" applyFont="1" applyFill="1" applyBorder="1" applyAlignment="1" applyProtection="1">
      <alignment horizontal="right" vertical="center"/>
      <protection locked="0"/>
    </xf>
    <xf numFmtId="0" fontId="39" fillId="0" borderId="34" xfId="0" applyFont="1" applyFill="1" applyBorder="1" applyAlignment="1" applyProtection="1">
      <alignment horizontal="center" vertical="center"/>
      <protection locked="0"/>
    </xf>
    <xf numFmtId="0" fontId="38" fillId="0" borderId="11" xfId="0" applyFont="1" applyFill="1" applyBorder="1" applyAlignment="1" applyProtection="1">
      <alignment horizontal="left" vertical="center" indent="1"/>
      <protection locked="0"/>
    </xf>
    <xf numFmtId="49" fontId="38" fillId="0" borderId="23" xfId="0" applyNumberFormat="1" applyFont="1" applyFill="1" applyBorder="1" applyAlignment="1" applyProtection="1">
      <alignment horizontal="left" vertical="center"/>
      <protection locked="0"/>
    </xf>
    <xf numFmtId="0" fontId="39" fillId="0" borderId="21" xfId="0" quotePrefix="1" applyFont="1" applyFill="1" applyBorder="1" applyAlignment="1" applyProtection="1">
      <alignment horizontal="center" vertical="center"/>
      <protection locked="0"/>
    </xf>
    <xf numFmtId="0" fontId="38" fillId="0" borderId="12" xfId="0" applyFont="1" applyFill="1" applyBorder="1" applyAlignment="1" applyProtection="1">
      <alignment horizontal="left" vertical="center" indent="1"/>
      <protection locked="0"/>
    </xf>
    <xf numFmtId="0" fontId="39" fillId="0" borderId="52" xfId="0" quotePrefix="1" applyFont="1" applyFill="1" applyBorder="1" applyAlignment="1" applyProtection="1">
      <alignment horizontal="center" vertical="center"/>
      <protection locked="0"/>
    </xf>
    <xf numFmtId="3" fontId="39" fillId="0" borderId="12" xfId="0" applyNumberFormat="1" applyFont="1" applyFill="1" applyBorder="1" applyAlignment="1" applyProtection="1">
      <alignment horizontal="right" vertical="center"/>
      <protection locked="0"/>
    </xf>
    <xf numFmtId="3" fontId="39" fillId="0" borderId="53" xfId="0" applyNumberFormat="1" applyFont="1" applyFill="1" applyBorder="1" applyAlignment="1" applyProtection="1">
      <alignment horizontal="right" vertical="center"/>
      <protection locked="0"/>
    </xf>
    <xf numFmtId="0" fontId="41" fillId="0" borderId="0" xfId="0" applyFont="1" applyFill="1" applyBorder="1" applyAlignment="1" applyProtection="1">
      <alignment vertical="center"/>
    </xf>
    <xf numFmtId="0" fontId="40" fillId="0" borderId="0" xfId="0" applyFont="1" applyFill="1" applyBorder="1" applyAlignment="1" applyProtection="1">
      <alignment horizontal="left" vertical="center" indent="1"/>
      <protection locked="0"/>
    </xf>
    <xf numFmtId="0" fontId="41" fillId="0" borderId="0" xfId="0" quotePrefix="1" applyFont="1" applyFill="1" applyBorder="1" applyAlignment="1" applyProtection="1">
      <alignment horizontal="center" vertical="center"/>
      <protection locked="0"/>
    </xf>
    <xf numFmtId="164" fontId="48" fillId="0" borderId="0" xfId="0" applyNumberFormat="1" applyFont="1" applyFill="1" applyBorder="1" applyAlignment="1" applyProtection="1">
      <alignment horizontal="right" vertical="center"/>
      <protection locked="0"/>
    </xf>
    <xf numFmtId="0" fontId="41" fillId="0" borderId="0" xfId="0" applyFont="1" applyAlignment="1" applyProtection="1"/>
    <xf numFmtId="0" fontId="49" fillId="0" borderId="0" xfId="0" quotePrefix="1" applyFont="1" applyAlignment="1" applyProtection="1"/>
    <xf numFmtId="0" fontId="49" fillId="0" borderId="0" xfId="0" applyFont="1" applyAlignment="1" applyProtection="1"/>
    <xf numFmtId="0" fontId="39" fillId="0" borderId="21" xfId="0" applyFont="1" applyFill="1" applyBorder="1" applyAlignment="1" applyProtection="1">
      <alignment horizontal="left" vertical="center"/>
      <protection locked="0"/>
    </xf>
    <xf numFmtId="0" fontId="39" fillId="0" borderId="24" xfId="0" applyFont="1" applyFill="1" applyBorder="1" applyAlignment="1" applyProtection="1">
      <alignment horizontal="left" vertical="center"/>
      <protection locked="0"/>
    </xf>
    <xf numFmtId="49" fontId="39" fillId="0" borderId="16" xfId="0" applyNumberFormat="1" applyFont="1" applyFill="1" applyBorder="1" applyAlignment="1" applyProtection="1">
      <alignment horizontal="left" vertical="center"/>
      <protection locked="0"/>
    </xf>
    <xf numFmtId="0" fontId="39" fillId="0" borderId="33" xfId="0" applyFont="1" applyFill="1" applyBorder="1" applyAlignment="1" applyProtection="1">
      <alignment horizontal="left" vertical="center" indent="1"/>
      <protection locked="0"/>
    </xf>
    <xf numFmtId="49" fontId="39" fillId="0" borderId="25" xfId="0" applyNumberFormat="1" applyFont="1" applyFill="1" applyBorder="1" applyAlignment="1" applyProtection="1">
      <alignment horizontal="left" vertical="center"/>
      <protection locked="0"/>
    </xf>
    <xf numFmtId="0" fontId="39" fillId="0" borderId="35" xfId="0" applyFont="1" applyFill="1" applyBorder="1" applyAlignment="1" applyProtection="1">
      <alignment horizontal="left" vertical="center" indent="2"/>
      <protection locked="0"/>
    </xf>
    <xf numFmtId="0" fontId="39" fillId="0" borderId="10" xfId="0" applyFont="1" applyFill="1" applyBorder="1" applyAlignment="1" applyProtection="1">
      <alignment horizontal="left" vertical="center" indent="1"/>
      <protection locked="0"/>
    </xf>
    <xf numFmtId="0" fontId="39" fillId="0" borderId="10" xfId="0" quotePrefix="1" applyFont="1" applyFill="1" applyBorder="1" applyAlignment="1" applyProtection="1">
      <alignment horizontal="left" vertical="center" indent="2"/>
      <protection locked="0"/>
    </xf>
    <xf numFmtId="49" fontId="39" fillId="0" borderId="22" xfId="0" applyNumberFormat="1" applyFont="1" applyFill="1" applyBorder="1" applyAlignment="1" applyProtection="1">
      <alignment horizontal="left" vertical="center"/>
      <protection locked="0"/>
    </xf>
    <xf numFmtId="0" fontId="39" fillId="0" borderId="11" xfId="0" applyFont="1" applyFill="1" applyBorder="1" applyAlignment="1" applyProtection="1">
      <alignment horizontal="left" vertical="center" indent="1"/>
      <protection locked="0"/>
    </xf>
    <xf numFmtId="0" fontId="39" fillId="28" borderId="10" xfId="0" applyFont="1" applyFill="1" applyBorder="1" applyAlignment="1" applyProtection="1">
      <alignment horizontal="left" vertical="center" indent="2"/>
      <protection locked="0"/>
    </xf>
    <xf numFmtId="0" fontId="39" fillId="0" borderId="11" xfId="0" applyFont="1" applyFill="1" applyBorder="1" applyAlignment="1" applyProtection="1">
      <alignment horizontal="left" vertical="center" indent="3"/>
      <protection locked="0"/>
    </xf>
    <xf numFmtId="0" fontId="45" fillId="0" borderId="32" xfId="0" applyFont="1" applyFill="1" applyBorder="1" applyAlignment="1" applyProtection="1">
      <alignment horizontal="left"/>
      <protection locked="0"/>
    </xf>
    <xf numFmtId="0" fontId="38" fillId="0" borderId="39" xfId="0" applyFont="1" applyFill="1" applyBorder="1" applyAlignment="1" applyProtection="1">
      <alignment horizontal="center" vertical="center"/>
      <protection locked="0"/>
    </xf>
    <xf numFmtId="49" fontId="38" fillId="28" borderId="16" xfId="0" applyNumberFormat="1" applyFont="1" applyFill="1" applyBorder="1" applyAlignment="1" applyProtection="1">
      <alignment horizontal="left" vertical="center"/>
      <protection locked="0"/>
    </xf>
    <xf numFmtId="49" fontId="38" fillId="0" borderId="20" xfId="0" applyNumberFormat="1" applyFont="1" applyFill="1" applyBorder="1" applyAlignment="1" applyProtection="1">
      <alignment horizontal="left" vertical="center"/>
      <protection locked="0"/>
    </xf>
    <xf numFmtId="0" fontId="41" fillId="0" borderId="0" xfId="0" applyFont="1" applyFill="1" applyBorder="1" applyAlignment="1" applyProtection="1"/>
    <xf numFmtId="0" fontId="40" fillId="0" borderId="28" xfId="90" quotePrefix="1" applyFont="1" applyFill="1" applyBorder="1" applyAlignment="1" applyProtection="1">
      <alignment horizontal="left" vertical="center" indent="2"/>
    </xf>
    <xf numFmtId="0" fontId="40" fillId="0" borderId="12" xfId="0" applyFont="1" applyFill="1" applyBorder="1" applyAlignment="1" applyProtection="1">
      <alignment horizontal="center" vertical="center"/>
    </xf>
    <xf numFmtId="3" fontId="41" fillId="0" borderId="12" xfId="0" applyNumberFormat="1" applyFont="1" applyFill="1" applyBorder="1" applyAlignment="1" applyProtection="1">
      <alignment horizontal="right" vertical="center"/>
    </xf>
    <xf numFmtId="3" fontId="41" fillId="0" borderId="53" xfId="0" applyNumberFormat="1" applyFont="1" applyFill="1" applyBorder="1" applyAlignment="1" applyProtection="1">
      <alignment horizontal="right" vertical="center"/>
    </xf>
    <xf numFmtId="0" fontId="40" fillId="0" borderId="0" xfId="0" applyFont="1" applyFill="1" applyBorder="1" applyAlignment="1" applyProtection="1">
      <alignment horizontal="center"/>
    </xf>
    <xf numFmtId="0" fontId="41" fillId="0" borderId="0" xfId="0" applyFont="1" applyFill="1" applyBorder="1" applyProtection="1"/>
    <xf numFmtId="0" fontId="41" fillId="0" borderId="0" xfId="0" applyFont="1" applyFill="1" applyProtection="1"/>
    <xf numFmtId="0" fontId="44" fillId="0" borderId="0" xfId="0" quotePrefix="1" applyFont="1" applyFill="1" applyBorder="1" applyAlignment="1" applyProtection="1">
      <alignment horizontal="right" vertical="center"/>
      <protection locked="0"/>
    </xf>
    <xf numFmtId="0" fontId="40" fillId="0" borderId="32" xfId="0" applyFont="1" applyFill="1" applyBorder="1" applyAlignment="1" applyProtection="1">
      <alignment horizontal="center"/>
      <protection locked="0"/>
    </xf>
    <xf numFmtId="0" fontId="41" fillId="0" borderId="32" xfId="0" applyFont="1" applyFill="1" applyBorder="1" applyProtection="1">
      <protection locked="0"/>
    </xf>
    <xf numFmtId="0" fontId="41" fillId="0" borderId="32" xfId="0" applyFont="1" applyFill="1" applyBorder="1" applyAlignment="1" applyProtection="1">
      <alignment horizontal="left" vertical="center"/>
      <protection locked="0"/>
    </xf>
    <xf numFmtId="0" fontId="40" fillId="0" borderId="32" xfId="0" applyFont="1" applyFill="1" applyBorder="1" applyAlignment="1" applyProtection="1">
      <alignment vertical="center"/>
      <protection locked="0"/>
    </xf>
    <xf numFmtId="0" fontId="40" fillId="0" borderId="32" xfId="0" applyFont="1" applyFill="1" applyBorder="1" applyProtection="1">
      <protection locked="0"/>
    </xf>
    <xf numFmtId="0" fontId="41" fillId="0" borderId="0" xfId="0" applyFont="1" applyFill="1" applyAlignment="1" applyProtection="1"/>
    <xf numFmtId="0" fontId="40" fillId="0" borderId="0" xfId="0" applyFont="1" applyFill="1" applyAlignment="1" applyProtection="1">
      <alignment horizontal="center"/>
    </xf>
    <xf numFmtId="0" fontId="40" fillId="0" borderId="14" xfId="0" applyFont="1" applyFill="1" applyBorder="1" applyAlignment="1" applyProtection="1">
      <alignment horizontal="center"/>
    </xf>
    <xf numFmtId="0" fontId="41" fillId="0" borderId="13" xfId="0" applyFont="1" applyFill="1" applyBorder="1" applyProtection="1"/>
    <xf numFmtId="0" fontId="41" fillId="0" borderId="41" xfId="0" applyFont="1" applyFill="1" applyBorder="1" applyProtection="1"/>
    <xf numFmtId="0" fontId="40" fillId="0" borderId="25" xfId="0" applyFont="1" applyFill="1" applyBorder="1" applyAlignment="1" applyProtection="1">
      <alignment horizontal="left" vertical="center" indent="2"/>
    </xf>
    <xf numFmtId="0" fontId="40" fillId="0" borderId="11" xfId="0" applyFont="1" applyFill="1" applyBorder="1" applyAlignment="1" applyProtection="1">
      <alignment horizontal="center" vertical="center"/>
    </xf>
    <xf numFmtId="3" fontId="41" fillId="0" borderId="11" xfId="0" applyNumberFormat="1" applyFont="1" applyFill="1" applyBorder="1" applyAlignment="1" applyProtection="1">
      <alignment horizontal="right" vertical="center"/>
    </xf>
    <xf numFmtId="3" fontId="41" fillId="0" borderId="49" xfId="0" applyNumberFormat="1" applyFont="1" applyFill="1" applyBorder="1" applyAlignment="1" applyProtection="1">
      <alignment horizontal="right" vertical="center"/>
    </xf>
    <xf numFmtId="0" fontId="40" fillId="0" borderId="38" xfId="0" applyFont="1" applyFill="1" applyBorder="1" applyAlignment="1" applyProtection="1">
      <alignment horizontal="left" vertical="center" indent="2"/>
    </xf>
    <xf numFmtId="0" fontId="40" fillId="0" borderId="21" xfId="0" applyFont="1" applyFill="1" applyBorder="1" applyAlignment="1" applyProtection="1">
      <alignment horizontal="center" vertical="center"/>
    </xf>
    <xf numFmtId="3" fontId="41" fillId="0" borderId="21" xfId="0" applyNumberFormat="1" applyFont="1" applyFill="1" applyBorder="1" applyAlignment="1" applyProtection="1">
      <alignment horizontal="right" vertical="center"/>
    </xf>
    <xf numFmtId="3" fontId="41" fillId="0" borderId="29" xfId="0" applyNumberFormat="1" applyFont="1" applyFill="1" applyBorder="1" applyAlignment="1" applyProtection="1">
      <alignment horizontal="right" vertical="center"/>
    </xf>
    <xf numFmtId="49" fontId="40" fillId="0" borderId="54" xfId="0" applyNumberFormat="1" applyFont="1" applyFill="1" applyBorder="1" applyAlignment="1" applyProtection="1">
      <alignment horizontal="left" vertical="center"/>
    </xf>
    <xf numFmtId="0" fontId="38" fillId="0" borderId="30"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38" fillId="0" borderId="55" xfId="0" applyFont="1" applyFill="1" applyBorder="1" applyAlignment="1" applyProtection="1">
      <alignment horizontal="center" vertical="center"/>
      <protection locked="0"/>
    </xf>
    <xf numFmtId="0" fontId="38" fillId="0" borderId="16"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protection locked="0"/>
    </xf>
    <xf numFmtId="0" fontId="38" fillId="0" borderId="31" xfId="0" applyFont="1" applyFill="1" applyBorder="1" applyAlignment="1" applyProtection="1">
      <alignment horizontal="center"/>
      <protection locked="0"/>
    </xf>
    <xf numFmtId="0" fontId="38" fillId="0" borderId="25" xfId="0" applyFont="1" applyFill="1" applyBorder="1" applyAlignment="1" applyProtection="1">
      <alignment horizontal="center" vertical="center"/>
      <protection locked="0"/>
    </xf>
    <xf numFmtId="0" fontId="39" fillId="0" borderId="49" xfId="0" applyFont="1" applyFill="1" applyBorder="1" applyAlignment="1" applyProtection="1">
      <alignment horizontal="center" vertical="center"/>
      <protection locked="0"/>
    </xf>
    <xf numFmtId="0" fontId="38" fillId="0" borderId="34" xfId="0" applyFont="1" applyFill="1" applyBorder="1" applyAlignment="1" applyProtection="1">
      <alignment horizontal="center" vertical="center"/>
      <protection locked="0"/>
    </xf>
    <xf numFmtId="0" fontId="38" fillId="0" borderId="21" xfId="0" applyFont="1" applyFill="1" applyBorder="1" applyAlignment="1" applyProtection="1">
      <alignment horizontal="center" vertical="center"/>
      <protection locked="0"/>
    </xf>
    <xf numFmtId="0" fontId="38" fillId="0" borderId="29" xfId="0" applyFont="1" applyFill="1" applyBorder="1" applyAlignment="1" applyProtection="1">
      <alignment horizontal="center" vertical="center"/>
      <protection locked="0"/>
    </xf>
    <xf numFmtId="0" fontId="39" fillId="28" borderId="56" xfId="0" applyFont="1" applyFill="1" applyBorder="1" applyAlignment="1" applyProtection="1">
      <alignment horizontal="center" vertical="center"/>
      <protection locked="0"/>
    </xf>
    <xf numFmtId="3" fontId="39" fillId="28" borderId="34" xfId="0" applyNumberFormat="1" applyFont="1" applyFill="1" applyBorder="1" applyAlignment="1" applyProtection="1">
      <alignment horizontal="right" vertical="center"/>
      <protection locked="0"/>
    </xf>
    <xf numFmtId="3" fontId="39" fillId="28" borderId="50" xfId="0" applyNumberFormat="1" applyFont="1" applyFill="1" applyBorder="1" applyAlignment="1" applyProtection="1">
      <alignment horizontal="right" vertical="center"/>
      <protection locked="0"/>
    </xf>
    <xf numFmtId="0" fontId="39" fillId="0" borderId="29" xfId="0" applyFont="1" applyFill="1" applyBorder="1" applyAlignment="1" applyProtection="1">
      <alignment horizontal="center" vertical="center"/>
      <protection locked="0"/>
    </xf>
    <xf numFmtId="3" fontId="39" fillId="0" borderId="34" xfId="0" applyNumberFormat="1" applyFont="1" applyFill="1" applyBorder="1" applyAlignment="1" applyProtection="1">
      <alignment horizontal="right" vertical="center"/>
      <protection locked="0"/>
    </xf>
    <xf numFmtId="3" fontId="39" fillId="0" borderId="50" xfId="0" applyNumberFormat="1" applyFont="1" applyFill="1" applyBorder="1" applyAlignment="1" applyProtection="1">
      <alignment horizontal="right" vertical="center"/>
      <protection locked="0"/>
    </xf>
    <xf numFmtId="0" fontId="39" fillId="28" borderId="31" xfId="0" applyFont="1" applyFill="1" applyBorder="1" applyAlignment="1" applyProtection="1">
      <alignment horizontal="center" vertical="center"/>
      <protection locked="0"/>
    </xf>
    <xf numFmtId="0" fontId="39" fillId="0" borderId="56" xfId="0" applyFont="1" applyFill="1" applyBorder="1" applyAlignment="1" applyProtection="1">
      <alignment horizontal="center" vertical="center"/>
      <protection locked="0"/>
    </xf>
    <xf numFmtId="0" fontId="38" fillId="0" borderId="10" xfId="0" quotePrefix="1" applyFont="1" applyFill="1" applyBorder="1" applyAlignment="1" applyProtection="1">
      <alignment horizontal="left" vertical="center" indent="1"/>
      <protection locked="0"/>
    </xf>
    <xf numFmtId="0" fontId="39" fillId="0" borderId="31" xfId="0" applyFont="1" applyFill="1" applyBorder="1" applyAlignment="1" applyProtection="1">
      <alignment horizontal="center" vertical="center"/>
      <protection locked="0"/>
    </xf>
    <xf numFmtId="0" fontId="39" fillId="28" borderId="49" xfId="0" applyFont="1" applyFill="1" applyBorder="1" applyAlignment="1" applyProtection="1">
      <alignment horizontal="center" vertical="center"/>
      <protection locked="0"/>
    </xf>
    <xf numFmtId="0" fontId="39" fillId="0" borderId="50" xfId="0" applyFont="1" applyFill="1" applyBorder="1" applyAlignment="1" applyProtection="1">
      <alignment horizontal="center" vertical="center"/>
      <protection locked="0"/>
    </xf>
    <xf numFmtId="0" fontId="39" fillId="28" borderId="40" xfId="0" applyFont="1" applyFill="1" applyBorder="1" applyAlignment="1" applyProtection="1">
      <alignment horizontal="center" vertical="center"/>
      <protection locked="0"/>
    </xf>
    <xf numFmtId="0" fontId="39" fillId="28" borderId="29" xfId="0" applyFont="1" applyFill="1" applyBorder="1" applyAlignment="1" applyProtection="1">
      <alignment horizontal="center" vertical="center"/>
      <protection locked="0"/>
    </xf>
    <xf numFmtId="0" fontId="39" fillId="0" borderId="53" xfId="0" applyFont="1" applyFill="1" applyBorder="1" applyAlignment="1" applyProtection="1">
      <alignment horizontal="center" vertical="center"/>
      <protection locked="0"/>
    </xf>
    <xf numFmtId="3" fontId="39" fillId="0" borderId="52" xfId="0" applyNumberFormat="1" applyFont="1" applyFill="1" applyBorder="1" applyAlignment="1" applyProtection="1">
      <alignment horizontal="right" vertical="center"/>
      <protection locked="0"/>
    </xf>
    <xf numFmtId="3" fontId="39" fillId="0" borderId="57" xfId="0" applyNumberFormat="1" applyFont="1" applyFill="1" applyBorder="1" applyAlignment="1" applyProtection="1">
      <alignment horizontal="right" vertical="center"/>
      <protection locked="0"/>
    </xf>
    <xf numFmtId="49" fontId="39" fillId="28" borderId="16" xfId="0" applyNumberFormat="1" applyFont="1" applyFill="1" applyBorder="1" applyAlignment="1" applyProtection="1">
      <alignment horizontal="left" vertical="center"/>
      <protection locked="0"/>
    </xf>
    <xf numFmtId="0" fontId="39" fillId="0" borderId="11" xfId="0" applyFont="1" applyFill="1" applyBorder="1" applyAlignment="1" applyProtection="1">
      <alignment horizontal="left" vertical="center" indent="2"/>
      <protection locked="0"/>
    </xf>
    <xf numFmtId="0" fontId="39" fillId="0" borderId="11" xfId="0" quotePrefix="1" applyFont="1" applyFill="1" applyBorder="1" applyAlignment="1" applyProtection="1">
      <alignment horizontal="left" vertical="center" indent="2"/>
      <protection locked="0"/>
    </xf>
    <xf numFmtId="0" fontId="40" fillId="0" borderId="0" xfId="0" applyFont="1" applyFill="1" applyBorder="1" applyAlignment="1" applyProtection="1">
      <alignment horizontal="center"/>
      <protection locked="0"/>
    </xf>
    <xf numFmtId="0" fontId="45" fillId="0" borderId="0" xfId="0" applyFont="1" applyFill="1" applyBorder="1" applyAlignment="1" applyProtection="1">
      <alignment horizontal="left"/>
      <protection locked="0"/>
    </xf>
    <xf numFmtId="0" fontId="41" fillId="0" borderId="0" xfId="0" applyFont="1" applyBorder="1" applyAlignment="1" applyProtection="1">
      <protection locked="0"/>
    </xf>
    <xf numFmtId="0" fontId="41" fillId="0" borderId="0" xfId="0" applyFont="1" applyFill="1" applyBorder="1" applyAlignment="1" applyProtection="1">
      <alignment horizontal="right" vertical="center"/>
      <protection locked="0"/>
    </xf>
    <xf numFmtId="0" fontId="41" fillId="0" borderId="0" xfId="0" applyFont="1" applyFill="1" applyBorder="1" applyAlignment="1" applyProtection="1">
      <alignment horizontal="center" vertical="center"/>
      <protection locked="0"/>
    </xf>
    <xf numFmtId="0" fontId="41" fillId="24" borderId="0" xfId="0" applyFont="1" applyFill="1" applyAlignment="1" applyProtection="1">
      <alignment vertical="center"/>
    </xf>
    <xf numFmtId="0" fontId="38" fillId="0" borderId="14" xfId="0" applyFont="1" applyFill="1" applyBorder="1" applyAlignment="1" applyProtection="1">
      <alignment horizontal="center" vertical="center"/>
      <protection locked="0"/>
    </xf>
    <xf numFmtId="0" fontId="51" fillId="0" borderId="58" xfId="0" applyFont="1" applyFill="1" applyBorder="1" applyAlignment="1" applyProtection="1">
      <alignment horizontal="centerContinuous" vertical="center"/>
      <protection locked="0"/>
    </xf>
    <xf numFmtId="0" fontId="51" fillId="0" borderId="59" xfId="0" applyFont="1" applyFill="1" applyBorder="1" applyAlignment="1" applyProtection="1">
      <alignment horizontal="centerContinuous" vertical="center"/>
      <protection locked="0"/>
    </xf>
    <xf numFmtId="0" fontId="51" fillId="0" borderId="41" xfId="0" applyFont="1" applyFill="1" applyBorder="1" applyAlignment="1" applyProtection="1">
      <alignment horizontal="centerContinuous" vertical="center"/>
      <protection locked="0"/>
    </xf>
    <xf numFmtId="0" fontId="38" fillId="0" borderId="22" xfId="0" applyFont="1" applyFill="1" applyBorder="1" applyAlignment="1" applyProtection="1">
      <alignment horizontal="center" vertical="center"/>
      <protection locked="0"/>
    </xf>
    <xf numFmtId="0" fontId="38" fillId="0" borderId="11" xfId="0" applyFont="1" applyFill="1" applyBorder="1" applyAlignment="1" applyProtection="1">
      <alignment horizontal="center" vertical="center"/>
      <protection locked="0"/>
    </xf>
    <xf numFmtId="0" fontId="38" fillId="0" borderId="49" xfId="0" applyFont="1" applyFill="1" applyBorder="1" applyAlignment="1" applyProtection="1">
      <alignment horizontal="center" vertical="center"/>
      <protection locked="0"/>
    </xf>
    <xf numFmtId="0" fontId="38" fillId="24" borderId="15" xfId="0" applyFont="1" applyFill="1" applyBorder="1" applyAlignment="1" applyProtection="1">
      <alignment horizontal="left" vertical="center"/>
      <protection locked="0"/>
    </xf>
    <xf numFmtId="0" fontId="38" fillId="24" borderId="26" xfId="0" applyFont="1" applyFill="1" applyBorder="1" applyAlignment="1" applyProtection="1">
      <alignment vertical="center"/>
      <protection locked="0"/>
    </xf>
    <xf numFmtId="0" fontId="38" fillId="24" borderId="60" xfId="0" applyFont="1" applyFill="1" applyBorder="1" applyAlignment="1" applyProtection="1">
      <alignment vertical="center"/>
      <protection locked="0"/>
    </xf>
    <xf numFmtId="0" fontId="38" fillId="24" borderId="61" xfId="0" applyFont="1" applyFill="1" applyBorder="1" applyAlignment="1" applyProtection="1">
      <alignment vertical="center"/>
      <protection locked="0"/>
    </xf>
    <xf numFmtId="0" fontId="39" fillId="28" borderId="15" xfId="0" applyFont="1" applyFill="1" applyBorder="1" applyAlignment="1" applyProtection="1">
      <alignment horizontal="left" vertical="center"/>
      <protection locked="0"/>
    </xf>
    <xf numFmtId="0" fontId="39" fillId="28" borderId="23" xfId="0" applyFont="1" applyFill="1" applyBorder="1" applyAlignment="1" applyProtection="1">
      <alignment horizontal="left" vertical="center"/>
      <protection locked="0"/>
    </xf>
    <xf numFmtId="3" fontId="39" fillId="28" borderId="62" xfId="0" applyNumberFormat="1" applyFont="1" applyFill="1" applyBorder="1" applyAlignment="1" applyProtection="1">
      <alignment horizontal="right" vertical="center"/>
      <protection locked="0"/>
    </xf>
    <xf numFmtId="0" fontId="39" fillId="0" borderId="15" xfId="0" applyFont="1" applyFill="1" applyBorder="1" applyAlignment="1" applyProtection="1">
      <alignment horizontal="left" vertical="center"/>
      <protection locked="0"/>
    </xf>
    <xf numFmtId="0" fontId="39" fillId="0" borderId="16" xfId="0" applyFont="1" applyBorder="1" applyAlignment="1" applyProtection="1">
      <alignment horizontal="left" vertical="center" indent="1"/>
      <protection locked="0"/>
    </xf>
    <xf numFmtId="3" fontId="39" fillId="0" borderId="62" xfId="0" applyNumberFormat="1" applyFont="1" applyFill="1" applyBorder="1" applyAlignment="1" applyProtection="1">
      <alignment horizontal="right" vertical="center"/>
      <protection locked="0"/>
    </xf>
    <xf numFmtId="0" fontId="39" fillId="0" borderId="25" xfId="0" applyFont="1" applyFill="1" applyBorder="1" applyAlignment="1" applyProtection="1">
      <alignment horizontal="left" vertical="center" indent="2"/>
      <protection locked="0"/>
    </xf>
    <xf numFmtId="0" fontId="39" fillId="0" borderId="16" xfId="0" applyFont="1" applyFill="1" applyBorder="1" applyAlignment="1" applyProtection="1">
      <alignment vertical="center"/>
      <protection locked="0"/>
    </xf>
    <xf numFmtId="0" fontId="39" fillId="0" borderId="25" xfId="0" applyFont="1" applyFill="1" applyBorder="1" applyAlignment="1" applyProtection="1">
      <alignment vertical="center"/>
      <protection locked="0"/>
    </xf>
    <xf numFmtId="0" fontId="39" fillId="0" borderId="38" xfId="0" applyFont="1" applyFill="1" applyBorder="1" applyAlignment="1" applyProtection="1">
      <alignment vertical="center"/>
      <protection locked="0"/>
    </xf>
    <xf numFmtId="3" fontId="38" fillId="24" borderId="60" xfId="0" applyNumberFormat="1" applyFont="1" applyFill="1" applyBorder="1" applyAlignment="1" applyProtection="1">
      <alignment vertical="center"/>
      <protection locked="0"/>
    </xf>
    <xf numFmtId="3" fontId="38" fillId="24" borderId="61" xfId="0" applyNumberFormat="1" applyFont="1" applyFill="1" applyBorder="1" applyAlignment="1" applyProtection="1">
      <alignment vertical="center"/>
      <protection locked="0"/>
    </xf>
    <xf numFmtId="0" fontId="39" fillId="0" borderId="38" xfId="0" applyFont="1" applyFill="1" applyBorder="1" applyAlignment="1" applyProtection="1">
      <alignment horizontal="left" vertical="center"/>
      <protection locked="0"/>
    </xf>
    <xf numFmtId="0" fontId="39" fillId="0" borderId="25" xfId="0" applyFont="1" applyFill="1" applyBorder="1" applyAlignment="1" applyProtection="1">
      <alignment horizontal="left" vertical="center"/>
      <protection locked="0"/>
    </xf>
    <xf numFmtId="0" fontId="39" fillId="28" borderId="15" xfId="0" applyFont="1" applyFill="1" applyBorder="1" applyAlignment="1" applyProtection="1">
      <alignment horizontal="left" vertical="top"/>
      <protection locked="0"/>
    </xf>
    <xf numFmtId="0" fontId="39" fillId="28" borderId="16" xfId="0" applyFont="1" applyFill="1" applyBorder="1" applyAlignment="1" applyProtection="1">
      <alignment horizontal="left" vertical="top"/>
      <protection locked="0"/>
    </xf>
    <xf numFmtId="0" fontId="39" fillId="0" borderId="16" xfId="0" applyFont="1" applyFill="1" applyBorder="1" applyAlignment="1" applyProtection="1">
      <alignment horizontal="left" vertical="center" indent="1"/>
      <protection locked="0"/>
    </xf>
    <xf numFmtId="0" fontId="39" fillId="0" borderId="27" xfId="0" applyFont="1" applyFill="1" applyBorder="1" applyAlignment="1" applyProtection="1">
      <alignment horizontal="left" vertical="center"/>
      <protection locked="0"/>
    </xf>
    <xf numFmtId="0" fontId="39" fillId="0" borderId="28" xfId="0" applyFont="1" applyFill="1" applyBorder="1" applyAlignment="1" applyProtection="1">
      <alignment horizontal="left" vertical="center" indent="1"/>
      <protection locked="0"/>
    </xf>
    <xf numFmtId="3" fontId="39" fillId="0" borderId="63" xfId="0" applyNumberFormat="1" applyFont="1" applyFill="1" applyBorder="1" applyAlignment="1" applyProtection="1">
      <alignment horizontal="right" vertical="center"/>
      <protection locked="0"/>
    </xf>
    <xf numFmtId="0" fontId="39" fillId="0" borderId="34" xfId="0" applyFont="1" applyBorder="1"/>
    <xf numFmtId="0" fontId="39" fillId="0" borderId="52" xfId="0" applyFont="1" applyBorder="1"/>
    <xf numFmtId="0" fontId="39" fillId="0" borderId="43" xfId="0" applyFont="1" applyBorder="1"/>
    <xf numFmtId="0" fontId="39" fillId="0" borderId="44" xfId="0" applyFont="1" applyBorder="1"/>
    <xf numFmtId="0" fontId="39" fillId="0" borderId="64" xfId="0" applyFont="1" applyBorder="1"/>
    <xf numFmtId="0" fontId="39" fillId="0" borderId="55" xfId="0" applyFont="1" applyBorder="1" applyAlignment="1">
      <alignment horizontal="center" vertical="center"/>
    </xf>
    <xf numFmtId="3" fontId="39" fillId="0" borderId="65" xfId="0" applyNumberFormat="1" applyFont="1" applyBorder="1" applyAlignment="1">
      <alignment horizontal="right"/>
    </xf>
    <xf numFmtId="3" fontId="39" fillId="0" borderId="46" xfId="0" applyNumberFormat="1" applyFont="1" applyBorder="1"/>
    <xf numFmtId="3" fontId="39" fillId="0" borderId="66" xfId="0" applyNumberFormat="1" applyFont="1" applyBorder="1"/>
    <xf numFmtId="0" fontId="39" fillId="0" borderId="67" xfId="0" applyFont="1" applyBorder="1"/>
    <xf numFmtId="0" fontId="39" fillId="0" borderId="53" xfId="0" applyFont="1" applyBorder="1" applyAlignment="1">
      <alignment horizontal="center" vertical="center"/>
    </xf>
    <xf numFmtId="3" fontId="39" fillId="0" borderId="52" xfId="0" applyNumberFormat="1" applyFont="1" applyBorder="1" applyAlignment="1">
      <alignment horizontal="right"/>
    </xf>
    <xf numFmtId="3" fontId="39" fillId="0" borderId="43" xfId="0" applyNumberFormat="1" applyFont="1" applyBorder="1"/>
    <xf numFmtId="3" fontId="39" fillId="0" borderId="44" xfId="0" applyNumberFormat="1" applyFont="1" applyBorder="1"/>
    <xf numFmtId="0" fontId="39" fillId="0" borderId="64" xfId="0" quotePrefix="1" applyFont="1" applyBorder="1" applyAlignment="1">
      <alignment horizontal="right"/>
    </xf>
    <xf numFmtId="0" fontId="39" fillId="0" borderId="46" xfId="0" quotePrefix="1" applyFont="1" applyBorder="1" applyAlignment="1">
      <alignment horizontal="right"/>
    </xf>
    <xf numFmtId="0" fontId="39" fillId="0" borderId="66" xfId="0" quotePrefix="1" applyFont="1" applyBorder="1" applyAlignment="1">
      <alignment horizontal="right"/>
    </xf>
    <xf numFmtId="0" fontId="39" fillId="0" borderId="68" xfId="0" quotePrefix="1" applyFont="1" applyBorder="1" applyAlignment="1">
      <alignment horizontal="right"/>
    </xf>
    <xf numFmtId="0" fontId="39" fillId="0" borderId="12" xfId="0" quotePrefix="1" applyFont="1" applyBorder="1" applyAlignment="1">
      <alignment horizontal="right"/>
    </xf>
    <xf numFmtId="0" fontId="39" fillId="0" borderId="53" xfId="0" quotePrefix="1" applyFont="1" applyBorder="1" applyAlignment="1">
      <alignment horizontal="right"/>
    </xf>
    <xf numFmtId="0" fontId="49" fillId="0" borderId="0" xfId="0" applyFont="1"/>
    <xf numFmtId="0" fontId="40" fillId="0" borderId="0" xfId="91" applyFont="1" applyFill="1" applyBorder="1" applyAlignment="1" applyProtection="1">
      <alignment horizontal="center" vertical="top"/>
      <protection locked="0"/>
    </xf>
    <xf numFmtId="0" fontId="44" fillId="0" borderId="0" xfId="89" applyFont="1" applyBorder="1" applyAlignment="1" applyProtection="1">
      <alignment horizontal="right"/>
      <protection locked="0"/>
    </xf>
    <xf numFmtId="0" fontId="40" fillId="0" borderId="0" xfId="91" applyFont="1" applyFill="1" applyBorder="1" applyAlignment="1" applyProtection="1">
      <alignment horizontal="center"/>
      <protection locked="0"/>
    </xf>
    <xf numFmtId="0" fontId="40" fillId="0" borderId="0" xfId="91" applyFont="1" applyFill="1" applyBorder="1" applyAlignment="1" applyProtection="1">
      <alignment horizontal="centerContinuous"/>
      <protection locked="0"/>
    </xf>
    <xf numFmtId="0" fontId="41" fillId="0" borderId="0" xfId="91" applyFont="1" applyFill="1" applyBorder="1" applyProtection="1">
      <protection locked="0"/>
    </xf>
    <xf numFmtId="0" fontId="52" fillId="0" borderId="0" xfId="91" applyFont="1" applyFill="1" applyBorder="1" applyAlignment="1" applyProtection="1">
      <alignment horizontal="left"/>
      <protection locked="0"/>
    </xf>
    <xf numFmtId="0" fontId="41" fillId="0" borderId="0" xfId="91" applyFont="1" applyFill="1" applyBorder="1" applyAlignment="1" applyProtection="1">
      <alignment horizontal="left"/>
      <protection locked="0"/>
    </xf>
    <xf numFmtId="0" fontId="41" fillId="0" borderId="0" xfId="91" applyFont="1" applyFill="1" applyProtection="1"/>
    <xf numFmtId="0" fontId="41" fillId="0" borderId="0" xfId="91" applyFont="1" applyFill="1" applyAlignment="1" applyProtection="1">
      <alignment horizontal="left"/>
    </xf>
    <xf numFmtId="0" fontId="41" fillId="0" borderId="0" xfId="91" applyFont="1" applyFill="1" applyBorder="1" applyProtection="1"/>
    <xf numFmtId="0" fontId="38" fillId="0" borderId="30" xfId="91" applyFont="1" applyFill="1" applyBorder="1" applyAlignment="1" applyProtection="1">
      <alignment horizontal="center" vertical="center"/>
      <protection locked="0"/>
    </xf>
    <xf numFmtId="0" fontId="38" fillId="0" borderId="58" xfId="91" applyFont="1" applyFill="1" applyBorder="1" applyAlignment="1" applyProtection="1">
      <alignment horizontal="center" vertical="center"/>
      <protection locked="0"/>
    </xf>
    <xf numFmtId="0" fontId="38" fillId="0" borderId="45" xfId="91" applyFont="1" applyFill="1" applyBorder="1" applyAlignment="1" applyProtection="1">
      <alignment horizontal="center" vertical="center"/>
      <protection locked="0"/>
    </xf>
    <xf numFmtId="0" fontId="38" fillId="0" borderId="16" xfId="91" applyFont="1" applyFill="1" applyBorder="1" applyAlignment="1" applyProtection="1">
      <alignment horizontal="center" vertical="center"/>
      <protection locked="0"/>
    </xf>
    <xf numFmtId="0" fontId="38" fillId="0" borderId="17" xfId="91" applyFont="1" applyFill="1" applyBorder="1" applyAlignment="1" applyProtection="1">
      <alignment horizontal="center" vertical="center"/>
      <protection locked="0"/>
    </xf>
    <xf numFmtId="0" fontId="38" fillId="0" borderId="10" xfId="91" applyFont="1" applyFill="1" applyBorder="1" applyAlignment="1" applyProtection="1">
      <alignment horizontal="center"/>
      <protection locked="0"/>
    </xf>
    <xf numFmtId="0" fontId="39" fillId="0" borderId="10" xfId="91" applyFont="1" applyFill="1" applyBorder="1" applyAlignment="1" applyProtection="1">
      <alignment horizontal="left" vertical="center"/>
      <protection locked="0"/>
    </xf>
    <xf numFmtId="0" fontId="38" fillId="0" borderId="39" xfId="91" applyFont="1" applyFill="1" applyBorder="1" applyAlignment="1" applyProtection="1">
      <alignment horizontal="center" vertical="center"/>
      <protection locked="0"/>
    </xf>
    <xf numFmtId="0" fontId="38" fillId="0" borderId="25" xfId="91" applyFont="1" applyFill="1" applyBorder="1" applyAlignment="1" applyProtection="1">
      <alignment horizontal="center" vertical="center"/>
      <protection locked="0"/>
    </xf>
    <xf numFmtId="0" fontId="38" fillId="0" borderId="11" xfId="89" applyFont="1" applyBorder="1" applyAlignment="1" applyProtection="1">
      <alignment horizontal="center" vertical="center"/>
      <protection locked="0"/>
    </xf>
    <xf numFmtId="0" fontId="38" fillId="0" borderId="11" xfId="91" applyFont="1" applyFill="1" applyBorder="1" applyAlignment="1" applyProtection="1">
      <alignment horizontal="center"/>
      <protection locked="0"/>
    </xf>
    <xf numFmtId="0" fontId="38" fillId="0" borderId="21" xfId="91" applyFont="1" applyFill="1" applyBorder="1" applyAlignment="1" applyProtection="1">
      <alignment horizontal="center" vertical="center"/>
      <protection locked="0"/>
    </xf>
    <xf numFmtId="0" fontId="38" fillId="0" borderId="29" xfId="91" applyFont="1" applyFill="1" applyBorder="1" applyAlignment="1" applyProtection="1">
      <alignment horizontal="center" vertical="center"/>
      <protection locked="0"/>
    </xf>
    <xf numFmtId="0" fontId="38" fillId="25" borderId="23" xfId="91" applyFont="1" applyFill="1" applyBorder="1" applyAlignment="1" applyProtection="1">
      <alignment horizontal="left" vertical="center"/>
      <protection locked="0"/>
    </xf>
    <xf numFmtId="0" fontId="38" fillId="25" borderId="24" xfId="89" applyFont="1" applyFill="1" applyBorder="1" applyAlignment="1" applyProtection="1">
      <alignment vertical="center"/>
      <protection locked="0"/>
    </xf>
    <xf numFmtId="0" fontId="38" fillId="25" borderId="21" xfId="89" applyFont="1" applyFill="1" applyBorder="1" applyAlignment="1" applyProtection="1">
      <alignment vertical="center"/>
      <protection locked="0"/>
    </xf>
    <xf numFmtId="0" fontId="38" fillId="25" borderId="69" xfId="89" applyFont="1" applyFill="1" applyBorder="1" applyAlignment="1" applyProtection="1">
      <alignment vertical="center"/>
      <protection locked="0"/>
    </xf>
    <xf numFmtId="0" fontId="39" fillId="25" borderId="17" xfId="89" applyFont="1" applyFill="1" applyBorder="1" applyAlignment="1" applyProtection="1">
      <alignment horizontal="center" vertical="center"/>
      <protection locked="0"/>
    </xf>
    <xf numFmtId="3" fontId="39" fillId="25" borderId="11" xfId="91" applyNumberFormat="1" applyFont="1" applyFill="1" applyBorder="1" applyAlignment="1" applyProtection="1">
      <alignment horizontal="right" vertical="center"/>
      <protection locked="0"/>
    </xf>
    <xf numFmtId="3" fontId="39" fillId="25" borderId="49" xfId="91" applyNumberFormat="1" applyFont="1" applyFill="1" applyBorder="1" applyAlignment="1" applyProtection="1">
      <alignment horizontal="right" vertical="center"/>
      <protection locked="0"/>
    </xf>
    <xf numFmtId="0" fontId="38" fillId="0" borderId="16" xfId="91" applyFont="1" applyFill="1" applyBorder="1" applyAlignment="1" applyProtection="1">
      <alignment horizontal="left" vertical="center"/>
      <protection locked="0"/>
    </xf>
    <xf numFmtId="0" fontId="39" fillId="0" borderId="33" xfId="89" applyFont="1" applyFill="1" applyBorder="1" applyAlignment="1" applyProtection="1">
      <alignment horizontal="left" vertical="center" indent="1"/>
      <protection locked="0"/>
    </xf>
    <xf numFmtId="0" fontId="39" fillId="0" borderId="33" xfId="89" applyFont="1" applyFill="1" applyBorder="1" applyAlignment="1" applyProtection="1">
      <alignment horizontal="center" vertical="center"/>
      <protection locked="0"/>
    </xf>
    <xf numFmtId="3" fontId="39" fillId="0" borderId="11" xfId="91" applyNumberFormat="1" applyFont="1" applyFill="1" applyBorder="1" applyAlignment="1" applyProtection="1">
      <alignment horizontal="right" vertical="center"/>
      <protection locked="0"/>
    </xf>
    <xf numFmtId="3" fontId="39" fillId="0" borderId="49" xfId="91" applyNumberFormat="1" applyFont="1" applyFill="1" applyBorder="1" applyAlignment="1" applyProtection="1">
      <alignment horizontal="right" vertical="center"/>
      <protection locked="0"/>
    </xf>
    <xf numFmtId="0" fontId="39" fillId="0" borderId="33" xfId="89" applyFont="1" applyFill="1" applyBorder="1" applyAlignment="1" applyProtection="1">
      <alignment horizontal="left" vertical="center" indent="2"/>
      <protection locked="0"/>
    </xf>
    <xf numFmtId="0" fontId="39" fillId="0" borderId="11" xfId="89" applyFont="1" applyFill="1" applyBorder="1" applyAlignment="1" applyProtection="1">
      <alignment horizontal="left" vertical="center" indent="2"/>
      <protection locked="0"/>
    </xf>
    <xf numFmtId="0" fontId="39" fillId="0" borderId="11" xfId="89" applyFont="1" applyFill="1" applyBorder="1" applyAlignment="1" applyProtection="1">
      <alignment horizontal="center" vertical="center"/>
      <protection locked="0"/>
    </xf>
    <xf numFmtId="0" fontId="39" fillId="0" borderId="33" xfId="89" applyNumberFormat="1" applyFont="1" applyFill="1" applyBorder="1" applyAlignment="1" applyProtection="1">
      <alignment horizontal="left" vertical="center" indent="1"/>
      <protection locked="0"/>
    </xf>
    <xf numFmtId="0" fontId="39" fillId="0" borderId="33" xfId="89" applyNumberFormat="1" applyFont="1" applyFill="1" applyBorder="1" applyAlignment="1" applyProtection="1">
      <alignment horizontal="center" vertical="center"/>
      <protection locked="0"/>
    </xf>
    <xf numFmtId="0" fontId="39" fillId="25" borderId="69" xfId="89" applyFont="1" applyFill="1" applyBorder="1" applyAlignment="1" applyProtection="1">
      <alignment horizontal="center" vertical="center"/>
      <protection locked="0"/>
    </xf>
    <xf numFmtId="0" fontId="39" fillId="0" borderId="33" xfId="89" applyFont="1" applyFill="1" applyBorder="1" applyAlignment="1" applyProtection="1">
      <alignment horizontal="left" vertical="center" indent="3"/>
      <protection locked="0"/>
    </xf>
    <xf numFmtId="0" fontId="39" fillId="0" borderId="11" xfId="89" applyFont="1" applyFill="1" applyBorder="1" applyAlignment="1" applyProtection="1">
      <alignment horizontal="left" vertical="center" indent="3"/>
      <protection locked="0"/>
    </xf>
    <xf numFmtId="0" fontId="39" fillId="0" borderId="21" xfId="89" applyFont="1" applyFill="1" applyBorder="1" applyAlignment="1" applyProtection="1">
      <alignment horizontal="left" vertical="center" indent="2"/>
      <protection locked="0"/>
    </xf>
    <xf numFmtId="0" fontId="39" fillId="0" borderId="21" xfId="89" applyFont="1" applyFill="1" applyBorder="1" applyAlignment="1" applyProtection="1">
      <alignment horizontal="center" vertical="center"/>
      <protection locked="0"/>
    </xf>
    <xf numFmtId="0" fontId="38" fillId="0" borderId="25" xfId="91" applyFont="1" applyFill="1" applyBorder="1" applyAlignment="1" applyProtection="1">
      <alignment horizontal="left" vertical="center"/>
      <protection locked="0"/>
    </xf>
    <xf numFmtId="0" fontId="38" fillId="25" borderId="16" xfId="91" applyFont="1" applyFill="1" applyBorder="1" applyAlignment="1" applyProtection="1">
      <alignment horizontal="left" vertical="center"/>
      <protection locked="0"/>
    </xf>
    <xf numFmtId="0" fontId="38" fillId="25" borderId="11" xfId="89" applyFont="1" applyFill="1" applyBorder="1" applyAlignment="1" applyProtection="1">
      <alignment horizontal="left" vertical="center"/>
      <protection locked="0"/>
    </xf>
    <xf numFmtId="0" fontId="38" fillId="25" borderId="24" xfId="89" applyFont="1" applyFill="1" applyBorder="1" applyAlignment="1" applyProtection="1">
      <alignment horizontal="left" vertical="center"/>
      <protection locked="0"/>
    </xf>
    <xf numFmtId="0" fontId="38" fillId="25" borderId="17" xfId="89" applyFont="1" applyFill="1" applyBorder="1" applyAlignment="1" applyProtection="1">
      <alignment vertical="center"/>
      <protection locked="0"/>
    </xf>
    <xf numFmtId="0" fontId="39" fillId="0" borderId="33" xfId="89" applyNumberFormat="1" applyFont="1" applyFill="1" applyBorder="1" applyAlignment="1" applyProtection="1">
      <alignment horizontal="left" vertical="center" indent="2"/>
      <protection locked="0"/>
    </xf>
    <xf numFmtId="0" fontId="39" fillId="0" borderId="11" xfId="89" applyNumberFormat="1" applyFont="1" applyFill="1" applyBorder="1" applyAlignment="1" applyProtection="1">
      <alignment horizontal="center" vertical="center"/>
      <protection locked="0"/>
    </xf>
    <xf numFmtId="0" fontId="38" fillId="25" borderId="10" xfId="89" applyFont="1" applyFill="1" applyBorder="1" applyAlignment="1" applyProtection="1">
      <alignment horizontal="left" vertical="center"/>
      <protection locked="0"/>
    </xf>
    <xf numFmtId="0" fontId="38" fillId="0" borderId="28" xfId="91" applyFont="1" applyFill="1" applyBorder="1" applyAlignment="1" applyProtection="1">
      <alignment horizontal="left" vertical="center"/>
      <protection locked="0"/>
    </xf>
    <xf numFmtId="0" fontId="39" fillId="0" borderId="12" xfId="89" applyFont="1" applyFill="1" applyBorder="1" applyAlignment="1" applyProtection="1">
      <alignment horizontal="left" vertical="center" indent="2"/>
      <protection locked="0"/>
    </xf>
    <xf numFmtId="0" fontId="39" fillId="0" borderId="12" xfId="89" applyFont="1" applyFill="1" applyBorder="1" applyAlignment="1" applyProtection="1">
      <alignment horizontal="center" vertical="center"/>
      <protection locked="0"/>
    </xf>
    <xf numFmtId="3" fontId="39" fillId="0" borderId="43" xfId="91" applyNumberFormat="1" applyFont="1" applyFill="1" applyBorder="1" applyAlignment="1" applyProtection="1">
      <alignment horizontal="right" vertical="center"/>
      <protection locked="0"/>
    </xf>
    <xf numFmtId="3" fontId="39" fillId="0" borderId="44" xfId="91" applyNumberFormat="1" applyFont="1" applyFill="1" applyBorder="1" applyAlignment="1" applyProtection="1">
      <alignment horizontal="right" vertical="center"/>
      <protection locked="0"/>
    </xf>
    <xf numFmtId="0" fontId="39" fillId="0" borderId="24" xfId="89" applyFont="1" applyFill="1" applyBorder="1" applyAlignment="1" applyProtection="1">
      <alignment vertical="center"/>
      <protection locked="0"/>
    </xf>
    <xf numFmtId="0" fontId="39" fillId="0" borderId="21" xfId="89" applyFont="1" applyFill="1" applyBorder="1" applyAlignment="1" applyProtection="1">
      <alignment vertical="center"/>
      <protection locked="0"/>
    </xf>
    <xf numFmtId="0" fontId="39" fillId="0" borderId="10" xfId="89" applyFont="1" applyFill="1" applyBorder="1" applyAlignment="1" applyProtection="1">
      <alignment vertical="center"/>
      <protection locked="0"/>
    </xf>
    <xf numFmtId="0" fontId="39" fillId="0" borderId="11" xfId="89" applyFont="1" applyFill="1" applyBorder="1" applyAlignment="1" applyProtection="1">
      <alignment vertical="center"/>
      <protection locked="0"/>
    </xf>
    <xf numFmtId="0" fontId="39" fillId="0" borderId="21" xfId="89" applyFont="1" applyFill="1" applyBorder="1" applyAlignment="1" applyProtection="1">
      <alignment horizontal="left" vertical="center"/>
      <protection locked="0"/>
    </xf>
    <xf numFmtId="0" fontId="39" fillId="0" borderId="43" xfId="89" applyFont="1" applyFill="1" applyBorder="1" applyAlignment="1" applyProtection="1">
      <alignment horizontal="left" vertical="center"/>
      <protection locked="0"/>
    </xf>
    <xf numFmtId="0" fontId="49" fillId="0" borderId="0" xfId="91" applyFont="1" applyFill="1" applyAlignment="1" applyProtection="1">
      <alignment horizontal="left"/>
    </xf>
    <xf numFmtId="0" fontId="49" fillId="0" borderId="0" xfId="0" quotePrefix="1" applyFont="1" applyFill="1" applyProtection="1">
      <protection locked="0"/>
    </xf>
    <xf numFmtId="0" fontId="38" fillId="0" borderId="45" xfId="0" applyFont="1" applyFill="1" applyBorder="1" applyAlignment="1" applyProtection="1">
      <alignment horizontal="center"/>
      <protection locked="0"/>
    </xf>
    <xf numFmtId="0" fontId="38" fillId="0" borderId="45" xfId="0" applyFont="1" applyFill="1" applyBorder="1" applyProtection="1">
      <protection locked="0"/>
    </xf>
    <xf numFmtId="0" fontId="38" fillId="0" borderId="55" xfId="0" applyFont="1" applyFill="1" applyBorder="1" applyProtection="1">
      <protection locked="0"/>
    </xf>
    <xf numFmtId="0" fontId="38" fillId="0" borderId="10" xfId="0" applyFont="1" applyFill="1" applyBorder="1" applyAlignment="1" applyProtection="1">
      <alignment horizontal="center"/>
      <protection locked="0"/>
    </xf>
    <xf numFmtId="0" fontId="38" fillId="0" borderId="11" xfId="0" applyFont="1" applyFill="1" applyBorder="1" applyAlignment="1" applyProtection="1">
      <alignment horizontal="center"/>
      <protection locked="0"/>
    </xf>
    <xf numFmtId="0" fontId="38" fillId="0" borderId="49" xfId="0" applyFont="1" applyFill="1" applyBorder="1" applyAlignment="1" applyProtection="1">
      <alignment horizontal="center"/>
      <protection locked="0"/>
    </xf>
    <xf numFmtId="0" fontId="38" fillId="28" borderId="23" xfId="0" applyFont="1" applyFill="1" applyBorder="1" applyAlignment="1" applyProtection="1">
      <alignment horizontal="left" vertical="center"/>
      <protection locked="0"/>
    </xf>
    <xf numFmtId="0" fontId="38" fillId="28" borderId="60" xfId="0" applyFont="1" applyFill="1" applyBorder="1" applyAlignment="1" applyProtection="1">
      <alignment horizontal="left" vertical="center"/>
      <protection locked="0"/>
    </xf>
    <xf numFmtId="3" fontId="39" fillId="28" borderId="24" xfId="0" applyNumberFormat="1" applyFont="1" applyFill="1" applyBorder="1" applyAlignment="1" applyProtection="1">
      <alignment horizontal="right" vertical="center"/>
      <protection locked="0"/>
    </xf>
    <xf numFmtId="3" fontId="39" fillId="28" borderId="56" xfId="0" applyNumberFormat="1" applyFont="1" applyFill="1" applyBorder="1" applyAlignment="1" applyProtection="1">
      <alignment horizontal="right" vertical="center"/>
      <protection locked="0"/>
    </xf>
    <xf numFmtId="3" fontId="39" fillId="0" borderId="24" xfId="0" applyNumberFormat="1" applyFont="1" applyFill="1" applyBorder="1" applyAlignment="1" applyProtection="1">
      <alignment horizontal="right" vertical="center"/>
      <protection locked="0"/>
    </xf>
    <xf numFmtId="3" fontId="39" fillId="0" borderId="56" xfId="0" applyNumberFormat="1" applyFont="1" applyFill="1" applyBorder="1" applyAlignment="1" applyProtection="1">
      <alignment horizontal="right" vertical="center"/>
      <protection locked="0"/>
    </xf>
    <xf numFmtId="0" fontId="39" fillId="0" borderId="43" xfId="0" applyFont="1" applyFill="1" applyBorder="1" applyAlignment="1" applyProtection="1">
      <alignment horizontal="center" vertical="center"/>
      <protection locked="0"/>
    </xf>
    <xf numFmtId="0" fontId="39" fillId="0" borderId="23" xfId="0" applyFont="1" applyFill="1" applyBorder="1" applyAlignment="1" applyProtection="1">
      <alignment horizontal="left" vertical="center"/>
      <protection locked="0"/>
    </xf>
    <xf numFmtId="0" fontId="39" fillId="28" borderId="60" xfId="0" applyFont="1" applyFill="1" applyBorder="1" applyAlignment="1" applyProtection="1">
      <alignment horizontal="left" vertical="center"/>
      <protection locked="0"/>
    </xf>
    <xf numFmtId="0" fontId="39" fillId="0" borderId="16" xfId="0" applyFont="1" applyFill="1" applyBorder="1" applyAlignment="1" applyProtection="1">
      <alignment horizontal="left" vertical="center"/>
      <protection locked="0"/>
    </xf>
    <xf numFmtId="0" fontId="39" fillId="0" borderId="0" xfId="0" applyFont="1" applyFill="1" applyBorder="1" applyAlignment="1" applyProtection="1">
      <alignment horizontal="left" vertical="center" indent="1"/>
      <protection locked="0"/>
    </xf>
    <xf numFmtId="0" fontId="39" fillId="0" borderId="37" xfId="0" applyFont="1" applyFill="1" applyBorder="1" applyAlignment="1" applyProtection="1">
      <alignment horizontal="left" vertical="center" indent="1"/>
      <protection locked="0"/>
    </xf>
    <xf numFmtId="0" fontId="39" fillId="0" borderId="28" xfId="0" applyFont="1" applyFill="1" applyBorder="1" applyAlignment="1" applyProtection="1">
      <alignment horizontal="left" vertical="center"/>
      <protection locked="0"/>
    </xf>
    <xf numFmtId="0" fontId="39" fillId="0" borderId="32" xfId="0" applyFont="1" applyFill="1" applyBorder="1" applyAlignment="1" applyProtection="1">
      <alignment horizontal="left" vertical="center" indent="1"/>
      <protection locked="0"/>
    </xf>
    <xf numFmtId="0" fontId="39" fillId="28" borderId="16" xfId="0" applyFont="1" applyFill="1" applyBorder="1" applyAlignment="1" applyProtection="1">
      <alignment horizontal="left" vertical="center"/>
      <protection locked="0"/>
    </xf>
    <xf numFmtId="0" fontId="39" fillId="28" borderId="0" xfId="0" applyFont="1" applyFill="1" applyBorder="1" applyAlignment="1" applyProtection="1">
      <alignment horizontal="left" vertical="center" indent="1"/>
      <protection locked="0"/>
    </xf>
    <xf numFmtId="0" fontId="39" fillId="28" borderId="25" xfId="0" applyFont="1" applyFill="1" applyBorder="1" applyAlignment="1" applyProtection="1">
      <alignment horizontal="left" vertical="center"/>
      <protection locked="0"/>
    </xf>
    <xf numFmtId="0" fontId="49" fillId="0" borderId="0" xfId="0" applyFont="1" applyFill="1" applyBorder="1" applyAlignment="1" applyProtection="1">
      <alignment horizontal="left" vertical="center" indent="2"/>
    </xf>
    <xf numFmtId="0" fontId="49" fillId="0" borderId="0" xfId="0" applyFont="1" applyBorder="1" applyAlignment="1" applyProtection="1">
      <alignment horizontal="left" vertical="center"/>
    </xf>
    <xf numFmtId="0" fontId="53" fillId="0" borderId="0" xfId="0" applyFont="1" applyFill="1" applyBorder="1" applyAlignment="1" applyProtection="1">
      <alignment horizontal="left" vertical="top"/>
    </xf>
    <xf numFmtId="0" fontId="49" fillId="0" borderId="0" xfId="0" applyFont="1" applyBorder="1" applyAlignment="1" applyProtection="1">
      <alignment horizontal="left" vertical="center" indent="1"/>
    </xf>
    <xf numFmtId="0" fontId="49" fillId="0" borderId="0" xfId="0" applyFont="1" applyFill="1" applyBorder="1" applyAlignment="1" applyProtection="1">
      <alignment horizontal="left" vertical="center" indent="1"/>
    </xf>
    <xf numFmtId="0" fontId="49" fillId="0" borderId="0" xfId="0" applyFont="1" applyBorder="1" applyAlignment="1" applyProtection="1">
      <alignment horizontal="left" vertical="top" wrapText="1"/>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46" fillId="0" borderId="0" xfId="0" applyFont="1" applyAlignment="1">
      <alignment vertical="top" wrapText="1"/>
    </xf>
    <xf numFmtId="0" fontId="47" fillId="0" borderId="0" xfId="0" applyFont="1" applyAlignment="1">
      <alignment vertical="top" wrapText="1"/>
    </xf>
    <xf numFmtId="0" fontId="42" fillId="0" borderId="0" xfId="71" applyFont="1" applyAlignment="1" applyProtection="1">
      <alignment horizontal="left" indent="4"/>
    </xf>
    <xf numFmtId="49" fontId="39" fillId="0" borderId="38" xfId="0" applyNumberFormat="1" applyFont="1" applyFill="1" applyBorder="1" applyAlignment="1" applyProtection="1">
      <alignment horizontal="left" vertical="center"/>
      <protection locked="0"/>
    </xf>
    <xf numFmtId="0" fontId="39" fillId="0" borderId="11" xfId="0" applyFont="1" applyFill="1" applyBorder="1" applyAlignment="1" applyProtection="1">
      <alignment horizontal="left" vertical="center"/>
      <protection locked="0"/>
    </xf>
    <xf numFmtId="0" fontId="15" fillId="0" borderId="0" xfId="83" applyFont="1" applyFill="1" applyAlignment="1">
      <alignment horizontal="left"/>
    </xf>
    <xf numFmtId="0" fontId="3" fillId="0" borderId="0" xfId="83" applyFont="1" applyFill="1" applyBorder="1"/>
    <xf numFmtId="0" fontId="4" fillId="0" borderId="0" xfId="83" applyFont="1"/>
    <xf numFmtId="0" fontId="3" fillId="0" borderId="14" xfId="83" applyFont="1" applyFill="1" applyBorder="1" applyAlignment="1">
      <alignment horizontal="center"/>
    </xf>
    <xf numFmtId="0" fontId="3" fillId="0" borderId="13" xfId="83" applyFont="1" applyFill="1" applyBorder="1" applyAlignment="1" applyProtection="1">
      <alignment horizontal="left"/>
    </xf>
    <xf numFmtId="0" fontId="4" fillId="0" borderId="13" xfId="83" applyFont="1" applyBorder="1"/>
    <xf numFmtId="0" fontId="4" fillId="0" borderId="41" xfId="83" applyFont="1" applyBorder="1"/>
    <xf numFmtId="0" fontId="3" fillId="0" borderId="15" xfId="83" applyFont="1" applyFill="1" applyBorder="1" applyAlignment="1">
      <alignment horizontal="center"/>
    </xf>
    <xf numFmtId="0" fontId="10" fillId="0" borderId="0" xfId="83" applyFont="1" applyFill="1" applyBorder="1" applyAlignment="1" applyProtection="1">
      <alignment horizontal="center"/>
    </xf>
    <xf numFmtId="0" fontId="4" fillId="0" borderId="0" xfId="83" applyFont="1" applyBorder="1"/>
    <xf numFmtId="0" fontId="4" fillId="0" borderId="42" xfId="83" applyFont="1" applyBorder="1"/>
    <xf numFmtId="0" fontId="8" fillId="0" borderId="15" xfId="83" applyFont="1" applyFill="1" applyBorder="1" applyAlignment="1">
      <alignment horizontal="center"/>
    </xf>
    <xf numFmtId="0" fontId="9" fillId="0" borderId="0" xfId="83" applyFont="1" applyFill="1" applyBorder="1" applyAlignment="1" applyProtection="1">
      <alignment horizontal="center"/>
    </xf>
    <xf numFmtId="0" fontId="16" fillId="0" borderId="0" xfId="83" applyFont="1"/>
    <xf numFmtId="0" fontId="3" fillId="0" borderId="0" xfId="83" applyFont="1" applyFill="1" applyBorder="1" applyAlignment="1" applyProtection="1">
      <alignment horizontal="left"/>
    </xf>
    <xf numFmtId="0" fontId="3" fillId="0" borderId="22" xfId="83" applyFont="1" applyFill="1" applyBorder="1" applyAlignment="1">
      <alignment horizontal="center"/>
    </xf>
    <xf numFmtId="0" fontId="3" fillId="0" borderId="37" xfId="83" applyFont="1" applyFill="1" applyBorder="1" applyAlignment="1" applyProtection="1">
      <alignment horizontal="centerContinuous"/>
    </xf>
    <xf numFmtId="0" fontId="4" fillId="0" borderId="40" xfId="83" applyFont="1" applyBorder="1"/>
    <xf numFmtId="0" fontId="15" fillId="0" borderId="16" xfId="83" applyFont="1" applyFill="1" applyBorder="1" applyAlignment="1">
      <alignment horizontal="left" vertical="center"/>
    </xf>
    <xf numFmtId="0" fontId="3" fillId="0" borderId="60" xfId="83" applyFont="1" applyFill="1" applyBorder="1" applyAlignment="1" applyProtection="1">
      <alignment horizontal="center" vertical="center"/>
    </xf>
    <xf numFmtId="0" fontId="3" fillId="0" borderId="16" xfId="83" applyFont="1" applyFill="1" applyBorder="1" applyAlignment="1">
      <alignment horizontal="center" vertical="center"/>
    </xf>
    <xf numFmtId="0" fontId="3" fillId="0" borderId="17" xfId="83" applyFont="1" applyFill="1" applyBorder="1" applyAlignment="1" applyProtection="1">
      <alignment horizontal="center" vertical="center"/>
    </xf>
    <xf numFmtId="0" fontId="3" fillId="0" borderId="16" xfId="83" applyFont="1" applyFill="1" applyBorder="1" applyAlignment="1" applyProtection="1">
      <alignment horizontal="center" vertical="center"/>
    </xf>
    <xf numFmtId="0" fontId="15" fillId="0" borderId="25" xfId="83" applyFont="1" applyFill="1" applyBorder="1" applyAlignment="1" applyProtection="1">
      <alignment horizontal="left" vertical="center"/>
    </xf>
    <xf numFmtId="0" fontId="15" fillId="0" borderId="11" xfId="83" applyFont="1" applyFill="1" applyBorder="1"/>
    <xf numFmtId="0" fontId="15" fillId="0" borderId="0" xfId="83" applyFont="1" applyFill="1"/>
    <xf numFmtId="49" fontId="7" fillId="0" borderId="16" xfId="83" applyNumberFormat="1" applyFont="1" applyFill="1" applyBorder="1" applyAlignment="1" applyProtection="1">
      <alignment horizontal="left" vertical="center" wrapText="1"/>
    </xf>
    <xf numFmtId="0" fontId="7" fillId="0" borderId="18" xfId="83" applyFont="1" applyFill="1" applyBorder="1" applyAlignment="1" applyProtection="1">
      <alignment horizontal="left" vertical="center" wrapText="1"/>
    </xf>
    <xf numFmtId="0" fontId="7" fillId="0" borderId="62" xfId="83" applyFont="1" applyFill="1" applyBorder="1" applyAlignment="1">
      <alignment vertical="center" wrapText="1"/>
    </xf>
    <xf numFmtId="0" fontId="7" fillId="0" borderId="56" xfId="83" applyFont="1" applyFill="1" applyBorder="1" applyAlignment="1">
      <alignment horizontal="left" vertical="center" wrapText="1"/>
    </xf>
    <xf numFmtId="0" fontId="7" fillId="0" borderId="70" xfId="83" applyFont="1" applyBorder="1" applyAlignment="1" applyProtection="1">
      <alignment horizontal="left" vertical="center" wrapText="1" indent="1"/>
    </xf>
    <xf numFmtId="0" fontId="7" fillId="0" borderId="29" xfId="83" applyFont="1" applyFill="1" applyBorder="1" applyAlignment="1">
      <alignment horizontal="left" vertical="center" wrapText="1"/>
    </xf>
    <xf numFmtId="0" fontId="7" fillId="0" borderId="10" xfId="83" applyFont="1" applyFill="1" applyBorder="1" applyAlignment="1" applyProtection="1">
      <alignment horizontal="left" vertical="center" wrapText="1" indent="2"/>
    </xf>
    <xf numFmtId="0" fontId="7" fillId="0" borderId="62" xfId="83" applyFont="1" applyFill="1" applyBorder="1" applyAlignment="1">
      <alignment horizontal="left" vertical="center" wrapText="1"/>
    </xf>
    <xf numFmtId="2" fontId="58" fillId="0" borderId="62" xfId="83" applyNumberFormat="1" applyFont="1" applyFill="1" applyBorder="1" applyAlignment="1" applyProtection="1">
      <alignment horizontal="left" vertical="center" wrapText="1"/>
    </xf>
    <xf numFmtId="0" fontId="58" fillId="0" borderId="49" xfId="83" applyFont="1" applyFill="1" applyBorder="1" applyAlignment="1">
      <alignment horizontal="left" vertical="center" wrapText="1"/>
    </xf>
    <xf numFmtId="0" fontId="7" fillId="0" borderId="19" xfId="83" applyFont="1" applyFill="1" applyBorder="1" applyAlignment="1" applyProtection="1">
      <alignment horizontal="left" vertical="center" wrapText="1" indent="2"/>
    </xf>
    <xf numFmtId="0" fontId="7" fillId="0" borderId="39" xfId="83" applyFont="1" applyFill="1" applyBorder="1" applyAlignment="1">
      <alignment horizontal="left" vertical="center" wrapText="1"/>
    </xf>
    <xf numFmtId="0" fontId="7" fillId="0" borderId="10" xfId="83" applyFont="1" applyBorder="1" applyAlignment="1" applyProtection="1">
      <alignment horizontal="left" vertical="center" wrapText="1" indent="1"/>
    </xf>
    <xf numFmtId="0" fontId="7" fillId="0" borderId="49" xfId="83" applyFont="1" applyFill="1" applyBorder="1" applyAlignment="1">
      <alignment horizontal="left" vertical="center" wrapText="1"/>
    </xf>
    <xf numFmtId="0" fontId="7" fillId="0" borderId="39" xfId="83" applyFont="1" applyFill="1" applyBorder="1" applyAlignment="1">
      <alignment vertical="center" wrapText="1"/>
    </xf>
    <xf numFmtId="0" fontId="4" fillId="0" borderId="0" xfId="83" applyFont="1" applyAlignment="1">
      <alignment vertical="top"/>
    </xf>
    <xf numFmtId="0" fontId="7" fillId="0" borderId="10" xfId="83" applyFont="1" applyFill="1" applyBorder="1" applyAlignment="1" applyProtection="1">
      <alignment horizontal="left" vertical="center" wrapText="1" indent="3"/>
    </xf>
    <xf numFmtId="0" fontId="7" fillId="0" borderId="17" xfId="83" applyFont="1" applyFill="1" applyBorder="1" applyAlignment="1">
      <alignment vertical="center" wrapText="1"/>
    </xf>
    <xf numFmtId="49" fontId="7" fillId="0" borderId="20" xfId="83" applyNumberFormat="1" applyFont="1" applyFill="1" applyBorder="1" applyAlignment="1" applyProtection="1">
      <alignment horizontal="left" vertical="center" wrapText="1"/>
    </xf>
    <xf numFmtId="0" fontId="7" fillId="0" borderId="21" xfId="83" applyFont="1" applyFill="1" applyBorder="1" applyAlignment="1" applyProtection="1">
      <alignment horizontal="left" vertical="center" wrapText="1"/>
    </xf>
    <xf numFmtId="49" fontId="7" fillId="0" borderId="62" xfId="83" applyNumberFormat="1" applyFont="1" applyFill="1" applyBorder="1" applyAlignment="1" applyProtection="1">
      <alignment horizontal="left" vertical="center" wrapText="1"/>
    </xf>
    <xf numFmtId="0" fontId="58" fillId="0" borderId="56" xfId="83" applyFont="1" applyFill="1" applyBorder="1" applyAlignment="1">
      <alignment horizontal="left" vertical="center" wrapText="1"/>
    </xf>
    <xf numFmtId="49" fontId="7" fillId="0" borderId="23" xfId="83" applyNumberFormat="1" applyFont="1" applyFill="1" applyBorder="1" applyAlignment="1" applyProtection="1">
      <alignment horizontal="left" vertical="center" wrapText="1"/>
    </xf>
    <xf numFmtId="0" fontId="7" fillId="0" borderId="24" xfId="83" applyFont="1" applyFill="1" applyBorder="1" applyAlignment="1" applyProtection="1">
      <alignment horizontal="left" vertical="center" wrapText="1"/>
    </xf>
    <xf numFmtId="0" fontId="7" fillId="0" borderId="62" xfId="83" applyFont="1" applyFill="1" applyBorder="1" applyAlignment="1" applyProtection="1">
      <alignment horizontal="left" vertical="center" wrapText="1"/>
    </xf>
    <xf numFmtId="0" fontId="58" fillId="0" borderId="62" xfId="83" applyFont="1" applyFill="1" applyBorder="1" applyAlignment="1" applyProtection="1">
      <alignment horizontal="left" vertical="center" wrapText="1"/>
    </xf>
    <xf numFmtId="0" fontId="58" fillId="0" borderId="29" xfId="83" applyFont="1" applyFill="1" applyBorder="1" applyAlignment="1">
      <alignment horizontal="left" vertical="center" wrapText="1"/>
    </xf>
    <xf numFmtId="0" fontId="7" fillId="0" borderId="10" xfId="83" applyFont="1" applyFill="1" applyBorder="1" applyAlignment="1" applyProtection="1">
      <alignment horizontal="left" vertical="center" wrapText="1" indent="1"/>
    </xf>
    <xf numFmtId="0" fontId="7" fillId="0" borderId="39" xfId="83" applyFont="1" applyFill="1" applyBorder="1" applyAlignment="1" applyProtection="1">
      <alignment horizontal="left" vertical="center" wrapText="1"/>
    </xf>
    <xf numFmtId="0" fontId="7" fillId="0" borderId="49" xfId="83" quotePrefix="1" applyFont="1" applyFill="1" applyBorder="1" applyAlignment="1">
      <alignment horizontal="left" vertical="center" wrapText="1"/>
    </xf>
    <xf numFmtId="49" fontId="7" fillId="0" borderId="25" xfId="83" applyNumberFormat="1" applyFont="1" applyFill="1" applyBorder="1" applyAlignment="1" applyProtection="1">
      <alignment horizontal="left" vertical="center" wrapText="1"/>
    </xf>
    <xf numFmtId="0" fontId="7" fillId="0" borderId="11" xfId="83" applyFont="1" applyFill="1" applyBorder="1" applyAlignment="1" applyProtection="1">
      <alignment horizontal="left" vertical="center" wrapText="1" indent="1"/>
    </xf>
    <xf numFmtId="0" fontId="7" fillId="0" borderId="10" xfId="83" applyFont="1" applyFill="1" applyBorder="1" applyAlignment="1" applyProtection="1">
      <alignment horizontal="left" vertical="center" wrapText="1"/>
    </xf>
    <xf numFmtId="0" fontId="7" fillId="0" borderId="62" xfId="83" quotePrefix="1" applyFont="1" applyFill="1" applyBorder="1" applyAlignment="1" applyProtection="1">
      <alignment horizontal="left" vertical="center" wrapText="1"/>
    </xf>
    <xf numFmtId="49" fontId="7" fillId="0" borderId="39" xfId="83" applyNumberFormat="1" applyFont="1" applyFill="1" applyBorder="1" applyAlignment="1" applyProtection="1">
      <alignment horizontal="left" vertical="center" wrapText="1"/>
    </xf>
    <xf numFmtId="0" fontId="58" fillId="0" borderId="49" xfId="83" quotePrefix="1" applyFont="1" applyFill="1" applyBorder="1" applyAlignment="1">
      <alignment horizontal="left" vertical="center" wrapText="1"/>
    </xf>
    <xf numFmtId="0" fontId="7" fillId="0" borderId="11" xfId="83" applyFont="1" applyFill="1" applyBorder="1" applyAlignment="1" applyProtection="1">
      <alignment horizontal="left" vertical="center" wrapText="1" indent="2"/>
    </xf>
    <xf numFmtId="0" fontId="7" fillId="0" borderId="21" xfId="83" applyFont="1" applyFill="1" applyBorder="1" applyAlignment="1" applyProtection="1">
      <alignment vertical="center" wrapText="1"/>
    </xf>
    <xf numFmtId="0" fontId="58" fillId="0" borderId="21" xfId="83" applyFont="1" applyFill="1" applyBorder="1" applyAlignment="1" applyProtection="1">
      <alignment vertical="center" wrapText="1"/>
    </xf>
    <xf numFmtId="0" fontId="7" fillId="0" borderId="17" xfId="83" applyFont="1" applyFill="1" applyBorder="1" applyAlignment="1" applyProtection="1">
      <alignment horizontal="left" vertical="center" wrapText="1"/>
    </xf>
    <xf numFmtId="0" fontId="58" fillId="0" borderId="17" xfId="83" applyFont="1" applyFill="1" applyBorder="1" applyAlignment="1" applyProtection="1">
      <alignment horizontal="left" vertical="center" wrapText="1"/>
    </xf>
    <xf numFmtId="0" fontId="7" fillId="0" borderId="19" xfId="83" applyFont="1" applyFill="1" applyBorder="1" applyAlignment="1" applyProtection="1">
      <alignment horizontal="left" vertical="center" wrapText="1"/>
    </xf>
    <xf numFmtId="0" fontId="7" fillId="0" borderId="69" xfId="83" applyFont="1" applyFill="1" applyBorder="1" applyAlignment="1" applyProtection="1">
      <alignment horizontal="left" vertical="center" wrapText="1"/>
    </xf>
    <xf numFmtId="0" fontId="58" fillId="0" borderId="69" xfId="83" applyFont="1" applyFill="1" applyBorder="1" applyAlignment="1" applyProtection="1">
      <alignment horizontal="left" vertical="center" wrapText="1"/>
    </xf>
    <xf numFmtId="49" fontId="7" fillId="0" borderId="15" xfId="83" applyNumberFormat="1" applyFont="1" applyFill="1" applyBorder="1" applyAlignment="1" applyProtection="1">
      <alignment horizontal="left" vertical="center" wrapText="1"/>
    </xf>
    <xf numFmtId="0" fontId="7" fillId="0" borderId="19" xfId="83" applyFont="1" applyFill="1" applyBorder="1" applyAlignment="1" applyProtection="1">
      <alignment horizontal="left" vertical="center" wrapText="1" indent="3"/>
    </xf>
    <xf numFmtId="0" fontId="58" fillId="0" borderId="21" xfId="83" applyFont="1" applyFill="1" applyBorder="1" applyAlignment="1" applyProtection="1">
      <alignment horizontal="left" vertical="center" wrapText="1"/>
    </xf>
    <xf numFmtId="0" fontId="7" fillId="0" borderId="10" xfId="83" quotePrefix="1" applyFont="1" applyFill="1" applyBorder="1" applyAlignment="1" applyProtection="1">
      <alignment horizontal="left" vertical="center" wrapText="1" indent="1"/>
    </xf>
    <xf numFmtId="49" fontId="7" fillId="0" borderId="21" xfId="83" applyNumberFormat="1" applyFont="1" applyFill="1" applyBorder="1" applyAlignment="1" applyProtection="1">
      <alignment vertical="center" wrapText="1"/>
    </xf>
    <xf numFmtId="0" fontId="7" fillId="0" borderId="31" xfId="83" applyFont="1" applyFill="1" applyBorder="1" applyAlignment="1">
      <alignment horizontal="left" vertical="center" wrapText="1"/>
    </xf>
    <xf numFmtId="49" fontId="7" fillId="0" borderId="22" xfId="83" applyNumberFormat="1" applyFont="1" applyFill="1" applyBorder="1" applyAlignment="1" applyProtection="1">
      <alignment horizontal="left" vertical="center" wrapText="1"/>
    </xf>
    <xf numFmtId="49" fontId="7" fillId="0" borderId="26" xfId="83" applyNumberFormat="1" applyFont="1" applyFill="1" applyBorder="1" applyAlignment="1" applyProtection="1">
      <alignment horizontal="left" vertical="center" wrapText="1"/>
    </xf>
    <xf numFmtId="0" fontId="7" fillId="0" borderId="11" xfId="83" applyFont="1" applyFill="1" applyBorder="1" applyAlignment="1" applyProtection="1">
      <alignment horizontal="left" vertical="center" wrapText="1"/>
    </xf>
    <xf numFmtId="0" fontId="7" fillId="0" borderId="24" xfId="83" applyFont="1" applyFill="1" applyBorder="1" applyAlignment="1" applyProtection="1">
      <alignment horizontal="left" vertical="center" wrapText="1" indent="1"/>
    </xf>
    <xf numFmtId="0" fontId="7" fillId="0" borderId="10" xfId="83" quotePrefix="1" applyFont="1" applyFill="1" applyBorder="1" applyAlignment="1" applyProtection="1">
      <alignment horizontal="left" vertical="center" wrapText="1" indent="2"/>
    </xf>
    <xf numFmtId="0" fontId="7" fillId="0" borderId="21" xfId="83" applyFont="1" applyFill="1" applyBorder="1" applyAlignment="1" applyProtection="1">
      <alignment horizontal="left" vertical="center" wrapText="1" indent="1"/>
    </xf>
    <xf numFmtId="49" fontId="7" fillId="0" borderId="27" xfId="83" applyNumberFormat="1" applyFont="1" applyFill="1" applyBorder="1" applyAlignment="1" applyProtection="1">
      <alignment horizontal="left" vertical="center" wrapText="1"/>
    </xf>
    <xf numFmtId="0" fontId="7" fillId="0" borderId="12" xfId="83" applyFont="1" applyFill="1" applyBorder="1" applyAlignment="1" applyProtection="1">
      <alignment horizontal="left" vertical="center" wrapText="1" indent="1"/>
    </xf>
    <xf numFmtId="0" fontId="7" fillId="0" borderId="63" xfId="83" applyFont="1" applyFill="1" applyBorder="1" applyAlignment="1" applyProtection="1">
      <alignment horizontal="left" vertical="center" wrapText="1"/>
    </xf>
    <xf numFmtId="0" fontId="7" fillId="0" borderId="44" xfId="83" applyFont="1" applyFill="1" applyBorder="1" applyAlignment="1">
      <alignment horizontal="left" vertical="center" wrapText="1"/>
    </xf>
    <xf numFmtId="0" fontId="3" fillId="0" borderId="0" xfId="83" applyFont="1" applyFill="1" applyBorder="1" applyAlignment="1" applyProtection="1">
      <alignment horizontal="left" vertical="top" wrapText="1"/>
    </xf>
    <xf numFmtId="0" fontId="4" fillId="0" borderId="0" xfId="83" applyFont="1" applyFill="1" applyBorder="1" applyAlignment="1" applyProtection="1">
      <alignment horizontal="left" vertical="top" wrapText="1"/>
    </xf>
    <xf numFmtId="0" fontId="4" fillId="0" borderId="0" xfId="83" applyFont="1" applyBorder="1" applyAlignment="1">
      <alignment horizontal="left" vertical="top" wrapText="1"/>
    </xf>
    <xf numFmtId="0" fontId="8" fillId="0" borderId="0" xfId="83" quotePrefix="1" applyFont="1" applyFill="1" applyBorder="1" applyAlignment="1" applyProtection="1">
      <alignment horizontal="left" vertical="top" wrapText="1"/>
    </xf>
    <xf numFmtId="0" fontId="5" fillId="0" borderId="0" xfId="83" applyFont="1" applyAlignment="1">
      <alignment vertical="top" wrapText="1"/>
    </xf>
    <xf numFmtId="0" fontId="3" fillId="0" borderId="0" xfId="83" applyFont="1" applyFill="1" applyAlignment="1">
      <alignment horizontal="center"/>
    </xf>
    <xf numFmtId="0" fontId="3" fillId="0" borderId="0" xfId="83" applyFont="1" applyFill="1" applyBorder="1" applyAlignment="1" applyProtection="1">
      <alignment horizontal="centerContinuous"/>
    </xf>
    <xf numFmtId="0" fontId="3" fillId="0" borderId="30" xfId="83" applyFont="1" applyFill="1" applyBorder="1" applyAlignment="1">
      <alignment horizontal="center" vertical="center"/>
    </xf>
    <xf numFmtId="0" fontId="3" fillId="0" borderId="13" xfId="83" applyFont="1" applyFill="1" applyBorder="1" applyAlignment="1" applyProtection="1">
      <alignment horizontal="center" vertical="center"/>
    </xf>
    <xf numFmtId="0" fontId="3" fillId="0" borderId="25" xfId="83" applyFont="1" applyFill="1" applyBorder="1" applyAlignment="1" applyProtection="1">
      <alignment horizontal="center" vertical="center"/>
    </xf>
    <xf numFmtId="0" fontId="4" fillId="0" borderId="11" xfId="83" applyFont="1" applyFill="1" applyBorder="1"/>
    <xf numFmtId="0" fontId="7" fillId="29" borderId="15" xfId="83" applyFont="1" applyFill="1" applyBorder="1" applyAlignment="1" applyProtection="1">
      <alignment horizontal="left" vertical="center"/>
    </xf>
    <xf numFmtId="0" fontId="4" fillId="0" borderId="0" xfId="83" applyFont="1" applyFill="1"/>
    <xf numFmtId="0" fontId="4" fillId="0" borderId="0" xfId="83" applyFont="1" applyFill="1" applyAlignment="1">
      <alignment vertical="top"/>
    </xf>
    <xf numFmtId="0" fontId="7" fillId="0" borderId="16" xfId="83" applyFont="1" applyFill="1" applyBorder="1" applyAlignment="1" applyProtection="1">
      <alignment horizontal="left" vertical="center"/>
    </xf>
    <xf numFmtId="49" fontId="7" fillId="0" borderId="39" xfId="83" applyNumberFormat="1" applyFont="1" applyFill="1" applyBorder="1" applyAlignment="1">
      <alignment vertical="center" wrapText="1"/>
    </xf>
    <xf numFmtId="49" fontId="7" fillId="0" borderId="31" xfId="83" applyNumberFormat="1" applyFont="1" applyFill="1" applyBorder="1" applyAlignment="1">
      <alignment horizontal="left" vertical="center" wrapText="1"/>
    </xf>
    <xf numFmtId="49" fontId="7" fillId="0" borderId="62" xfId="83" applyNumberFormat="1" applyFont="1" applyFill="1" applyBorder="1" applyAlignment="1">
      <alignment horizontal="left" vertical="center" wrapText="1"/>
    </xf>
    <xf numFmtId="49" fontId="7" fillId="0" borderId="29" xfId="83" applyNumberFormat="1" applyFont="1" applyFill="1" applyBorder="1" applyAlignment="1">
      <alignment horizontal="left" vertical="center" wrapText="1"/>
    </xf>
    <xf numFmtId="49" fontId="7" fillId="0" borderId="39" xfId="83" applyNumberFormat="1" applyFont="1" applyFill="1" applyBorder="1" applyAlignment="1">
      <alignment horizontal="left" vertical="center" wrapText="1"/>
    </xf>
    <xf numFmtId="49" fontId="7" fillId="0" borderId="49" xfId="83" applyNumberFormat="1" applyFont="1" applyFill="1" applyBorder="1" applyAlignment="1">
      <alignment horizontal="left" vertical="center" wrapText="1"/>
    </xf>
    <xf numFmtId="0" fontId="7" fillId="0" borderId="25" xfId="83" applyFont="1" applyFill="1" applyBorder="1" applyAlignment="1" applyProtection="1">
      <alignment horizontal="left" vertical="center"/>
    </xf>
    <xf numFmtId="49" fontId="7" fillId="0" borderId="62" xfId="83" applyNumberFormat="1" applyFont="1" applyFill="1" applyBorder="1" applyAlignment="1">
      <alignment vertical="center" wrapText="1"/>
    </xf>
    <xf numFmtId="49" fontId="58" fillId="0" borderId="62" xfId="83" applyNumberFormat="1" applyFont="1" applyFill="1" applyBorder="1" applyAlignment="1">
      <alignment vertical="center" wrapText="1"/>
    </xf>
    <xf numFmtId="49" fontId="58" fillId="0" borderId="29" xfId="83" applyNumberFormat="1" applyFont="1" applyFill="1" applyBorder="1" applyAlignment="1">
      <alignment horizontal="left" vertical="center" wrapText="1"/>
    </xf>
    <xf numFmtId="0" fontId="7" fillId="0" borderId="19" xfId="83" applyFont="1" applyFill="1" applyBorder="1" applyAlignment="1" applyProtection="1">
      <alignment vertical="center" wrapText="1"/>
    </xf>
    <xf numFmtId="49" fontId="7" fillId="0" borderId="17" xfId="83" applyNumberFormat="1" applyFont="1" applyFill="1" applyBorder="1" applyAlignment="1">
      <alignment horizontal="left" vertical="center" wrapText="1"/>
    </xf>
    <xf numFmtId="49" fontId="58" fillId="0" borderId="62" xfId="83" applyNumberFormat="1" applyFont="1" applyFill="1" applyBorder="1" applyAlignment="1" applyProtection="1">
      <alignment horizontal="left" vertical="center" wrapText="1"/>
    </xf>
    <xf numFmtId="49" fontId="7" fillId="0" borderId="56" xfId="83" applyNumberFormat="1" applyFont="1" applyFill="1" applyBorder="1" applyAlignment="1">
      <alignment horizontal="left" vertical="center" wrapText="1"/>
    </xf>
    <xf numFmtId="49" fontId="58" fillId="0" borderId="62" xfId="83" applyNumberFormat="1" applyFont="1" applyFill="1" applyBorder="1" applyAlignment="1">
      <alignment horizontal="left" vertical="center" wrapText="1"/>
    </xf>
    <xf numFmtId="49" fontId="58" fillId="0" borderId="56" xfId="83" applyNumberFormat="1" applyFont="1" applyFill="1" applyBorder="1" applyAlignment="1">
      <alignment horizontal="left" vertical="center" wrapText="1"/>
    </xf>
    <xf numFmtId="0" fontId="7" fillId="0" borderId="11" xfId="83" applyFont="1" applyFill="1" applyBorder="1" applyAlignment="1" applyProtection="1">
      <alignment vertical="center" wrapText="1"/>
    </xf>
    <xf numFmtId="49" fontId="58" fillId="0" borderId="39" xfId="83" applyNumberFormat="1" applyFont="1" applyFill="1" applyBorder="1" applyAlignment="1" applyProtection="1">
      <alignment horizontal="left" vertical="center" wrapText="1"/>
    </xf>
    <xf numFmtId="49" fontId="7" fillId="0" borderId="17" xfId="83" applyNumberFormat="1" applyFont="1" applyFill="1" applyBorder="1" applyAlignment="1" applyProtection="1">
      <alignment horizontal="left" vertical="center" wrapText="1"/>
    </xf>
    <xf numFmtId="0" fontId="58" fillId="0" borderId="31" xfId="83" applyFont="1" applyFill="1" applyBorder="1" applyAlignment="1">
      <alignment horizontal="left" vertical="center" wrapText="1"/>
    </xf>
    <xf numFmtId="0" fontId="7" fillId="0" borderId="28" xfId="83" applyFont="1" applyFill="1" applyBorder="1" applyAlignment="1" applyProtection="1">
      <alignment horizontal="left" vertical="center"/>
    </xf>
    <xf numFmtId="0" fontId="7" fillId="0" borderId="12" xfId="83" quotePrefix="1" applyFont="1" applyFill="1" applyBorder="1" applyAlignment="1" applyProtection="1">
      <alignment horizontal="left" vertical="center" wrapText="1" indent="1"/>
    </xf>
    <xf numFmtId="49" fontId="7" fillId="0" borderId="63" xfId="83" applyNumberFormat="1" applyFont="1" applyFill="1" applyBorder="1" applyAlignment="1" applyProtection="1">
      <alignment horizontal="left" vertical="center" wrapText="1"/>
    </xf>
    <xf numFmtId="0" fontId="4" fillId="0" borderId="0" xfId="83" applyFont="1" applyFill="1" applyBorder="1" applyAlignment="1" applyProtection="1">
      <alignment horizontal="left" vertical="top" wrapText="1" indent="2"/>
    </xf>
    <xf numFmtId="0" fontId="3" fillId="0" borderId="0" xfId="83" quotePrefix="1" applyFont="1" applyFill="1" applyBorder="1" applyAlignment="1" applyProtection="1">
      <alignment horizontal="left" vertical="top" wrapText="1"/>
    </xf>
    <xf numFmtId="0" fontId="38" fillId="24" borderId="20" xfId="0" applyFont="1" applyFill="1" applyBorder="1" applyAlignment="1" applyProtection="1">
      <alignment horizontal="center" vertical="center"/>
      <protection locked="0"/>
    </xf>
    <xf numFmtId="0" fontId="38" fillId="24" borderId="60" xfId="0" applyFont="1" applyFill="1" applyBorder="1" applyAlignment="1" applyProtection="1">
      <alignment horizontal="center" vertical="center"/>
      <protection locked="0"/>
    </xf>
    <xf numFmtId="0" fontId="38" fillId="24" borderId="36" xfId="0" applyFont="1" applyFill="1" applyBorder="1" applyAlignment="1" applyProtection="1">
      <alignment horizontal="center" vertical="center"/>
      <protection locked="0"/>
    </xf>
    <xf numFmtId="0" fontId="38" fillId="24" borderId="50" xfId="0" applyFont="1" applyFill="1" applyBorder="1" applyAlignment="1" applyProtection="1">
      <alignment horizontal="center" vertical="center"/>
      <protection locked="0"/>
    </xf>
    <xf numFmtId="0" fontId="38" fillId="0" borderId="45" xfId="0" applyFont="1" applyBorder="1" applyAlignment="1" applyProtection="1">
      <alignment horizontal="center" vertical="top" shrinkToFit="1"/>
      <protection locked="0"/>
    </xf>
    <xf numFmtId="0" fontId="38" fillId="0" borderId="11" xfId="0" applyFont="1" applyBorder="1" applyAlignment="1" applyProtection="1">
      <alignment horizontal="center" vertical="top" shrinkToFit="1"/>
      <protection locked="0"/>
    </xf>
    <xf numFmtId="0" fontId="51" fillId="0" borderId="13" xfId="0" applyFont="1" applyFill="1" applyBorder="1" applyAlignment="1" applyProtection="1">
      <alignment horizontal="center" vertical="center"/>
      <protection locked="0"/>
    </xf>
    <xf numFmtId="0" fontId="51" fillId="0" borderId="59" xfId="0" applyFont="1" applyFill="1" applyBorder="1" applyAlignment="1" applyProtection="1">
      <alignment horizontal="center" vertical="center"/>
      <protection locked="0"/>
    </xf>
    <xf numFmtId="0" fontId="51" fillId="0" borderId="41" xfId="0" applyFont="1" applyFill="1" applyBorder="1" applyAlignment="1" applyProtection="1">
      <alignment horizontal="center" vertical="center"/>
      <protection locked="0"/>
    </xf>
    <xf numFmtId="0" fontId="38" fillId="0" borderId="39" xfId="0" applyFont="1" applyFill="1" applyBorder="1" applyAlignment="1" applyProtection="1">
      <alignment horizontal="center" vertical="center"/>
      <protection locked="0"/>
    </xf>
    <xf numFmtId="0" fontId="38" fillId="0" borderId="40" xfId="0" applyFont="1" applyFill="1" applyBorder="1" applyAlignment="1" applyProtection="1">
      <alignment horizontal="center" vertical="center"/>
      <protection locked="0"/>
    </xf>
    <xf numFmtId="0" fontId="38" fillId="0" borderId="37" xfId="0" applyFont="1" applyFill="1" applyBorder="1" applyAlignment="1" applyProtection="1">
      <alignment horizontal="center" vertical="center"/>
      <protection locked="0"/>
    </xf>
    <xf numFmtId="0" fontId="38" fillId="0" borderId="35" xfId="0" applyFont="1" applyFill="1" applyBorder="1" applyAlignment="1" applyProtection="1">
      <alignment horizontal="center" vertical="center"/>
      <protection locked="0"/>
    </xf>
    <xf numFmtId="0" fontId="39" fillId="0" borderId="21" xfId="0" applyFont="1" applyBorder="1" applyAlignment="1">
      <alignment horizontal="center"/>
    </xf>
    <xf numFmtId="0" fontId="39" fillId="0" borderId="29" xfId="0" applyFont="1" applyBorder="1" applyAlignment="1">
      <alignment horizontal="center"/>
    </xf>
    <xf numFmtId="0" fontId="39" fillId="0" borderId="65" xfId="0" applyFont="1" applyBorder="1" applyAlignment="1">
      <alignment horizontal="center"/>
    </xf>
    <xf numFmtId="0" fontId="39" fillId="0" borderId="46" xfId="0" applyFont="1" applyBorder="1" applyAlignment="1">
      <alignment horizontal="center"/>
    </xf>
    <xf numFmtId="0" fontId="39" fillId="0" borderId="66" xfId="0" applyFont="1" applyBorder="1" applyAlignment="1">
      <alignment horizontal="center"/>
    </xf>
    <xf numFmtId="0" fontId="39" fillId="0" borderId="66" xfId="0" applyFont="1" applyBorder="1" applyAlignment="1">
      <alignment horizontal="center" vertical="center"/>
    </xf>
    <xf numFmtId="0" fontId="39" fillId="0" borderId="29" xfId="0" applyFont="1" applyBorder="1" applyAlignment="1">
      <alignment horizontal="center" vertical="center"/>
    </xf>
    <xf numFmtId="0" fontId="39" fillId="0" borderId="44" xfId="0" applyFont="1" applyBorder="1" applyAlignment="1">
      <alignment horizontal="center" vertical="center"/>
    </xf>
    <xf numFmtId="0" fontId="39" fillId="0" borderId="64" xfId="0" applyFont="1" applyBorder="1" applyAlignment="1">
      <alignment horizontal="center" vertical="center"/>
    </xf>
    <xf numFmtId="0" fontId="39" fillId="0" borderId="38" xfId="0" applyFont="1" applyBorder="1" applyAlignment="1">
      <alignment horizontal="center" vertical="center"/>
    </xf>
    <xf numFmtId="0" fontId="39" fillId="0" borderId="67" xfId="0" applyFont="1" applyBorder="1" applyAlignment="1">
      <alignment horizontal="center" vertical="center"/>
    </xf>
    <xf numFmtId="0" fontId="45" fillId="0" borderId="0" xfId="0" applyFont="1" applyFill="1" applyBorder="1" applyAlignment="1" applyProtection="1">
      <alignment horizontal="left"/>
      <protection locked="0"/>
    </xf>
    <xf numFmtId="0" fontId="41" fillId="0" borderId="0" xfId="0" applyFont="1" applyBorder="1" applyAlignment="1" applyProtection="1">
      <protection locked="0"/>
    </xf>
    <xf numFmtId="0" fontId="51" fillId="0" borderId="58" xfId="91" applyFont="1" applyFill="1" applyBorder="1" applyAlignment="1" applyProtection="1">
      <alignment horizontal="center" vertical="center"/>
      <protection locked="0"/>
    </xf>
    <xf numFmtId="0" fontId="51" fillId="0" borderId="13" xfId="91" applyFont="1" applyFill="1" applyBorder="1" applyAlignment="1" applyProtection="1">
      <alignment horizontal="center" vertical="center"/>
      <protection locked="0"/>
    </xf>
    <xf numFmtId="0" fontId="51" fillId="0" borderId="59" xfId="91" applyFont="1" applyFill="1" applyBorder="1" applyAlignment="1" applyProtection="1">
      <alignment horizontal="center" vertical="center"/>
      <protection locked="0"/>
    </xf>
    <xf numFmtId="0" fontId="51" fillId="0" borderId="41" xfId="91" applyFont="1" applyFill="1" applyBorder="1" applyAlignment="1" applyProtection="1">
      <alignment horizontal="center" vertical="center"/>
      <protection locked="0"/>
    </xf>
    <xf numFmtId="0" fontId="38" fillId="0" borderId="39" xfId="91" applyFont="1" applyFill="1" applyBorder="1" applyAlignment="1" applyProtection="1">
      <alignment horizontal="center" vertical="center"/>
      <protection locked="0"/>
    </xf>
    <xf numFmtId="0" fontId="38" fillId="0" borderId="35" xfId="91" applyFont="1" applyFill="1" applyBorder="1" applyAlignment="1" applyProtection="1">
      <alignment horizontal="center" vertical="center"/>
      <protection locked="0"/>
    </xf>
    <xf numFmtId="0" fontId="38" fillId="0" borderId="40" xfId="91" applyFont="1" applyFill="1" applyBorder="1" applyAlignment="1" applyProtection="1">
      <alignment horizontal="center" vertical="center"/>
      <protection locked="0"/>
    </xf>
    <xf numFmtId="0" fontId="41" fillId="0" borderId="32" xfId="0" applyFont="1" applyFill="1" applyBorder="1" applyAlignment="1" applyProtection="1">
      <alignment horizontal="left" vertical="center"/>
      <protection locked="0"/>
    </xf>
    <xf numFmtId="0" fontId="38" fillId="0" borderId="30" xfId="0" applyFont="1" applyFill="1" applyBorder="1" applyAlignment="1" applyProtection="1">
      <alignment horizontal="center" vertical="center" wrapText="1"/>
      <protection locked="0"/>
    </xf>
    <xf numFmtId="0" fontId="38" fillId="0" borderId="16" xfId="0" applyFont="1" applyFill="1" applyBorder="1" applyAlignment="1" applyProtection="1">
      <alignment horizontal="center" vertical="center" wrapText="1"/>
      <protection locked="0"/>
    </xf>
    <xf numFmtId="0" fontId="38" fillId="0" borderId="25" xfId="0" applyFont="1" applyFill="1" applyBorder="1" applyAlignment="1" applyProtection="1">
      <alignment horizontal="center" vertical="center" wrapText="1"/>
      <protection locked="0"/>
    </xf>
    <xf numFmtId="0" fontId="38" fillId="0" borderId="13"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4" fillId="0" borderId="0" xfId="83" quotePrefix="1" applyFont="1" applyAlignment="1">
      <alignment horizontal="left" vertical="top" wrapText="1"/>
    </xf>
    <xf numFmtId="0" fontId="4" fillId="0" borderId="0" xfId="83" applyFont="1" applyAlignment="1">
      <alignment horizontal="left" vertical="top" wrapText="1"/>
    </xf>
    <xf numFmtId="0" fontId="4" fillId="0" borderId="0" xfId="83" quotePrefix="1" applyFont="1" applyFill="1" applyAlignment="1">
      <alignment horizontal="left" vertical="top" wrapText="1"/>
    </xf>
    <xf numFmtId="0" fontId="4" fillId="0" borderId="0" xfId="83" applyFont="1" applyFill="1" applyAlignment="1">
      <alignment vertical="top" wrapText="1"/>
    </xf>
    <xf numFmtId="0" fontId="4" fillId="0" borderId="0" xfId="83" quotePrefix="1" applyFont="1" applyAlignment="1">
      <alignment vertical="top" wrapText="1"/>
    </xf>
    <xf numFmtId="0" fontId="4" fillId="0" borderId="0" xfId="83" applyFont="1" applyAlignment="1">
      <alignment vertical="top" wrapText="1"/>
    </xf>
    <xf numFmtId="0" fontId="57" fillId="0" borderId="0" xfId="83" applyFont="1" applyBorder="1" applyAlignment="1">
      <alignment horizontal="center"/>
    </xf>
    <xf numFmtId="0" fontId="14" fillId="0" borderId="42" xfId="83" applyFont="1" applyBorder="1" applyAlignment="1">
      <alignment horizontal="center"/>
    </xf>
    <xf numFmtId="0" fontId="14" fillId="0" borderId="0" xfId="83" applyFont="1" applyBorder="1" applyAlignment="1">
      <alignment horizontal="center"/>
    </xf>
    <xf numFmtId="0" fontId="8" fillId="0" borderId="0" xfId="83" applyFont="1" applyFill="1" applyBorder="1" applyAlignment="1" applyProtection="1">
      <alignment horizontal="center"/>
    </xf>
    <xf numFmtId="0" fontId="16" fillId="0" borderId="42" xfId="83" applyFont="1" applyBorder="1" applyAlignment="1"/>
    <xf numFmtId="0" fontId="9" fillId="0" borderId="0" xfId="83" applyFont="1" applyFill="1" applyBorder="1" applyAlignment="1" applyProtection="1">
      <alignment horizontal="center"/>
    </xf>
    <xf numFmtId="0" fontId="3" fillId="0" borderId="69" xfId="83" applyFont="1" applyFill="1" applyBorder="1" applyAlignment="1">
      <alignment horizontal="center" vertical="center"/>
    </xf>
    <xf numFmtId="0" fontId="3" fillId="0" borderId="60" xfId="83" applyFont="1" applyFill="1" applyBorder="1" applyAlignment="1">
      <alignment horizontal="center" vertical="center"/>
    </xf>
    <xf numFmtId="0" fontId="3" fillId="0" borderId="61" xfId="83" applyFont="1" applyFill="1" applyBorder="1" applyAlignment="1">
      <alignment horizontal="center" vertical="center"/>
    </xf>
    <xf numFmtId="0" fontId="3" fillId="0" borderId="39" xfId="83" applyFont="1" applyFill="1" applyBorder="1" applyAlignment="1">
      <alignment horizontal="center" vertical="center"/>
    </xf>
    <xf numFmtId="0" fontId="3" fillId="0" borderId="37" xfId="83" applyFont="1" applyFill="1" applyBorder="1" applyAlignment="1">
      <alignment horizontal="center" vertical="center"/>
    </xf>
    <xf numFmtId="0" fontId="3" fillId="0" borderId="40" xfId="83" applyFont="1" applyFill="1" applyBorder="1" applyAlignment="1">
      <alignment horizontal="center" vertical="center"/>
    </xf>
    <xf numFmtId="0" fontId="3" fillId="0" borderId="24" xfId="83" applyFont="1" applyFill="1" applyBorder="1" applyAlignment="1">
      <alignment horizontal="center" vertical="center" wrapText="1"/>
    </xf>
    <xf numFmtId="0" fontId="3" fillId="0" borderId="11" xfId="83" applyFont="1" applyFill="1" applyBorder="1" applyAlignment="1">
      <alignment horizontal="center" vertical="center" wrapText="1"/>
    </xf>
    <xf numFmtId="0" fontId="3" fillId="0" borderId="56" xfId="83" applyFont="1" applyFill="1" applyBorder="1" applyAlignment="1">
      <alignment horizontal="center" vertical="center"/>
    </xf>
    <xf numFmtId="0" fontId="3" fillId="0" borderId="49" xfId="83" applyFont="1" applyFill="1" applyBorder="1" applyAlignment="1">
      <alignment horizontal="center" vertical="center"/>
    </xf>
    <xf numFmtId="0" fontId="3" fillId="0" borderId="56" xfId="83" applyFont="1" applyBorder="1" applyAlignment="1">
      <alignment horizontal="center" vertical="center"/>
    </xf>
    <xf numFmtId="0" fontId="3" fillId="0" borderId="49" xfId="83" applyFont="1" applyBorder="1" applyAlignment="1">
      <alignment horizontal="center" vertical="center"/>
    </xf>
    <xf numFmtId="0" fontId="16" fillId="0" borderId="42" xfId="83" applyFont="1" applyFill="1" applyBorder="1" applyAlignment="1"/>
    <xf numFmtId="0" fontId="3" fillId="0" borderId="58" xfId="83" applyFont="1" applyFill="1" applyBorder="1" applyAlignment="1">
      <alignment horizontal="center" vertical="center"/>
    </xf>
    <xf numFmtId="0" fontId="3" fillId="0" borderId="13" xfId="83" applyFont="1" applyFill="1" applyBorder="1" applyAlignment="1">
      <alignment horizontal="center" vertical="center"/>
    </xf>
    <xf numFmtId="0" fontId="3" fillId="0" borderId="41" xfId="83" applyFont="1" applyFill="1" applyBorder="1" applyAlignment="1">
      <alignment horizontal="center" vertical="center"/>
    </xf>
    <xf numFmtId="0" fontId="8" fillId="29" borderId="62" xfId="83" applyFont="1" applyFill="1" applyBorder="1" applyAlignment="1" applyProtection="1">
      <alignment horizontal="left" vertical="center" wrapText="1"/>
    </xf>
    <xf numFmtId="0" fontId="8" fillId="29" borderId="36" xfId="83" applyFont="1" applyFill="1" applyBorder="1" applyAlignment="1" applyProtection="1">
      <alignment horizontal="left" vertical="center" wrapText="1"/>
    </xf>
    <xf numFmtId="0" fontId="8" fillId="29" borderId="50" xfId="83" applyFont="1" applyFill="1" applyBorder="1" applyAlignment="1" applyProtection="1">
      <alignment horizontal="left" vertical="center" wrapText="1"/>
    </xf>
    <xf numFmtId="0" fontId="16" fillId="0" borderId="0" xfId="83" quotePrefix="1" applyFont="1" applyAlignment="1">
      <alignment horizontal="left" vertical="top" wrapText="1"/>
    </xf>
    <xf numFmtId="0" fontId="16" fillId="0" borderId="0" xfId="83" applyFont="1" applyAlignment="1">
      <alignment horizontal="left" vertical="top" wrapText="1"/>
    </xf>
    <xf numFmtId="0" fontId="16" fillId="0" borderId="0" xfId="83" applyFont="1" applyAlignment="1">
      <alignment vertical="top" wrapText="1"/>
    </xf>
    <xf numFmtId="0" fontId="16" fillId="0" borderId="0" xfId="83" quotePrefix="1" applyFont="1" applyAlignment="1">
      <alignment vertical="top" wrapText="1"/>
    </xf>
  </cellXfs>
  <cellStyles count="10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2" xfId="55"/>
    <cellStyle name="Comma 3" xfId="56"/>
    <cellStyle name="Comma 3 2" xfId="57"/>
    <cellStyle name="Comma 4" xfId="58"/>
    <cellStyle name="Explanatory Text" xfId="59" builtinId="53" customBuiltin="1"/>
    <cellStyle name="Explanatory Text 2" xfId="60"/>
    <cellStyle name="Good" xfId="61" builtinId="26" customBuiltin="1"/>
    <cellStyle name="Good 2" xfId="62"/>
    <cellStyle name="Heading 1" xfId="63" builtinId="16" customBuiltin="1"/>
    <cellStyle name="Heading 1 2" xfId="64"/>
    <cellStyle name="Heading 2" xfId="65" builtinId="17" customBuiltin="1"/>
    <cellStyle name="Heading 2 2" xfId="66"/>
    <cellStyle name="Heading 3" xfId="67" builtinId="18" customBuiltin="1"/>
    <cellStyle name="Heading 3 2" xfId="68"/>
    <cellStyle name="Heading 4" xfId="69" builtinId="19" customBuiltin="1"/>
    <cellStyle name="Heading 4 2" xfId="70"/>
    <cellStyle name="Hyperlink" xfId="71" builtinId="8"/>
    <cellStyle name="Hyperlink 2" xfId="72"/>
    <cellStyle name="Input" xfId="73" builtinId="20" customBuiltin="1"/>
    <cellStyle name="Input 2" xfId="74"/>
    <cellStyle name="Linked Cell" xfId="75" builtinId="24" customBuiltin="1"/>
    <cellStyle name="Linked Cell 2" xfId="76"/>
    <cellStyle name="Neutral" xfId="77" builtinId="28" customBuiltin="1"/>
    <cellStyle name="Neutral 2" xfId="78"/>
    <cellStyle name="Normal" xfId="0" builtinId="0"/>
    <cellStyle name="Normal 2" xfId="79"/>
    <cellStyle name="Normal 2 2" xfId="80"/>
    <cellStyle name="Normal 2 3" xfId="81"/>
    <cellStyle name="Normal 2 4" xfId="82"/>
    <cellStyle name="Normal 3" xfId="83"/>
    <cellStyle name="Normal 4" xfId="84"/>
    <cellStyle name="Normal 5" xfId="85"/>
    <cellStyle name="Normal 5 2" xfId="86"/>
    <cellStyle name="Normal 6" xfId="87"/>
    <cellStyle name="Normal 7" xfId="88"/>
    <cellStyle name="Normal_ECE1" xfId="89"/>
    <cellStyle name="Normal_jqrev" xfId="90"/>
    <cellStyle name="Normal_YBFPQNEW" xfId="91"/>
    <cellStyle name="Note" xfId="92" builtinId="10" customBuiltin="1"/>
    <cellStyle name="Note 2" xfId="93"/>
    <cellStyle name="Note 2 2" xfId="94"/>
    <cellStyle name="Output" xfId="95" builtinId="21" customBuiltin="1"/>
    <cellStyle name="Output 2" xfId="96"/>
    <cellStyle name="Percent 2" xfId="97"/>
    <cellStyle name="Percent 2 2" xfId="98"/>
    <cellStyle name="Percent 3" xfId="99"/>
    <cellStyle name="Percent 4" xfId="100"/>
    <cellStyle name="Title" xfId="101" builtinId="15" customBuiltin="1"/>
    <cellStyle name="Title 2" xfId="102"/>
    <cellStyle name="Total" xfId="103" builtinId="25" customBuiltin="1"/>
    <cellStyle name="Total 2" xfId="104"/>
    <cellStyle name="Warning Text" xfId="105" builtinId="11" customBuiltin="1"/>
    <cellStyle name="Warning Text 2" xfId="1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28575</xdr:colOff>
      <xdr:row>11</xdr:row>
      <xdr:rowOff>1</xdr:rowOff>
    </xdr:from>
    <xdr:to>
      <xdr:col>10</xdr:col>
      <xdr:colOff>628650</xdr:colOff>
      <xdr:row>20</xdr:row>
      <xdr:rowOff>9526</xdr:rowOff>
    </xdr:to>
    <xdr:sp macro="" textlink="">
      <xdr:nvSpPr>
        <xdr:cNvPr id="2" name="TextBox 1"/>
        <xdr:cNvSpPr txBox="1"/>
      </xdr:nvSpPr>
      <xdr:spPr>
        <a:xfrm>
          <a:off x="28575" y="2028826"/>
          <a:ext cx="9363075"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000" b="1" u="sng">
              <a:latin typeface="Verdana" panose="020B0604030504040204" pitchFamily="34" charset="0"/>
              <a:ea typeface="Verdana" panose="020B0604030504040204" pitchFamily="34" charset="0"/>
              <a:cs typeface="Verdana" panose="020B0604030504040204" pitchFamily="34" charset="0"/>
            </a:rPr>
            <a:t>Definitions</a:t>
          </a:r>
          <a:r>
            <a:rPr lang="hu-HU" sz="1000">
              <a:latin typeface="Verdana" panose="020B0604030504040204" pitchFamily="34" charset="0"/>
              <a:ea typeface="Verdana" panose="020B0604030504040204" pitchFamily="34" charset="0"/>
              <a:cs typeface="Verdana" panose="020B0604030504040204" pitchFamily="34" charset="0"/>
            </a:rPr>
            <a:t>:</a:t>
          </a:r>
          <a:r>
            <a:rPr lang="hu-HU" sz="1000" baseline="0">
              <a:latin typeface="Verdana" panose="020B0604030504040204" pitchFamily="34" charset="0"/>
              <a:ea typeface="Verdana" panose="020B0604030504040204" pitchFamily="34" charset="0"/>
              <a:cs typeface="Verdana" panose="020B0604030504040204" pitchFamily="34" charset="0"/>
            </a:rPr>
            <a:t> </a:t>
          </a:r>
        </a:p>
        <a:p>
          <a:endParaRPr lang="hu-HU" sz="1000" baseline="0">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Glulam</a:t>
          </a:r>
          <a:r>
            <a:rPr lang="en-GB"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a:t>
          </a:r>
        </a:p>
        <a:p>
          <a:pPr>
            <a:lnSpc>
              <a:spcPts val="1100"/>
            </a:lnSpc>
          </a:pPr>
          <a:endParaRPr lang="hu-HU" sz="1000">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ts val="1100"/>
            </a:lnSpc>
            <a:spcBef>
              <a:spcPts val="0"/>
            </a:spcBef>
            <a:spcAft>
              <a:spcPts val="0"/>
            </a:spcAft>
            <a:buClrTx/>
            <a:buSzTx/>
            <a:buFontTx/>
            <a:buNone/>
            <a:tabLst/>
            <a:defRPr/>
          </a:pPr>
          <a:r>
            <a:rPr lang="en-GB"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X-lam</a:t>
          </a:r>
          <a:r>
            <a:rPr lang="en-GB"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Panels consisting of laths of roughly sawn wood, assembled with glue in order to facilitate transport or later working. [from HS4421, Other articles of wood]</a:t>
          </a:r>
        </a:p>
        <a:p>
          <a:pPr>
            <a:lnSpc>
              <a:spcPts val="1000"/>
            </a:lnSpc>
          </a:pP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704850</xdr:colOff>
      <xdr:row>1</xdr:row>
      <xdr:rowOff>47625</xdr:rowOff>
    </xdr:from>
    <xdr:to>
      <xdr:col>1</xdr:col>
      <xdr:colOff>1781175</xdr:colOff>
      <xdr:row>6</xdr:row>
      <xdr:rowOff>10885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257175"/>
          <a:ext cx="1076325" cy="1049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333375</xdr:colOff>
      <xdr:row>2</xdr:row>
      <xdr:rowOff>0</xdr:rowOff>
    </xdr:from>
    <xdr:to>
      <xdr:col>1</xdr:col>
      <xdr:colOff>488496</xdr:colOff>
      <xdr:row>5</xdr:row>
      <xdr:rowOff>175532</xdr:rowOff>
    </xdr:to>
    <xdr:pic>
      <xdr:nvPicPr>
        <xdr:cNvPr id="3" name="Picture 3"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409575"/>
          <a:ext cx="964746" cy="832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3324225</xdr:colOff>
      <xdr:row>1</xdr:row>
      <xdr:rowOff>114300</xdr:rowOff>
    </xdr:from>
    <xdr:to>
      <xdr:col>2</xdr:col>
      <xdr:colOff>828675</xdr:colOff>
      <xdr:row>5</xdr:row>
      <xdr:rowOff>47625</xdr:rowOff>
    </xdr:to>
    <xdr:pic>
      <xdr:nvPicPr>
        <xdr:cNvPr id="4" name="Picture 4"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33850" y="323850"/>
          <a:ext cx="8858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1866900</xdr:colOff>
      <xdr:row>1</xdr:row>
      <xdr:rowOff>104775</xdr:rowOff>
    </xdr:from>
    <xdr:to>
      <xdr:col>1</xdr:col>
      <xdr:colOff>3114675</xdr:colOff>
      <xdr:row>5</xdr:row>
      <xdr:rowOff>51707</xdr:rowOff>
    </xdr:to>
    <xdr:pic>
      <xdr:nvPicPr>
        <xdr:cNvPr id="5"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76525" y="314325"/>
          <a:ext cx="1247775" cy="804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590550</xdr:colOff>
      <xdr:row>1</xdr:row>
      <xdr:rowOff>47625</xdr:rowOff>
    </xdr:from>
    <xdr:to>
      <xdr:col>1</xdr:col>
      <xdr:colOff>1647825</xdr:colOff>
      <xdr:row>5</xdr:row>
      <xdr:rowOff>171450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257175"/>
          <a:ext cx="10572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333375</xdr:colOff>
      <xdr:row>2</xdr:row>
      <xdr:rowOff>0</xdr:rowOff>
    </xdr:from>
    <xdr:to>
      <xdr:col>1</xdr:col>
      <xdr:colOff>419100</xdr:colOff>
      <xdr:row>5</xdr:row>
      <xdr:rowOff>123825</xdr:rowOff>
    </xdr:to>
    <xdr:pic>
      <xdr:nvPicPr>
        <xdr:cNvPr id="3" name="Picture 3"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409575"/>
          <a:ext cx="9810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3343275</xdr:colOff>
      <xdr:row>1</xdr:row>
      <xdr:rowOff>152400</xdr:rowOff>
    </xdr:from>
    <xdr:to>
      <xdr:col>2</xdr:col>
      <xdr:colOff>628650</xdr:colOff>
      <xdr:row>4</xdr:row>
      <xdr:rowOff>238125</xdr:rowOff>
    </xdr:to>
    <xdr:pic>
      <xdr:nvPicPr>
        <xdr:cNvPr id="4" name="Picture 4"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62375" y="361950"/>
          <a:ext cx="628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1676400</xdr:colOff>
      <xdr:row>1</xdr:row>
      <xdr:rowOff>28575</xdr:rowOff>
    </xdr:from>
    <xdr:to>
      <xdr:col>1</xdr:col>
      <xdr:colOff>3171825</xdr:colOff>
      <xdr:row>5</xdr:row>
      <xdr:rowOff>190500</xdr:rowOff>
    </xdr:to>
    <xdr:pic>
      <xdr:nvPicPr>
        <xdr:cNvPr id="5"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71750" y="238125"/>
          <a:ext cx="1489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6</xdr:row>
      <xdr:rowOff>95250</xdr:rowOff>
    </xdr:to>
    <xdr:pic>
      <xdr:nvPicPr>
        <xdr:cNvPr id="249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5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forestry.gsi.gov.uk" TargetMode="External"/><Relationship Id="rId2" Type="http://schemas.openxmlformats.org/officeDocument/2006/relationships/hyperlink" Target="http://www.forestry.gov.uk/statistics" TargetMode="External"/><Relationship Id="rId1" Type="http://schemas.openxmlformats.org/officeDocument/2006/relationships/hyperlink" Target="http://www.forestry.gov.uk/forestry/infd-7aqhzh"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abSelected="1" workbookViewId="0">
      <selection activeCell="A28" sqref="A28"/>
    </sheetView>
  </sheetViews>
  <sheetFormatPr defaultRowHeight="14.25"/>
  <cols>
    <col min="1" max="1" width="84.125" style="11" customWidth="1"/>
    <col min="2" max="16384" width="9" style="11"/>
  </cols>
  <sheetData>
    <row r="1" spans="1:1">
      <c r="A1" s="10" t="s">
        <v>214</v>
      </c>
    </row>
    <row r="2" spans="1:1">
      <c r="A2" s="12"/>
    </row>
    <row r="3" spans="1:1">
      <c r="A3" s="12" t="s">
        <v>215</v>
      </c>
    </row>
    <row r="4" spans="1:1">
      <c r="A4" s="13" t="s">
        <v>198</v>
      </c>
    </row>
    <row r="5" spans="1:1">
      <c r="A5" s="14" t="s">
        <v>199</v>
      </c>
    </row>
    <row r="6" spans="1:1">
      <c r="A6" s="10"/>
    </row>
    <row r="7" spans="1:1" ht="57">
      <c r="A7" s="15" t="s">
        <v>188</v>
      </c>
    </row>
    <row r="8" spans="1:1">
      <c r="A8" s="15"/>
    </row>
    <row r="9" spans="1:1">
      <c r="A9" s="337" t="s">
        <v>175</v>
      </c>
    </row>
    <row r="10" spans="1:1">
      <c r="A10" s="338" t="s">
        <v>196</v>
      </c>
    </row>
    <row r="11" spans="1:1" ht="22.5">
      <c r="A11" s="338" t="s">
        <v>190</v>
      </c>
    </row>
    <row r="12" spans="1:1">
      <c r="A12" s="15"/>
    </row>
    <row r="13" spans="1:1">
      <c r="A13" s="15"/>
    </row>
    <row r="14" spans="1:1">
      <c r="A14" s="10" t="s">
        <v>176</v>
      </c>
    </row>
    <row r="15" spans="1:1">
      <c r="A15" s="16" t="s">
        <v>189</v>
      </c>
    </row>
    <row r="16" spans="1:1">
      <c r="A16" s="16" t="s">
        <v>185</v>
      </c>
    </row>
    <row r="17" spans="1:1">
      <c r="A17" s="16" t="s">
        <v>180</v>
      </c>
    </row>
    <row r="18" spans="1:1">
      <c r="A18" s="17" t="s">
        <v>179</v>
      </c>
    </row>
    <row r="19" spans="1:1">
      <c r="A19" s="16" t="s">
        <v>177</v>
      </c>
    </row>
    <row r="20" spans="1:1">
      <c r="A20" s="16" t="s">
        <v>186</v>
      </c>
    </row>
    <row r="21" spans="1:1">
      <c r="A21" s="16" t="s">
        <v>178</v>
      </c>
    </row>
    <row r="22" spans="1:1">
      <c r="A22" s="16" t="s">
        <v>181</v>
      </c>
    </row>
    <row r="23" spans="1:1">
      <c r="A23" s="18"/>
    </row>
    <row r="24" spans="1:1">
      <c r="A24" s="16" t="s">
        <v>182</v>
      </c>
    </row>
    <row r="25" spans="1:1">
      <c r="A25" s="16" t="s">
        <v>183</v>
      </c>
    </row>
    <row r="26" spans="1:1">
      <c r="A26" s="16" t="s">
        <v>184</v>
      </c>
    </row>
    <row r="27" spans="1:1">
      <c r="A27" s="16"/>
    </row>
    <row r="29" spans="1:1" ht="28.5">
      <c r="A29" s="15" t="s">
        <v>482</v>
      </c>
    </row>
    <row r="30" spans="1:1">
      <c r="A30" s="16" t="s">
        <v>187</v>
      </c>
    </row>
    <row r="31" spans="1:1">
      <c r="A31" s="13"/>
    </row>
    <row r="32" spans="1:1">
      <c r="A32" s="19" t="s">
        <v>191</v>
      </c>
    </row>
    <row r="33" spans="1:1">
      <c r="A33" s="13" t="s">
        <v>479</v>
      </c>
    </row>
    <row r="34" spans="1:1">
      <c r="A34" s="14" t="s">
        <v>216</v>
      </c>
    </row>
    <row r="36" spans="1:1">
      <c r="A36" s="13"/>
    </row>
    <row r="37" spans="1:1">
      <c r="A37" s="13" t="s">
        <v>194</v>
      </c>
    </row>
    <row r="38" spans="1:1">
      <c r="A38" s="20" t="s">
        <v>197</v>
      </c>
    </row>
    <row r="39" spans="1:1">
      <c r="A39" s="13" t="s">
        <v>217</v>
      </c>
    </row>
    <row r="40" spans="1:1">
      <c r="A40" s="339" t="s">
        <v>192</v>
      </c>
    </row>
    <row r="41" spans="1:1">
      <c r="A41" s="13" t="s">
        <v>195</v>
      </c>
    </row>
    <row r="42" spans="1:1">
      <c r="A42" s="339" t="s">
        <v>193</v>
      </c>
    </row>
  </sheetData>
  <hyperlinks>
    <hyperlink ref="A15" location="'Removals over bark'!A1" display="Removals over bark"/>
    <hyperlink ref="A16" location="'JQ1 Production'!A1" display="JQ1 Production"/>
    <hyperlink ref="A17" location="'JQ2 TTrade'!A1" display="JQ2 TTrade"/>
    <hyperlink ref="A18" location="'JQ3 SPW'!A1" display="JQ3 SPW"/>
    <hyperlink ref="A19" location="LAM!A1" display="Glulam and X-lam"/>
    <hyperlink ref="A20" location="'ECE-EU Species'!A1" display="ECE-EU Trade in by species"/>
    <hyperlink ref="A21" location="'EU1 ExtraEU Trade'!A1" display="EU1: Trade with countries outside the EU"/>
    <hyperlink ref="A22" location="'EU2 Removals'!A1" display="EU2: Removals by type of ownership"/>
    <hyperlink ref="A24" location="'Conversion Factors'!A1" display="Conversion factors"/>
    <hyperlink ref="A25" location="'JQ2_EU1-Cross-Ref'!A1" display="Product codes for the JQ2 and EU1 tables"/>
    <hyperlink ref="A26" location="'JQ3-Cross-Ref'!Print_Area" display="Product codes for the JQ3 table"/>
    <hyperlink ref="A30" r:id="rId1"/>
    <hyperlink ref="A42" r:id="rId2"/>
    <hyperlink ref="A40" r:id="rId3"/>
  </hyperlinks>
  <pageMargins left="0.70866141732283472" right="0.70866141732283472" top="0.74803149606299213" bottom="0.74803149606299213" header="0.31496062992125984" footer="0.31496062992125984"/>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6"/>
  <sheetViews>
    <sheetView workbookViewId="0">
      <selection activeCell="F6" sqref="F6"/>
    </sheetView>
  </sheetViews>
  <sheetFormatPr defaultRowHeight="12"/>
  <cols>
    <col min="1" max="1" width="53.5" customWidth="1"/>
    <col min="2" max="2" width="11.25" customWidth="1"/>
  </cols>
  <sheetData>
    <row r="2" spans="1:2" ht="12.75">
      <c r="A2" s="9" t="s">
        <v>174</v>
      </c>
    </row>
    <row r="4" spans="1:2" ht="34.5" customHeight="1">
      <c r="A4" s="2" t="s">
        <v>85</v>
      </c>
      <c r="B4" s="2" t="s">
        <v>161</v>
      </c>
    </row>
    <row r="5" spans="1:2" ht="12.75">
      <c r="A5" s="3" t="s">
        <v>162</v>
      </c>
      <c r="B5" s="6">
        <v>1.38</v>
      </c>
    </row>
    <row r="6" spans="1:2" ht="12.75">
      <c r="A6" s="4" t="s">
        <v>163</v>
      </c>
      <c r="B6" s="7">
        <v>1.48</v>
      </c>
    </row>
    <row r="7" spans="1:2" ht="12.75">
      <c r="A7" s="4" t="s">
        <v>164</v>
      </c>
      <c r="B7" s="7">
        <v>1.43</v>
      </c>
    </row>
    <row r="8" spans="1:2" ht="12.75">
      <c r="A8" s="4" t="s">
        <v>165</v>
      </c>
      <c r="B8" s="7">
        <v>1.25</v>
      </c>
    </row>
    <row r="9" spans="1:2" ht="12.75">
      <c r="A9" s="4" t="s">
        <v>166</v>
      </c>
      <c r="B9" s="7">
        <v>1.82</v>
      </c>
    </row>
    <row r="10" spans="1:2" ht="12.75">
      <c r="A10" s="4" t="s">
        <v>167</v>
      </c>
      <c r="B10" s="7">
        <v>1.43</v>
      </c>
    </row>
    <row r="11" spans="1:2" ht="12.75">
      <c r="A11" s="4" t="s">
        <v>168</v>
      </c>
      <c r="B11" s="7">
        <v>1.33</v>
      </c>
    </row>
    <row r="12" spans="1:2" ht="12.75">
      <c r="A12" s="4" t="s">
        <v>169</v>
      </c>
      <c r="B12" s="7">
        <v>1.54</v>
      </c>
    </row>
    <row r="13" spans="1:2" ht="12.75">
      <c r="A13" s="4" t="s">
        <v>170</v>
      </c>
      <c r="B13" s="7">
        <v>1.0529999999999999</v>
      </c>
    </row>
    <row r="14" spans="1:2" ht="12.75">
      <c r="A14" s="4" t="s">
        <v>171</v>
      </c>
      <c r="B14" s="7">
        <v>1.667</v>
      </c>
    </row>
    <row r="15" spans="1:2" ht="15">
      <c r="A15" s="4" t="s">
        <v>172</v>
      </c>
      <c r="B15" s="7">
        <v>1.667</v>
      </c>
    </row>
    <row r="16" spans="1:2" ht="12.75">
      <c r="A16" s="5" t="s">
        <v>173</v>
      </c>
      <c r="B16" s="8">
        <v>4</v>
      </c>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5"/>
  </sheetPr>
  <dimension ref="A1:I78"/>
  <sheetViews>
    <sheetView showGridLines="0" topLeftCell="A58" zoomScale="70" zoomScaleNormal="70" zoomScaleSheetLayoutView="75" workbookViewId="0">
      <selection activeCell="A75" sqref="A75:E75"/>
    </sheetView>
  </sheetViews>
  <sheetFormatPr defaultRowHeight="15"/>
  <cols>
    <col min="1" max="1" width="10.625" style="344" customWidth="1"/>
    <col min="2" max="2" width="44.375" style="344" customWidth="1"/>
    <col min="3" max="3" width="43.125" style="344" customWidth="1"/>
    <col min="4" max="4" width="44.375" style="344" customWidth="1"/>
    <col min="5" max="5" width="39.625" style="344" customWidth="1"/>
    <col min="6" max="6" width="9" style="344" customWidth="1"/>
    <col min="7" max="7" width="0.75" style="344" customWidth="1"/>
    <col min="8" max="9" width="9" style="344" hidden="1" customWidth="1"/>
    <col min="10" max="16384" width="9" style="344"/>
  </cols>
  <sheetData>
    <row r="1" spans="1:5" ht="16.5" thickBot="1">
      <c r="A1" s="342" t="s">
        <v>74</v>
      </c>
      <c r="B1" s="343"/>
    </row>
    <row r="2" spans="1:5" ht="15.75">
      <c r="A2" s="345"/>
      <c r="B2" s="346" t="s">
        <v>74</v>
      </c>
      <c r="C2" s="347"/>
      <c r="D2" s="347"/>
      <c r="E2" s="348"/>
    </row>
    <row r="3" spans="1:5" ht="15.75">
      <c r="A3" s="349"/>
      <c r="B3" s="350" t="s">
        <v>74</v>
      </c>
      <c r="C3" s="351"/>
      <c r="D3" s="351"/>
      <c r="E3" s="352"/>
    </row>
    <row r="4" spans="1:5" ht="18" customHeight="1">
      <c r="A4" s="349"/>
      <c r="B4" s="350" t="s">
        <v>74</v>
      </c>
      <c r="C4" s="513" t="s">
        <v>324</v>
      </c>
      <c r="D4" s="513"/>
      <c r="E4" s="514"/>
    </row>
    <row r="5" spans="1:5" ht="18" customHeight="1">
      <c r="A5" s="349"/>
      <c r="B5" s="350"/>
      <c r="C5" s="515"/>
      <c r="D5" s="515"/>
      <c r="E5" s="514"/>
    </row>
    <row r="6" spans="1:5" s="355" customFormat="1" ht="18">
      <c r="A6" s="353"/>
      <c r="B6" s="354"/>
      <c r="C6" s="516" t="s">
        <v>325</v>
      </c>
      <c r="D6" s="516"/>
      <c r="E6" s="517"/>
    </row>
    <row r="7" spans="1:5" ht="18" customHeight="1">
      <c r="A7" s="349"/>
      <c r="B7" s="356" t="s">
        <v>74</v>
      </c>
      <c r="C7" s="516" t="s">
        <v>117</v>
      </c>
      <c r="D7" s="516"/>
      <c r="E7" s="517"/>
    </row>
    <row r="8" spans="1:5" ht="18" customHeight="1">
      <c r="A8" s="349"/>
      <c r="B8" s="350"/>
      <c r="C8" s="518" t="s">
        <v>326</v>
      </c>
      <c r="D8" s="518"/>
      <c r="E8" s="517"/>
    </row>
    <row r="9" spans="1:5" ht="15.75">
      <c r="A9" s="357"/>
      <c r="B9" s="358"/>
      <c r="C9" s="358"/>
      <c r="D9" s="358"/>
      <c r="E9" s="359"/>
    </row>
    <row r="10" spans="1:5" ht="15.75">
      <c r="A10" s="360" t="s">
        <v>74</v>
      </c>
      <c r="B10" s="361"/>
      <c r="C10" s="519" t="s">
        <v>66</v>
      </c>
      <c r="D10" s="520"/>
      <c r="E10" s="521"/>
    </row>
    <row r="11" spans="1:5" ht="18" customHeight="1">
      <c r="A11" s="362" t="s">
        <v>85</v>
      </c>
      <c r="B11" s="363" t="s">
        <v>85</v>
      </c>
      <c r="C11" s="522"/>
      <c r="D11" s="523"/>
      <c r="E11" s="524"/>
    </row>
    <row r="12" spans="1:5" ht="15.75" customHeight="1">
      <c r="A12" s="364" t="s">
        <v>81</v>
      </c>
      <c r="B12" s="363"/>
      <c r="C12" s="525" t="s">
        <v>327</v>
      </c>
      <c r="D12" s="525" t="s">
        <v>149</v>
      </c>
      <c r="E12" s="527" t="s">
        <v>328</v>
      </c>
    </row>
    <row r="13" spans="1:5" s="367" customFormat="1" ht="15.6" customHeight="1">
      <c r="A13" s="365" t="s">
        <v>74</v>
      </c>
      <c r="B13" s="366"/>
      <c r="C13" s="526"/>
      <c r="D13" s="526"/>
      <c r="E13" s="528"/>
    </row>
    <row r="14" spans="1:5" ht="20.100000000000001" customHeight="1">
      <c r="A14" s="368">
        <v>1</v>
      </c>
      <c r="B14" s="369" t="s">
        <v>219</v>
      </c>
      <c r="C14" s="370" t="s">
        <v>329</v>
      </c>
      <c r="D14" s="370" t="s">
        <v>330</v>
      </c>
      <c r="E14" s="371" t="s">
        <v>331</v>
      </c>
    </row>
    <row r="15" spans="1:5" ht="39.950000000000003" customHeight="1">
      <c r="A15" s="368">
        <v>1.1000000000000001</v>
      </c>
      <c r="B15" s="372" t="s">
        <v>221</v>
      </c>
      <c r="C15" s="370" t="s">
        <v>332</v>
      </c>
      <c r="D15" s="370" t="s">
        <v>333</v>
      </c>
      <c r="E15" s="373">
        <v>245.01</v>
      </c>
    </row>
    <row r="16" spans="1:5" ht="20.100000000000001" customHeight="1">
      <c r="A16" s="368" t="s">
        <v>90</v>
      </c>
      <c r="B16" s="374" t="s">
        <v>78</v>
      </c>
      <c r="C16" s="375">
        <v>4401.1099999999997</v>
      </c>
      <c r="D16" s="376" t="s">
        <v>334</v>
      </c>
      <c r="E16" s="377" t="s">
        <v>335</v>
      </c>
    </row>
    <row r="17" spans="1:5" ht="20.100000000000001" customHeight="1">
      <c r="A17" s="368" t="s">
        <v>128</v>
      </c>
      <c r="B17" s="378" t="s">
        <v>79</v>
      </c>
      <c r="C17" s="379">
        <v>4401.12</v>
      </c>
      <c r="D17" s="376" t="s">
        <v>334</v>
      </c>
      <c r="E17" s="377" t="s">
        <v>335</v>
      </c>
    </row>
    <row r="18" spans="1:5" ht="20.100000000000001" customHeight="1">
      <c r="A18" s="368">
        <v>1.2</v>
      </c>
      <c r="B18" s="380" t="s">
        <v>222</v>
      </c>
      <c r="C18" s="379">
        <v>44.03</v>
      </c>
      <c r="D18" s="379">
        <v>44.03</v>
      </c>
      <c r="E18" s="381">
        <v>247</v>
      </c>
    </row>
    <row r="19" spans="1:5" ht="20.100000000000001" customHeight="1">
      <c r="A19" s="368" t="s">
        <v>91</v>
      </c>
      <c r="B19" s="374" t="s">
        <v>78</v>
      </c>
      <c r="C19" s="370" t="s">
        <v>291</v>
      </c>
      <c r="D19" s="370" t="s">
        <v>336</v>
      </c>
      <c r="E19" s="373" t="s">
        <v>337</v>
      </c>
    </row>
    <row r="20" spans="1:5" s="383" customFormat="1" ht="20.100000000000001" customHeight="1">
      <c r="A20" s="368" t="s">
        <v>129</v>
      </c>
      <c r="B20" s="374" t="s">
        <v>79</v>
      </c>
      <c r="C20" s="382" t="s">
        <v>338</v>
      </c>
      <c r="D20" s="382" t="s">
        <v>339</v>
      </c>
      <c r="E20" s="373" t="s">
        <v>340</v>
      </c>
    </row>
    <row r="21" spans="1:5" s="383" customFormat="1" ht="20.100000000000001" customHeight="1">
      <c r="A21" s="368" t="s">
        <v>5</v>
      </c>
      <c r="B21" s="384" t="s">
        <v>137</v>
      </c>
      <c r="C21" s="385" t="s">
        <v>341</v>
      </c>
      <c r="D21" s="385" t="s">
        <v>342</v>
      </c>
      <c r="E21" s="373" t="s">
        <v>343</v>
      </c>
    </row>
    <row r="22" spans="1:5" s="383" customFormat="1" ht="20.100000000000001" customHeight="1">
      <c r="A22" s="386">
        <v>2</v>
      </c>
      <c r="B22" s="387" t="s">
        <v>100</v>
      </c>
      <c r="C22" s="388" t="s">
        <v>344</v>
      </c>
      <c r="D22" s="388" t="s">
        <v>344</v>
      </c>
      <c r="E22" s="389" t="s">
        <v>345</v>
      </c>
    </row>
    <row r="23" spans="1:5" s="383" customFormat="1" ht="20.100000000000001" customHeight="1">
      <c r="A23" s="390">
        <v>3</v>
      </c>
      <c r="B23" s="391" t="s">
        <v>224</v>
      </c>
      <c r="C23" s="392" t="s">
        <v>346</v>
      </c>
      <c r="D23" s="393" t="s">
        <v>347</v>
      </c>
      <c r="E23" s="394" t="s">
        <v>348</v>
      </c>
    </row>
    <row r="24" spans="1:5" s="383" customFormat="1" ht="20.100000000000001" customHeight="1">
      <c r="A24" s="368" t="s">
        <v>146</v>
      </c>
      <c r="B24" s="395" t="s">
        <v>225</v>
      </c>
      <c r="C24" s="396" t="s">
        <v>349</v>
      </c>
      <c r="D24" s="396" t="s">
        <v>349</v>
      </c>
      <c r="E24" s="397">
        <v>246.1</v>
      </c>
    </row>
    <row r="25" spans="1:5" s="383" customFormat="1" ht="39.950000000000003" customHeight="1">
      <c r="A25" s="398" t="s">
        <v>147</v>
      </c>
      <c r="B25" s="399" t="s">
        <v>226</v>
      </c>
      <c r="C25" s="393" t="s">
        <v>350</v>
      </c>
      <c r="D25" s="393" t="s">
        <v>351</v>
      </c>
      <c r="E25" s="394" t="s">
        <v>352</v>
      </c>
    </row>
    <row r="26" spans="1:5" s="383" customFormat="1" ht="20.100000000000001" customHeight="1">
      <c r="A26" s="368" t="s">
        <v>281</v>
      </c>
      <c r="B26" s="400" t="s">
        <v>227</v>
      </c>
      <c r="C26" s="393" t="s">
        <v>350</v>
      </c>
      <c r="D26" s="393" t="s">
        <v>351</v>
      </c>
      <c r="E26" s="394" t="s">
        <v>352</v>
      </c>
    </row>
    <row r="27" spans="1:5" s="383" customFormat="1" ht="20.100000000000001" customHeight="1">
      <c r="A27" s="390" t="s">
        <v>228</v>
      </c>
      <c r="B27" s="391" t="s">
        <v>148</v>
      </c>
      <c r="C27" s="392" t="s">
        <v>353</v>
      </c>
      <c r="D27" s="393" t="s">
        <v>354</v>
      </c>
      <c r="E27" s="394" t="s">
        <v>352</v>
      </c>
    </row>
    <row r="28" spans="1:5" s="383" customFormat="1" ht="20.100000000000001" customHeight="1">
      <c r="A28" s="368" t="s">
        <v>229</v>
      </c>
      <c r="B28" s="395" t="s">
        <v>230</v>
      </c>
      <c r="C28" s="392">
        <v>4401.3100000000004</v>
      </c>
      <c r="D28" s="392">
        <v>4401.3100000000004</v>
      </c>
      <c r="E28" s="394" t="s">
        <v>352</v>
      </c>
    </row>
    <row r="29" spans="1:5" s="383" customFormat="1" ht="20.100000000000001" customHeight="1">
      <c r="A29" s="398" t="s">
        <v>231</v>
      </c>
      <c r="B29" s="399" t="s">
        <v>232</v>
      </c>
      <c r="C29" s="392">
        <v>4401.3900000000003</v>
      </c>
      <c r="D29" s="393" t="s">
        <v>351</v>
      </c>
      <c r="E29" s="394" t="s">
        <v>352</v>
      </c>
    </row>
    <row r="30" spans="1:5" s="383" customFormat="1" ht="20.100000000000001" customHeight="1">
      <c r="A30" s="390" t="s">
        <v>233</v>
      </c>
      <c r="B30" s="391" t="s">
        <v>234</v>
      </c>
      <c r="C30" s="401" t="s">
        <v>355</v>
      </c>
      <c r="D30" s="401" t="s">
        <v>355</v>
      </c>
      <c r="E30" s="373" t="s">
        <v>356</v>
      </c>
    </row>
    <row r="31" spans="1:5" s="383" customFormat="1" ht="20.100000000000001" customHeight="1">
      <c r="A31" s="368" t="s">
        <v>235</v>
      </c>
      <c r="B31" s="395" t="s">
        <v>78</v>
      </c>
      <c r="C31" s="402" t="s">
        <v>313</v>
      </c>
      <c r="D31" s="402" t="s">
        <v>357</v>
      </c>
      <c r="E31" s="403" t="s">
        <v>358</v>
      </c>
    </row>
    <row r="32" spans="1:5" s="383" customFormat="1" ht="39.950000000000003" customHeight="1">
      <c r="A32" s="368" t="s">
        <v>236</v>
      </c>
      <c r="B32" s="395" t="s">
        <v>79</v>
      </c>
      <c r="C32" s="396" t="s">
        <v>316</v>
      </c>
      <c r="D32" s="396" t="s">
        <v>359</v>
      </c>
      <c r="E32" s="403" t="s">
        <v>360</v>
      </c>
    </row>
    <row r="33" spans="1:5" s="383" customFormat="1" ht="30">
      <c r="A33" s="398" t="s">
        <v>237</v>
      </c>
      <c r="B33" s="404" t="s">
        <v>137</v>
      </c>
      <c r="C33" s="405" t="s">
        <v>361</v>
      </c>
      <c r="D33" s="406" t="s">
        <v>362</v>
      </c>
      <c r="E33" s="403" t="s">
        <v>363</v>
      </c>
    </row>
    <row r="34" spans="1:5" s="383" customFormat="1" ht="20.100000000000001" customHeight="1">
      <c r="A34" s="368" t="s">
        <v>238</v>
      </c>
      <c r="B34" s="400" t="s">
        <v>101</v>
      </c>
      <c r="C34" s="392">
        <v>44.08</v>
      </c>
      <c r="D34" s="392">
        <v>44.08</v>
      </c>
      <c r="E34" s="373">
        <v>634.1</v>
      </c>
    </row>
    <row r="35" spans="1:5" s="383" customFormat="1" ht="20.100000000000001" customHeight="1">
      <c r="A35" s="368" t="s">
        <v>239</v>
      </c>
      <c r="B35" s="395" t="s">
        <v>78</v>
      </c>
      <c r="C35" s="388" t="s">
        <v>364</v>
      </c>
      <c r="D35" s="388" t="s">
        <v>364</v>
      </c>
      <c r="E35" s="373">
        <v>634.11</v>
      </c>
    </row>
    <row r="36" spans="1:5" s="383" customFormat="1" ht="20.100000000000001" customHeight="1">
      <c r="A36" s="368" t="s">
        <v>240</v>
      </c>
      <c r="B36" s="395" t="s">
        <v>79</v>
      </c>
      <c r="C36" s="396" t="s">
        <v>365</v>
      </c>
      <c r="D36" s="396" t="s">
        <v>365</v>
      </c>
      <c r="E36" s="381">
        <v>634.12</v>
      </c>
    </row>
    <row r="37" spans="1:5" s="383" customFormat="1" ht="20.100000000000001" customHeight="1">
      <c r="A37" s="398" t="s">
        <v>241</v>
      </c>
      <c r="B37" s="404" t="s">
        <v>137</v>
      </c>
      <c r="C37" s="407" t="s">
        <v>366</v>
      </c>
      <c r="D37" s="408" t="s">
        <v>367</v>
      </c>
      <c r="E37" s="377" t="s">
        <v>368</v>
      </c>
    </row>
    <row r="38" spans="1:5" s="383" customFormat="1" ht="20.100000000000001" customHeight="1">
      <c r="A38" s="368" t="s">
        <v>242</v>
      </c>
      <c r="B38" s="409" t="s">
        <v>102</v>
      </c>
      <c r="C38" s="392" t="s">
        <v>369</v>
      </c>
      <c r="D38" s="392" t="s">
        <v>370</v>
      </c>
      <c r="E38" s="371" t="s">
        <v>371</v>
      </c>
    </row>
    <row r="39" spans="1:5" s="383" customFormat="1" ht="20.100000000000001" customHeight="1">
      <c r="A39" s="368" t="s">
        <v>60</v>
      </c>
      <c r="B39" s="395" t="s">
        <v>103</v>
      </c>
      <c r="C39" s="410" t="s">
        <v>372</v>
      </c>
      <c r="D39" s="410" t="s">
        <v>373</v>
      </c>
      <c r="E39" s="373" t="s">
        <v>374</v>
      </c>
    </row>
    <row r="40" spans="1:5" s="383" customFormat="1" ht="20.100000000000001" customHeight="1">
      <c r="A40" s="368" t="s">
        <v>243</v>
      </c>
      <c r="B40" s="374" t="s">
        <v>78</v>
      </c>
      <c r="C40" s="411" t="s">
        <v>375</v>
      </c>
      <c r="D40" s="411" t="s">
        <v>376</v>
      </c>
      <c r="E40" s="394" t="s">
        <v>377</v>
      </c>
    </row>
    <row r="41" spans="1:5" s="383" customFormat="1" ht="20.100000000000001" customHeight="1">
      <c r="A41" s="368" t="s">
        <v>244</v>
      </c>
      <c r="B41" s="374" t="s">
        <v>79</v>
      </c>
      <c r="C41" s="411" t="s">
        <v>378</v>
      </c>
      <c r="D41" s="411" t="s">
        <v>379</v>
      </c>
      <c r="E41" s="394" t="s">
        <v>377</v>
      </c>
    </row>
    <row r="42" spans="1:5" s="383" customFormat="1" ht="20.100000000000001" customHeight="1">
      <c r="A42" s="412" t="s">
        <v>245</v>
      </c>
      <c r="B42" s="413" t="s">
        <v>137</v>
      </c>
      <c r="C42" s="414" t="s">
        <v>380</v>
      </c>
      <c r="D42" s="414" t="s">
        <v>381</v>
      </c>
      <c r="E42" s="394" t="s">
        <v>377</v>
      </c>
    </row>
    <row r="43" spans="1:5" s="383" customFormat="1" ht="39.950000000000003" customHeight="1">
      <c r="A43" s="368" t="s">
        <v>61</v>
      </c>
      <c r="B43" s="415" t="s">
        <v>382</v>
      </c>
      <c r="C43" s="388" t="s">
        <v>67</v>
      </c>
      <c r="D43" s="388" t="s">
        <v>67</v>
      </c>
      <c r="E43" s="373" t="s">
        <v>383</v>
      </c>
    </row>
    <row r="44" spans="1:5" s="383" customFormat="1" ht="39.950000000000003" customHeight="1">
      <c r="A44" s="368" t="s">
        <v>247</v>
      </c>
      <c r="B44" s="378" t="s">
        <v>248</v>
      </c>
      <c r="C44" s="416" t="s">
        <v>384</v>
      </c>
      <c r="D44" s="416" t="s">
        <v>384</v>
      </c>
      <c r="E44" s="394" t="s">
        <v>385</v>
      </c>
    </row>
    <row r="45" spans="1:5" s="383" customFormat="1" ht="20.100000000000001" customHeight="1">
      <c r="A45" s="368" t="s">
        <v>249</v>
      </c>
      <c r="B45" s="395" t="s">
        <v>104</v>
      </c>
      <c r="C45" s="392">
        <v>44.11</v>
      </c>
      <c r="D45" s="392">
        <v>44.11</v>
      </c>
      <c r="E45" s="373">
        <v>634.5</v>
      </c>
    </row>
    <row r="46" spans="1:5" s="383" customFormat="1" ht="20.100000000000001" customHeight="1">
      <c r="A46" s="368" t="s">
        <v>250</v>
      </c>
      <c r="B46" s="374" t="s">
        <v>105</v>
      </c>
      <c r="C46" s="416" t="s">
        <v>386</v>
      </c>
      <c r="D46" s="416" t="s">
        <v>386</v>
      </c>
      <c r="E46" s="394" t="s">
        <v>387</v>
      </c>
    </row>
    <row r="47" spans="1:5" s="383" customFormat="1" ht="30.75" customHeight="1">
      <c r="A47" s="368" t="s">
        <v>251</v>
      </c>
      <c r="B47" s="374" t="s">
        <v>252</v>
      </c>
      <c r="C47" s="416" t="s">
        <v>388</v>
      </c>
      <c r="D47" s="416" t="s">
        <v>388</v>
      </c>
      <c r="E47" s="394" t="s">
        <v>387</v>
      </c>
    </row>
    <row r="48" spans="1:5" s="383" customFormat="1" ht="20.100000000000001" customHeight="1">
      <c r="A48" s="398" t="s">
        <v>253</v>
      </c>
      <c r="B48" s="404" t="s">
        <v>39</v>
      </c>
      <c r="C48" s="416" t="s">
        <v>389</v>
      </c>
      <c r="D48" s="416" t="s">
        <v>389</v>
      </c>
      <c r="E48" s="394" t="s">
        <v>387</v>
      </c>
    </row>
    <row r="49" spans="1:5" s="383" customFormat="1" ht="20.100000000000001" customHeight="1">
      <c r="A49" s="412" t="s">
        <v>254</v>
      </c>
      <c r="B49" s="387" t="s">
        <v>106</v>
      </c>
      <c r="C49" s="407" t="s">
        <v>390</v>
      </c>
      <c r="D49" s="407" t="s">
        <v>390</v>
      </c>
      <c r="E49" s="371" t="s">
        <v>391</v>
      </c>
    </row>
    <row r="50" spans="1:5" s="383" customFormat="1" ht="39.950000000000003" customHeight="1">
      <c r="A50" s="412" t="s">
        <v>255</v>
      </c>
      <c r="B50" s="399" t="s">
        <v>256</v>
      </c>
      <c r="C50" s="392" t="s">
        <v>392</v>
      </c>
      <c r="D50" s="392" t="s">
        <v>392</v>
      </c>
      <c r="E50" s="373" t="s">
        <v>393</v>
      </c>
    </row>
    <row r="51" spans="1:5" s="383" customFormat="1" ht="20.100000000000001" customHeight="1">
      <c r="A51" s="412" t="s">
        <v>257</v>
      </c>
      <c r="B51" s="395" t="s">
        <v>258</v>
      </c>
      <c r="C51" s="407" t="s">
        <v>68</v>
      </c>
      <c r="D51" s="407" t="s">
        <v>68</v>
      </c>
      <c r="E51" s="417" t="s">
        <v>394</v>
      </c>
    </row>
    <row r="52" spans="1:5" s="383" customFormat="1" ht="20.100000000000001" customHeight="1">
      <c r="A52" s="412" t="s">
        <v>259</v>
      </c>
      <c r="B52" s="374" t="s">
        <v>260</v>
      </c>
      <c r="C52" s="392">
        <v>47.03</v>
      </c>
      <c r="D52" s="392">
        <v>47.03</v>
      </c>
      <c r="E52" s="373" t="s">
        <v>395</v>
      </c>
    </row>
    <row r="53" spans="1:5" s="383" customFormat="1" ht="20.100000000000001" customHeight="1">
      <c r="A53" s="412" t="s">
        <v>261</v>
      </c>
      <c r="B53" s="384" t="s">
        <v>262</v>
      </c>
      <c r="C53" s="407" t="s">
        <v>396</v>
      </c>
      <c r="D53" s="407" t="s">
        <v>396</v>
      </c>
      <c r="E53" s="417">
        <v>251.5</v>
      </c>
    </row>
    <row r="54" spans="1:5" s="383" customFormat="1" ht="20.100000000000001" customHeight="1">
      <c r="A54" s="412" t="s">
        <v>263</v>
      </c>
      <c r="B54" s="404" t="s">
        <v>264</v>
      </c>
      <c r="C54" s="392">
        <v>47.04</v>
      </c>
      <c r="D54" s="392">
        <v>47.04</v>
      </c>
      <c r="E54" s="373">
        <v>251.6</v>
      </c>
    </row>
    <row r="55" spans="1:5" s="383" customFormat="1" ht="20.100000000000001" customHeight="1">
      <c r="A55" s="418" t="s">
        <v>265</v>
      </c>
      <c r="B55" s="404" t="s">
        <v>107</v>
      </c>
      <c r="C55" s="396">
        <v>47.02</v>
      </c>
      <c r="D55" s="396">
        <v>47.02</v>
      </c>
      <c r="E55" s="381">
        <v>251.3</v>
      </c>
    </row>
    <row r="56" spans="1:5" s="383" customFormat="1" ht="20.100000000000001" customHeight="1">
      <c r="A56" s="419" t="s">
        <v>266</v>
      </c>
      <c r="B56" s="391" t="s">
        <v>115</v>
      </c>
      <c r="C56" s="392">
        <v>47.06</v>
      </c>
      <c r="D56" s="392">
        <v>47.06</v>
      </c>
      <c r="E56" s="371">
        <v>251.92</v>
      </c>
    </row>
    <row r="57" spans="1:5" s="383" customFormat="1" ht="20.100000000000001" customHeight="1">
      <c r="A57" s="368" t="s">
        <v>62</v>
      </c>
      <c r="B57" s="395" t="s">
        <v>126</v>
      </c>
      <c r="C57" s="396" t="s">
        <v>397</v>
      </c>
      <c r="D57" s="396" t="s">
        <v>397</v>
      </c>
      <c r="E57" s="389" t="s">
        <v>398</v>
      </c>
    </row>
    <row r="58" spans="1:5" s="383" customFormat="1" ht="20.100000000000001" customHeight="1">
      <c r="A58" s="398" t="s">
        <v>63</v>
      </c>
      <c r="B58" s="399" t="s">
        <v>116</v>
      </c>
      <c r="C58" s="402" t="s">
        <v>399</v>
      </c>
      <c r="D58" s="402" t="s">
        <v>399</v>
      </c>
      <c r="E58" s="389" t="s">
        <v>398</v>
      </c>
    </row>
    <row r="59" spans="1:5" s="383" customFormat="1" ht="20.100000000000001" customHeight="1">
      <c r="A59" s="418" t="s">
        <v>267</v>
      </c>
      <c r="B59" s="420" t="s">
        <v>108</v>
      </c>
      <c r="C59" s="396">
        <v>47.07</v>
      </c>
      <c r="D59" s="396">
        <v>47.07</v>
      </c>
      <c r="E59" s="371">
        <v>251.1</v>
      </c>
    </row>
    <row r="60" spans="1:5" s="383" customFormat="1" ht="39.950000000000003" customHeight="1">
      <c r="A60" s="412" t="s">
        <v>268</v>
      </c>
      <c r="B60" s="387" t="s">
        <v>109</v>
      </c>
      <c r="C60" s="396" t="s">
        <v>400</v>
      </c>
      <c r="D60" s="396" t="s">
        <v>400</v>
      </c>
      <c r="E60" s="371" t="s">
        <v>401</v>
      </c>
    </row>
    <row r="61" spans="1:5" s="383" customFormat="1" ht="39.950000000000003" customHeight="1">
      <c r="A61" s="412" t="s">
        <v>269</v>
      </c>
      <c r="B61" s="421" t="s">
        <v>118</v>
      </c>
      <c r="C61" s="396" t="s">
        <v>402</v>
      </c>
      <c r="D61" s="396" t="s">
        <v>402</v>
      </c>
      <c r="E61" s="371" t="s">
        <v>403</v>
      </c>
    </row>
    <row r="62" spans="1:5" s="383" customFormat="1" ht="20.100000000000001" customHeight="1">
      <c r="A62" s="412" t="s">
        <v>270</v>
      </c>
      <c r="B62" s="374" t="s">
        <v>110</v>
      </c>
      <c r="C62" s="396">
        <v>48.01</v>
      </c>
      <c r="D62" s="396">
        <v>48.01</v>
      </c>
      <c r="E62" s="371">
        <v>641.1</v>
      </c>
    </row>
    <row r="63" spans="1:5" s="383" customFormat="1" ht="20.100000000000001" customHeight="1">
      <c r="A63" s="412" t="s">
        <v>271</v>
      </c>
      <c r="B63" s="422" t="s">
        <v>119</v>
      </c>
      <c r="C63" s="396" t="s">
        <v>404</v>
      </c>
      <c r="D63" s="396" t="s">
        <v>404</v>
      </c>
      <c r="E63" s="371">
        <v>641.29</v>
      </c>
    </row>
    <row r="64" spans="1:5" s="383" customFormat="1" ht="20.100000000000001" customHeight="1">
      <c r="A64" s="412" t="s">
        <v>272</v>
      </c>
      <c r="B64" s="374" t="s">
        <v>120</v>
      </c>
      <c r="C64" s="396" t="s">
        <v>405</v>
      </c>
      <c r="D64" s="396" t="s">
        <v>405</v>
      </c>
      <c r="E64" s="371" t="s">
        <v>406</v>
      </c>
    </row>
    <row r="65" spans="1:5" s="383" customFormat="1" ht="20.100000000000001" customHeight="1">
      <c r="A65" s="412" t="s">
        <v>273</v>
      </c>
      <c r="B65" s="404" t="s">
        <v>121</v>
      </c>
      <c r="C65" s="396" t="s">
        <v>407</v>
      </c>
      <c r="D65" s="396" t="s">
        <v>407</v>
      </c>
      <c r="E65" s="371">
        <v>641.29999999999995</v>
      </c>
    </row>
    <row r="66" spans="1:5" s="383" customFormat="1" ht="20.100000000000001" customHeight="1">
      <c r="A66" s="368">
        <v>12.2</v>
      </c>
      <c r="B66" s="423" t="s">
        <v>274</v>
      </c>
      <c r="C66" s="396">
        <v>48.03</v>
      </c>
      <c r="D66" s="396">
        <v>48.03</v>
      </c>
      <c r="E66" s="371">
        <v>641.63</v>
      </c>
    </row>
    <row r="67" spans="1:5" s="383" customFormat="1" ht="60" customHeight="1">
      <c r="A67" s="412">
        <v>12.3</v>
      </c>
      <c r="B67" s="421" t="s">
        <v>122</v>
      </c>
      <c r="C67" s="396" t="s">
        <v>408</v>
      </c>
      <c r="D67" s="396" t="s">
        <v>408</v>
      </c>
      <c r="E67" s="371" t="s">
        <v>409</v>
      </c>
    </row>
    <row r="68" spans="1:5" s="383" customFormat="1" ht="20.100000000000001" customHeight="1">
      <c r="A68" s="412" t="s">
        <v>275</v>
      </c>
      <c r="B68" s="374" t="s">
        <v>123</v>
      </c>
      <c r="C68" s="396" t="s">
        <v>410</v>
      </c>
      <c r="D68" s="396" t="s">
        <v>410</v>
      </c>
      <c r="E68" s="371" t="s">
        <v>411</v>
      </c>
    </row>
    <row r="69" spans="1:5" s="383" customFormat="1" ht="39.950000000000003" customHeight="1">
      <c r="A69" s="412" t="s">
        <v>276</v>
      </c>
      <c r="B69" s="374" t="s">
        <v>40</v>
      </c>
      <c r="C69" s="396" t="s">
        <v>412</v>
      </c>
      <c r="D69" s="396" t="s">
        <v>412</v>
      </c>
      <c r="E69" s="371" t="s">
        <v>413</v>
      </c>
    </row>
    <row r="70" spans="1:5" s="383" customFormat="1" ht="39.950000000000003" customHeight="1">
      <c r="A70" s="412" t="s">
        <v>277</v>
      </c>
      <c r="B70" s="374" t="s">
        <v>124</v>
      </c>
      <c r="C70" s="396" t="s">
        <v>414</v>
      </c>
      <c r="D70" s="396" t="s">
        <v>414</v>
      </c>
      <c r="E70" s="371" t="s">
        <v>415</v>
      </c>
    </row>
    <row r="71" spans="1:5" s="383" customFormat="1" ht="39.950000000000003" customHeight="1">
      <c r="A71" s="412" t="s">
        <v>278</v>
      </c>
      <c r="B71" s="404" t="s">
        <v>125</v>
      </c>
      <c r="C71" s="396">
        <v>4805.93</v>
      </c>
      <c r="D71" s="396">
        <v>4805.93</v>
      </c>
      <c r="E71" s="389" t="s">
        <v>416</v>
      </c>
    </row>
    <row r="72" spans="1:5" s="383" customFormat="1" ht="39.950000000000003" customHeight="1" thickBot="1">
      <c r="A72" s="424">
        <v>12.4</v>
      </c>
      <c r="B72" s="425" t="s">
        <v>417</v>
      </c>
      <c r="C72" s="426" t="s">
        <v>418</v>
      </c>
      <c r="D72" s="426" t="s">
        <v>418</v>
      </c>
      <c r="E72" s="427" t="s">
        <v>419</v>
      </c>
    </row>
    <row r="73" spans="1:5" ht="18" customHeight="1">
      <c r="A73" s="428"/>
      <c r="B73" s="429"/>
      <c r="C73" s="428"/>
      <c r="D73" s="428"/>
      <c r="E73" s="430"/>
    </row>
    <row r="74" spans="1:5" ht="18" customHeight="1">
      <c r="A74" s="467" t="s">
        <v>175</v>
      </c>
      <c r="B74" s="429"/>
      <c r="C74" s="428"/>
      <c r="D74" s="428"/>
      <c r="E74" s="430"/>
    </row>
    <row r="75" spans="1:5">
      <c r="A75" s="507" t="s">
        <v>480</v>
      </c>
      <c r="B75" s="508"/>
      <c r="C75" s="508"/>
      <c r="D75" s="508"/>
      <c r="E75" s="508"/>
    </row>
    <row r="76" spans="1:5" ht="39" customHeight="1">
      <c r="A76" s="509" t="s">
        <v>481</v>
      </c>
      <c r="B76" s="510"/>
      <c r="C76" s="510"/>
      <c r="D76" s="510"/>
      <c r="E76" s="510"/>
    </row>
    <row r="77" spans="1:5" s="432" customFormat="1">
      <c r="A77" s="511" t="s">
        <v>420</v>
      </c>
      <c r="B77" s="512"/>
      <c r="C77" s="512"/>
      <c r="D77" s="512"/>
      <c r="E77" s="512"/>
    </row>
    <row r="78" spans="1:5" ht="18.600000000000001" customHeight="1"/>
  </sheetData>
  <mergeCells count="11">
    <mergeCell ref="A75:E75"/>
    <mergeCell ref="A76:E76"/>
    <mergeCell ref="A77:E77"/>
    <mergeCell ref="C4:E5"/>
    <mergeCell ref="C6:E6"/>
    <mergeCell ref="C7:E7"/>
    <mergeCell ref="C8:E8"/>
    <mergeCell ref="C10:E11"/>
    <mergeCell ref="C12:C13"/>
    <mergeCell ref="D12:D13"/>
    <mergeCell ref="E12:E13"/>
  </mergeCells>
  <printOptions horizontalCentered="1" verticalCentered="1"/>
  <pageMargins left="0.39370078740157483" right="0.39370078740157483" top="0.35433070866141736" bottom="0.15748031496062992" header="0.11811023622047245" footer="0.35433070866141736"/>
  <pageSetup paperSize="9" scale="70"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5"/>
    <pageSetUpPr fitToPage="1"/>
  </sheetPr>
  <dimension ref="A1:G38"/>
  <sheetViews>
    <sheetView showGridLines="0" zoomScale="60" zoomScaleNormal="60" workbookViewId="0">
      <selection activeCell="I12" sqref="I12"/>
    </sheetView>
  </sheetViews>
  <sheetFormatPr defaultRowHeight="15"/>
  <cols>
    <col min="1" max="1" width="11.75" style="344" customWidth="1"/>
    <col min="2" max="2" width="44.75" style="344" customWidth="1"/>
    <col min="3" max="5" width="29.625" style="344" customWidth="1"/>
    <col min="6" max="16384" width="9" style="344"/>
  </cols>
  <sheetData>
    <row r="1" spans="1:7" ht="16.5" thickBot="1">
      <c r="A1" s="433"/>
      <c r="B1" s="343"/>
    </row>
    <row r="2" spans="1:7" ht="15.75">
      <c r="A2" s="345"/>
      <c r="B2" s="346" t="s">
        <v>74</v>
      </c>
      <c r="C2" s="347"/>
      <c r="D2" s="347"/>
      <c r="E2" s="348"/>
      <c r="G2" s="383"/>
    </row>
    <row r="3" spans="1:7" ht="15.75">
      <c r="A3" s="349"/>
      <c r="B3" s="350" t="s">
        <v>74</v>
      </c>
      <c r="C3" s="351"/>
      <c r="D3" s="351"/>
      <c r="E3" s="352"/>
      <c r="G3" s="383"/>
    </row>
    <row r="4" spans="1:7" ht="15.75">
      <c r="A4" s="349"/>
      <c r="B4" s="350" t="s">
        <v>74</v>
      </c>
      <c r="C4" s="513" t="s">
        <v>421</v>
      </c>
      <c r="D4" s="513"/>
      <c r="E4" s="514"/>
      <c r="G4" s="383"/>
    </row>
    <row r="5" spans="1:7" ht="25.5" customHeight="1">
      <c r="A5" s="349"/>
      <c r="B5" s="350"/>
      <c r="C5" s="515"/>
      <c r="D5" s="515"/>
      <c r="E5" s="514"/>
      <c r="G5" s="383"/>
    </row>
    <row r="6" spans="1:7" ht="20.25" customHeight="1">
      <c r="A6" s="349"/>
      <c r="B6" s="356" t="s">
        <v>74</v>
      </c>
      <c r="C6" s="516" t="s">
        <v>422</v>
      </c>
      <c r="D6" s="516"/>
      <c r="E6" s="517"/>
      <c r="G6" s="383"/>
    </row>
    <row r="7" spans="1:7" ht="18">
      <c r="A7" s="349"/>
      <c r="B7" s="350"/>
      <c r="C7" s="516" t="s">
        <v>117</v>
      </c>
      <c r="D7" s="516"/>
      <c r="E7" s="531"/>
      <c r="G7" s="383"/>
    </row>
    <row r="8" spans="1:7" ht="18">
      <c r="A8" s="349"/>
      <c r="B8" s="350"/>
      <c r="C8" s="518" t="s">
        <v>326</v>
      </c>
      <c r="D8" s="518"/>
      <c r="E8" s="531"/>
      <c r="G8" s="383"/>
    </row>
    <row r="9" spans="1:7" ht="16.5" thickBot="1">
      <c r="A9" s="349"/>
      <c r="B9" s="434"/>
      <c r="C9" s="434"/>
      <c r="D9" s="434"/>
      <c r="E9" s="352"/>
      <c r="G9" s="383"/>
    </row>
    <row r="10" spans="1:7" ht="15.75">
      <c r="A10" s="435" t="s">
        <v>74</v>
      </c>
      <c r="B10" s="436" t="s">
        <v>74</v>
      </c>
      <c r="C10" s="532" t="s">
        <v>69</v>
      </c>
      <c r="D10" s="533"/>
      <c r="E10" s="534"/>
      <c r="G10" s="383"/>
    </row>
    <row r="11" spans="1:7" ht="18" customHeight="1">
      <c r="A11" s="362" t="s">
        <v>85</v>
      </c>
      <c r="B11" s="363" t="s">
        <v>85</v>
      </c>
      <c r="C11" s="522"/>
      <c r="D11" s="523"/>
      <c r="E11" s="524"/>
      <c r="G11" s="383"/>
    </row>
    <row r="12" spans="1:7" ht="15.75">
      <c r="A12" s="364" t="s">
        <v>81</v>
      </c>
      <c r="B12" s="363"/>
      <c r="C12" s="525" t="s">
        <v>327</v>
      </c>
      <c r="D12" s="525" t="s">
        <v>149</v>
      </c>
      <c r="E12" s="529" t="s">
        <v>328</v>
      </c>
      <c r="G12" s="383"/>
    </row>
    <row r="13" spans="1:7" ht="15.75">
      <c r="A13" s="437" t="s">
        <v>74</v>
      </c>
      <c r="B13" s="438"/>
      <c r="C13" s="526"/>
      <c r="D13" s="526"/>
      <c r="E13" s="530"/>
      <c r="G13" s="383"/>
    </row>
    <row r="14" spans="1:7" s="440" customFormat="1" ht="39.950000000000003" customHeight="1">
      <c r="A14" s="439">
        <v>13</v>
      </c>
      <c r="B14" s="535" t="s">
        <v>423</v>
      </c>
      <c r="C14" s="536"/>
      <c r="D14" s="536"/>
      <c r="E14" s="537"/>
      <c r="G14" s="441"/>
    </row>
    <row r="15" spans="1:7" ht="39.950000000000003" customHeight="1">
      <c r="A15" s="442">
        <v>13.1</v>
      </c>
      <c r="B15" s="400" t="s">
        <v>424</v>
      </c>
      <c r="C15" s="443" t="s">
        <v>425</v>
      </c>
      <c r="D15" s="443" t="s">
        <v>426</v>
      </c>
      <c r="E15" s="444" t="s">
        <v>427</v>
      </c>
      <c r="G15" s="383"/>
    </row>
    <row r="16" spans="1:7" ht="39.950000000000003" customHeight="1">
      <c r="A16" s="442" t="s">
        <v>285</v>
      </c>
      <c r="B16" s="395" t="s">
        <v>78</v>
      </c>
      <c r="C16" s="445" t="s">
        <v>428</v>
      </c>
      <c r="D16" s="445" t="s">
        <v>428</v>
      </c>
      <c r="E16" s="446" t="s">
        <v>429</v>
      </c>
      <c r="G16" s="383"/>
    </row>
    <row r="17" spans="1:7" ht="39.950000000000003" customHeight="1">
      <c r="A17" s="442" t="s">
        <v>286</v>
      </c>
      <c r="B17" s="395" t="s">
        <v>3</v>
      </c>
      <c r="C17" s="447" t="s">
        <v>430</v>
      </c>
      <c r="D17" s="447" t="s">
        <v>431</v>
      </c>
      <c r="E17" s="448" t="s">
        <v>432</v>
      </c>
      <c r="G17" s="383"/>
    </row>
    <row r="18" spans="1:7" ht="39.950000000000003" customHeight="1">
      <c r="A18" s="449" t="s">
        <v>287</v>
      </c>
      <c r="B18" s="404" t="s">
        <v>137</v>
      </c>
      <c r="C18" s="450" t="s">
        <v>433</v>
      </c>
      <c r="D18" s="451" t="s">
        <v>434</v>
      </c>
      <c r="E18" s="452" t="s">
        <v>435</v>
      </c>
      <c r="G18" s="383"/>
    </row>
    <row r="19" spans="1:7" s="383" customFormat="1" ht="39.950000000000003" customHeight="1">
      <c r="A19" s="442">
        <v>13.2</v>
      </c>
      <c r="B19" s="453" t="s">
        <v>436</v>
      </c>
      <c r="C19" s="447" t="s">
        <v>437</v>
      </c>
      <c r="D19" s="447" t="s">
        <v>437</v>
      </c>
      <c r="E19" s="444" t="s">
        <v>438</v>
      </c>
    </row>
    <row r="20" spans="1:7" s="383" customFormat="1" ht="39.950000000000003" customHeight="1">
      <c r="A20" s="442">
        <v>13.3</v>
      </c>
      <c r="B20" s="453" t="s">
        <v>439</v>
      </c>
      <c r="C20" s="445" t="s">
        <v>440</v>
      </c>
      <c r="D20" s="445" t="s">
        <v>441</v>
      </c>
      <c r="E20" s="446" t="s">
        <v>442</v>
      </c>
    </row>
    <row r="21" spans="1:7" s="383" customFormat="1" ht="39.950000000000003" customHeight="1">
      <c r="A21" s="442">
        <v>13.4</v>
      </c>
      <c r="B21" s="453" t="s">
        <v>443</v>
      </c>
      <c r="C21" s="454" t="s">
        <v>444</v>
      </c>
      <c r="D21" s="454" t="s">
        <v>445</v>
      </c>
      <c r="E21" s="444" t="s">
        <v>446</v>
      </c>
    </row>
    <row r="22" spans="1:7" s="383" customFormat="1" ht="39.950000000000003" customHeight="1">
      <c r="A22" s="442">
        <v>13.5</v>
      </c>
      <c r="B22" s="453" t="s">
        <v>447</v>
      </c>
      <c r="C22" s="455" t="s">
        <v>448</v>
      </c>
      <c r="D22" s="455" t="s">
        <v>448</v>
      </c>
      <c r="E22" s="456" t="s">
        <v>449</v>
      </c>
    </row>
    <row r="23" spans="1:7" s="383" customFormat="1" ht="39.950000000000003" customHeight="1">
      <c r="A23" s="442">
        <v>13.6</v>
      </c>
      <c r="B23" s="453" t="s">
        <v>450</v>
      </c>
      <c r="C23" s="445" t="s">
        <v>451</v>
      </c>
      <c r="D23" s="457" t="s">
        <v>452</v>
      </c>
      <c r="E23" s="458" t="s">
        <v>453</v>
      </c>
    </row>
    <row r="24" spans="1:7" s="383" customFormat="1" ht="39.950000000000003" customHeight="1">
      <c r="A24" s="442">
        <v>13.7</v>
      </c>
      <c r="B24" s="459" t="s">
        <v>454</v>
      </c>
      <c r="C24" s="445" t="s">
        <v>455</v>
      </c>
      <c r="D24" s="445" t="s">
        <v>456</v>
      </c>
      <c r="E24" s="446" t="s">
        <v>457</v>
      </c>
    </row>
    <row r="25" spans="1:7" s="441" customFormat="1" ht="39.950000000000003" customHeight="1">
      <c r="A25" s="439">
        <v>14</v>
      </c>
      <c r="B25" s="535" t="s">
        <v>458</v>
      </c>
      <c r="C25" s="536"/>
      <c r="D25" s="536"/>
      <c r="E25" s="537"/>
    </row>
    <row r="26" spans="1:7" s="383" customFormat="1" ht="39.950000000000003" customHeight="1">
      <c r="A26" s="442">
        <v>14.1</v>
      </c>
      <c r="B26" s="409" t="s">
        <v>459</v>
      </c>
      <c r="C26" s="396">
        <v>48.07</v>
      </c>
      <c r="D26" s="396">
        <v>48.07</v>
      </c>
      <c r="E26" s="381">
        <v>641.91999999999996</v>
      </c>
    </row>
    <row r="27" spans="1:7" s="383" customFormat="1" ht="39.950000000000003" customHeight="1">
      <c r="A27" s="442">
        <v>14.2</v>
      </c>
      <c r="B27" s="409" t="s">
        <v>460</v>
      </c>
      <c r="C27" s="396" t="s">
        <v>461</v>
      </c>
      <c r="D27" s="396" t="s">
        <v>461</v>
      </c>
      <c r="E27" s="381" t="s">
        <v>462</v>
      </c>
    </row>
    <row r="28" spans="1:7" s="383" customFormat="1" ht="39.950000000000003" customHeight="1">
      <c r="A28" s="442">
        <v>14.3</v>
      </c>
      <c r="B28" s="409" t="s">
        <v>463</v>
      </c>
      <c r="C28" s="410">
        <v>48.18</v>
      </c>
      <c r="D28" s="410">
        <v>48.18</v>
      </c>
      <c r="E28" s="371" t="s">
        <v>464</v>
      </c>
    </row>
    <row r="29" spans="1:7" s="383" customFormat="1" ht="39.950000000000003" customHeight="1">
      <c r="A29" s="442">
        <v>14.4</v>
      </c>
      <c r="B29" s="420" t="s">
        <v>465</v>
      </c>
      <c r="C29" s="392">
        <v>48.19</v>
      </c>
      <c r="D29" s="392">
        <v>48.19</v>
      </c>
      <c r="E29" s="373">
        <v>642.1</v>
      </c>
    </row>
    <row r="30" spans="1:7" s="383" customFormat="1" ht="39.950000000000003" customHeight="1">
      <c r="A30" s="442">
        <v>14.5</v>
      </c>
      <c r="B30" s="400" t="s">
        <v>466</v>
      </c>
      <c r="C30" s="392" t="s">
        <v>467</v>
      </c>
      <c r="D30" s="392" t="s">
        <v>467</v>
      </c>
      <c r="E30" s="373" t="s">
        <v>468</v>
      </c>
    </row>
    <row r="31" spans="1:7" s="383" customFormat="1" ht="39.950000000000003" customHeight="1">
      <c r="A31" s="442" t="s">
        <v>288</v>
      </c>
      <c r="B31" s="395" t="s">
        <v>469</v>
      </c>
      <c r="C31" s="460" t="s">
        <v>470</v>
      </c>
      <c r="D31" s="460" t="s">
        <v>470</v>
      </c>
      <c r="E31" s="377" t="s">
        <v>471</v>
      </c>
    </row>
    <row r="32" spans="1:7" s="383" customFormat="1" ht="39.950000000000003" customHeight="1">
      <c r="A32" s="442" t="s">
        <v>289</v>
      </c>
      <c r="B32" s="395" t="s">
        <v>472</v>
      </c>
      <c r="C32" s="461" t="s">
        <v>473</v>
      </c>
      <c r="D32" s="461" t="s">
        <v>473</v>
      </c>
      <c r="E32" s="462" t="s">
        <v>471</v>
      </c>
    </row>
    <row r="33" spans="1:5" s="383" customFormat="1" ht="39.950000000000003" customHeight="1" thickBot="1">
      <c r="A33" s="463" t="s">
        <v>290</v>
      </c>
      <c r="B33" s="464" t="s">
        <v>474</v>
      </c>
      <c r="C33" s="465" t="s">
        <v>475</v>
      </c>
      <c r="D33" s="465" t="s">
        <v>475</v>
      </c>
      <c r="E33" s="427">
        <v>642.45000000000005</v>
      </c>
    </row>
    <row r="34" spans="1:5" ht="18" customHeight="1">
      <c r="A34" s="428"/>
      <c r="B34" s="466"/>
      <c r="C34" s="428"/>
      <c r="D34" s="428"/>
      <c r="E34" s="430"/>
    </row>
    <row r="35" spans="1:5" ht="18" customHeight="1">
      <c r="A35" s="431" t="s">
        <v>175</v>
      </c>
      <c r="B35" s="466"/>
      <c r="C35" s="428"/>
      <c r="D35" s="428"/>
      <c r="E35" s="430"/>
    </row>
    <row r="36" spans="1:5" s="383" customFormat="1" ht="39.950000000000003" customHeight="1">
      <c r="A36" s="538" t="s">
        <v>476</v>
      </c>
      <c r="B36" s="539"/>
      <c r="C36" s="539"/>
      <c r="D36" s="539"/>
      <c r="E36" s="539"/>
    </row>
    <row r="37" spans="1:5" s="383" customFormat="1" ht="39.950000000000003" customHeight="1">
      <c r="A37" s="538" t="s">
        <v>477</v>
      </c>
      <c r="B37" s="540"/>
      <c r="C37" s="540"/>
      <c r="D37" s="540"/>
      <c r="E37" s="540"/>
    </row>
    <row r="38" spans="1:5" s="383" customFormat="1" ht="39.950000000000003" customHeight="1">
      <c r="A38" s="541" t="s">
        <v>478</v>
      </c>
      <c r="B38" s="540"/>
      <c r="C38" s="540"/>
      <c r="D38" s="540"/>
      <c r="E38" s="540"/>
    </row>
  </sheetData>
  <mergeCells count="13">
    <mergeCell ref="B14:E14"/>
    <mergeCell ref="B25:E25"/>
    <mergeCell ref="A36:E36"/>
    <mergeCell ref="A37:E37"/>
    <mergeCell ref="A38:E38"/>
    <mergeCell ref="C12:C13"/>
    <mergeCell ref="D12:D13"/>
    <mergeCell ref="E12:E13"/>
    <mergeCell ref="C4:E5"/>
    <mergeCell ref="C6:E6"/>
    <mergeCell ref="C7:E7"/>
    <mergeCell ref="C8:E8"/>
    <mergeCell ref="C10:E11"/>
  </mergeCells>
  <printOptions horizontalCentered="1" verticalCentered="1"/>
  <pageMargins left="0.19" right="0.19685039370078741" top="0.36" bottom="0.44" header="0.17" footer="0.22"/>
  <pageSetup paperSize="9" scale="56" orientation="portrait" r:id="rId1"/>
  <headerFooter alignWithMargins="0">
    <oddFooter>&amp;L&amp;F&amp;R&amp;D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3" sqref="A43:E43"/>
    </sheetView>
  </sheetViews>
  <sheetFormatPr defaultRowHeight="12"/>
  <sheetData/>
  <phoneticPr fontId="0" type="noConversion"/>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workbookViewId="0">
      <selection activeCell="A43" sqref="A43:E43"/>
    </sheetView>
  </sheetViews>
  <sheetFormatPr defaultRowHeight="12"/>
  <sheetData>
    <row r="1" spans="2:2">
      <c r="B1" t="s">
        <v>16</v>
      </c>
    </row>
    <row r="2" spans="2:2">
      <c r="B2" s="1">
        <f>'JQ1 Production'!D7+'JQ2 TTrade'!D7+'JQ2 TTrade'!H7</f>
        <v>12128.927773603607</v>
      </c>
    </row>
  </sheetData>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activeCell="A43" sqref="A43:E43"/>
    </sheetView>
  </sheetViews>
  <sheetFormatPr defaultRowHeight="12"/>
  <cols>
    <col min="1" max="1" width="10" bestFit="1" customWidth="1"/>
    <col min="2" max="2" width="13" bestFit="1" customWidth="1"/>
    <col min="3" max="3" width="16" bestFit="1" customWidth="1"/>
    <col min="4" max="4" width="8" bestFit="1" customWidth="1"/>
    <col min="5" max="5" width="13" bestFit="1" customWidth="1"/>
    <col min="6" max="7" width="8" bestFit="1" customWidth="1"/>
  </cols>
  <sheetData>
    <row r="1" spans="1:7">
      <c r="A1" t="s">
        <v>17</v>
      </c>
      <c r="B1" t="s">
        <v>18</v>
      </c>
      <c r="C1" t="s">
        <v>19</v>
      </c>
      <c r="D1" t="s">
        <v>20</v>
      </c>
      <c r="E1" t="s">
        <v>21</v>
      </c>
      <c r="F1" t="s">
        <v>22</v>
      </c>
      <c r="G1" t="s">
        <v>23</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E23"/>
  <sheetViews>
    <sheetView zoomScaleNormal="100" workbookViewId="0">
      <selection activeCell="G7" sqref="G7"/>
    </sheetView>
  </sheetViews>
  <sheetFormatPr defaultColWidth="9.625" defaultRowHeight="14.25"/>
  <cols>
    <col min="1" max="1" width="8.375" style="58" customWidth="1"/>
    <col min="2" max="2" width="52.375" style="51" customWidth="1"/>
    <col min="3" max="3" width="9" style="51" customWidth="1"/>
    <col min="4" max="5" width="13.375" style="51" customWidth="1"/>
    <col min="6" max="6" width="1.625" style="51" customWidth="1"/>
    <col min="7" max="7" width="20.625" style="51" customWidth="1"/>
    <col min="8" max="8" width="1.625" style="51" customWidth="1"/>
    <col min="9" max="9" width="12.625" style="51" customWidth="1"/>
    <col min="10" max="10" width="1.625" style="51" customWidth="1"/>
    <col min="11" max="11" width="12.625" style="51" customWidth="1"/>
    <col min="12" max="12" width="1.625" style="51" customWidth="1"/>
    <col min="13" max="13" width="12.625" style="51" customWidth="1"/>
    <col min="14" max="14" width="1.625" style="51" customWidth="1"/>
    <col min="15" max="15" width="12.625" style="51" customWidth="1"/>
    <col min="16" max="16" width="1.625" style="51" customWidth="1"/>
    <col min="17" max="17" width="12.625" style="51" customWidth="1"/>
    <col min="18" max="18" width="1.625" style="51" customWidth="1"/>
    <col min="19" max="19" width="12.625" style="51" customWidth="1"/>
    <col min="20" max="20" width="1.625" style="51" customWidth="1"/>
    <col min="21" max="21" width="12.625" style="51" customWidth="1"/>
    <col min="22" max="22" width="1.625" style="51" customWidth="1"/>
    <col min="23" max="23" width="12.625" style="51" customWidth="1"/>
    <col min="24" max="24" width="1.625" style="51" customWidth="1"/>
    <col min="25" max="16384" width="9.625" style="51"/>
  </cols>
  <sheetData>
    <row r="1" spans="1:5">
      <c r="A1" s="66" t="s">
        <v>203</v>
      </c>
      <c r="B1" s="47"/>
      <c r="C1" s="48"/>
      <c r="D1" s="49"/>
      <c r="E1" s="50" t="s">
        <v>201</v>
      </c>
    </row>
    <row r="2" spans="1:5">
      <c r="A2" s="47"/>
      <c r="B2" s="47"/>
      <c r="C2" s="48"/>
      <c r="D2" s="49"/>
      <c r="E2" s="50" t="s">
        <v>70</v>
      </c>
    </row>
    <row r="3" spans="1:5" ht="15" thickBot="1">
      <c r="A3" s="52"/>
      <c r="B3" s="52"/>
      <c r="C3" s="53"/>
      <c r="D3" s="54"/>
      <c r="E3" s="54"/>
    </row>
    <row r="4" spans="1:5">
      <c r="A4" s="21" t="s">
        <v>85</v>
      </c>
      <c r="B4" s="22" t="s">
        <v>85</v>
      </c>
      <c r="C4" s="472" t="s">
        <v>84</v>
      </c>
      <c r="D4" s="23">
        <v>2016</v>
      </c>
      <c r="E4" s="24">
        <v>2017</v>
      </c>
    </row>
    <row r="5" spans="1:5">
      <c r="A5" s="25" t="s">
        <v>81</v>
      </c>
      <c r="B5" s="26"/>
      <c r="C5" s="473"/>
      <c r="D5" s="27" t="s">
        <v>82</v>
      </c>
      <c r="E5" s="28" t="s">
        <v>82</v>
      </c>
    </row>
    <row r="6" spans="1:5" s="55" customFormat="1">
      <c r="A6" s="468" t="s">
        <v>71</v>
      </c>
      <c r="B6" s="469"/>
      <c r="C6" s="470"/>
      <c r="D6" s="470"/>
      <c r="E6" s="471"/>
    </row>
    <row r="7" spans="1:5" s="56" customFormat="1">
      <c r="A7" s="30">
        <v>1</v>
      </c>
      <c r="B7" s="31" t="s">
        <v>83</v>
      </c>
      <c r="C7" s="32" t="s">
        <v>218</v>
      </c>
      <c r="D7" s="33">
        <v>12056.144973587259</v>
      </c>
      <c r="E7" s="34">
        <v>12061.41746414041</v>
      </c>
    </row>
    <row r="8" spans="1:5" s="57" customFormat="1">
      <c r="A8" s="35" t="s">
        <v>58</v>
      </c>
      <c r="B8" s="36" t="s">
        <v>98</v>
      </c>
      <c r="C8" s="32" t="s">
        <v>218</v>
      </c>
      <c r="D8" s="33">
        <v>2104.8020000000001</v>
      </c>
      <c r="E8" s="34">
        <v>2159.7940000000003</v>
      </c>
    </row>
    <row r="9" spans="1:5" s="57" customFormat="1">
      <c r="A9" s="61" t="s">
        <v>90</v>
      </c>
      <c r="B9" s="63" t="s">
        <v>78</v>
      </c>
      <c r="C9" s="38" t="s">
        <v>218</v>
      </c>
      <c r="D9" s="39">
        <v>1704.752</v>
      </c>
      <c r="E9" s="40">
        <v>1759.7440000000001</v>
      </c>
    </row>
    <row r="10" spans="1:5" s="57" customFormat="1">
      <c r="A10" s="61" t="s">
        <v>128</v>
      </c>
      <c r="B10" s="63" t="s">
        <v>79</v>
      </c>
      <c r="C10" s="41" t="s">
        <v>218</v>
      </c>
      <c r="D10" s="39">
        <v>400.05</v>
      </c>
      <c r="E10" s="40">
        <v>400.05</v>
      </c>
    </row>
    <row r="11" spans="1:5" s="57" customFormat="1">
      <c r="A11" s="35" t="s">
        <v>59</v>
      </c>
      <c r="B11" s="36" t="s">
        <v>99</v>
      </c>
      <c r="C11" s="32" t="s">
        <v>218</v>
      </c>
      <c r="D11" s="33">
        <v>9951.3429735872596</v>
      </c>
      <c r="E11" s="34">
        <v>9901.6234641404099</v>
      </c>
    </row>
    <row r="12" spans="1:5" s="57" customFormat="1">
      <c r="A12" s="61" t="s">
        <v>91</v>
      </c>
      <c r="B12" s="63" t="s">
        <v>78</v>
      </c>
      <c r="C12" s="38" t="s">
        <v>218</v>
      </c>
      <c r="D12" s="39">
        <v>9754.1557908082195</v>
      </c>
      <c r="E12" s="40">
        <v>9763.9202925204427</v>
      </c>
    </row>
    <row r="13" spans="1:5" s="57" customFormat="1">
      <c r="A13" s="61" t="s">
        <v>129</v>
      </c>
      <c r="B13" s="63" t="s">
        <v>79</v>
      </c>
      <c r="C13" s="38" t="s">
        <v>218</v>
      </c>
      <c r="D13" s="39">
        <v>197.18718277903989</v>
      </c>
      <c r="E13" s="40">
        <v>137.70317161996653</v>
      </c>
    </row>
    <row r="14" spans="1:5" s="57" customFormat="1">
      <c r="A14" s="61" t="s">
        <v>5</v>
      </c>
      <c r="B14" s="63" t="s">
        <v>137</v>
      </c>
      <c r="C14" s="38" t="s">
        <v>218</v>
      </c>
      <c r="D14" s="39">
        <v>0</v>
      </c>
      <c r="E14" s="40">
        <v>0</v>
      </c>
    </row>
    <row r="15" spans="1:5" s="57" customFormat="1">
      <c r="A15" s="64" t="s">
        <v>87</v>
      </c>
      <c r="B15" s="116" t="s">
        <v>111</v>
      </c>
      <c r="C15" s="32" t="s">
        <v>218</v>
      </c>
      <c r="D15" s="33">
        <v>7453.5416209156638</v>
      </c>
      <c r="E15" s="34">
        <v>7547.7303841882313</v>
      </c>
    </row>
    <row r="16" spans="1:5" s="57" customFormat="1">
      <c r="A16" s="61" t="s">
        <v>88</v>
      </c>
      <c r="B16" s="59" t="s">
        <v>78</v>
      </c>
      <c r="C16" s="38" t="s">
        <v>218</v>
      </c>
      <c r="D16" s="39">
        <v>7362.2774643913608</v>
      </c>
      <c r="E16" s="40">
        <v>7465.6380773432647</v>
      </c>
    </row>
    <row r="17" spans="1:5" s="57" customFormat="1">
      <c r="A17" s="61" t="s">
        <v>130</v>
      </c>
      <c r="B17" s="59" t="s">
        <v>79</v>
      </c>
      <c r="C17" s="38" t="s">
        <v>218</v>
      </c>
      <c r="D17" s="39">
        <v>91.264156524302564</v>
      </c>
      <c r="E17" s="40">
        <v>82.092306844966515</v>
      </c>
    </row>
    <row r="18" spans="1:5" s="57" customFormat="1">
      <c r="A18" s="64" t="s">
        <v>92</v>
      </c>
      <c r="B18" s="116" t="s">
        <v>112</v>
      </c>
      <c r="C18" s="32" t="s">
        <v>218</v>
      </c>
      <c r="D18" s="33">
        <v>1941.5114155747376</v>
      </c>
      <c r="E18" s="34">
        <v>1788.3367807254003</v>
      </c>
    </row>
    <row r="19" spans="1:5" s="57" customFormat="1">
      <c r="A19" s="61" t="s">
        <v>93</v>
      </c>
      <c r="B19" s="59" t="s">
        <v>78</v>
      </c>
      <c r="C19" s="38" t="s">
        <v>218</v>
      </c>
      <c r="D19" s="39">
        <v>1890.5952643200003</v>
      </c>
      <c r="E19" s="40">
        <v>1787.6527809504003</v>
      </c>
    </row>
    <row r="20" spans="1:5" s="57" customFormat="1">
      <c r="A20" s="61" t="s">
        <v>131</v>
      </c>
      <c r="B20" s="59" t="s">
        <v>79</v>
      </c>
      <c r="C20" s="38" t="s">
        <v>218</v>
      </c>
      <c r="D20" s="39">
        <v>50.916151254737315</v>
      </c>
      <c r="E20" s="40">
        <v>0.68399977499999998</v>
      </c>
    </row>
    <row r="21" spans="1:5" s="57" customFormat="1">
      <c r="A21" s="64" t="s">
        <v>94</v>
      </c>
      <c r="B21" s="116" t="s">
        <v>97</v>
      </c>
      <c r="C21" s="32" t="s">
        <v>218</v>
      </c>
      <c r="D21" s="33">
        <v>556.28993709685767</v>
      </c>
      <c r="E21" s="34">
        <v>565.5562992267777</v>
      </c>
    </row>
    <row r="22" spans="1:5" s="57" customFormat="1">
      <c r="A22" s="61" t="s">
        <v>95</v>
      </c>
      <c r="B22" s="59" t="s">
        <v>78</v>
      </c>
      <c r="C22" s="42" t="s">
        <v>218</v>
      </c>
      <c r="D22" s="39">
        <v>501.28306209685769</v>
      </c>
      <c r="E22" s="40">
        <v>510.62943422677768</v>
      </c>
    </row>
    <row r="23" spans="1:5" s="57" customFormat="1" ht="15" thickBot="1">
      <c r="A23" s="62" t="s">
        <v>132</v>
      </c>
      <c r="B23" s="60" t="s">
        <v>79</v>
      </c>
      <c r="C23" s="44" t="s">
        <v>218</v>
      </c>
      <c r="D23" s="45">
        <v>55.006875000000001</v>
      </c>
      <c r="E23" s="46">
        <v>54.926864999999999</v>
      </c>
    </row>
  </sheetData>
  <sheetProtection selectLockedCells="1"/>
  <mergeCells count="2">
    <mergeCell ref="A6:E6"/>
    <mergeCell ref="C4:C5"/>
  </mergeCells>
  <phoneticPr fontId="12" type="noConversion"/>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GG83"/>
  <sheetViews>
    <sheetView showGridLines="0" zoomScaleNormal="100" zoomScaleSheetLayoutView="100" workbookViewId="0">
      <selection activeCell="A4" sqref="A4:G5"/>
    </sheetView>
  </sheetViews>
  <sheetFormatPr defaultColWidth="9.625" defaultRowHeight="14.25"/>
  <cols>
    <col min="1" max="1" width="8.375" style="58" customWidth="1"/>
    <col min="2" max="2" width="52.375" style="51" customWidth="1"/>
    <col min="3" max="3" width="9" style="51" customWidth="1"/>
    <col min="4" max="5" width="17.375" style="51" customWidth="1"/>
    <col min="6" max="16384" width="9.625" style="51"/>
  </cols>
  <sheetData>
    <row r="1" spans="1:5">
      <c r="A1" s="66" t="s">
        <v>203</v>
      </c>
      <c r="B1" s="47"/>
      <c r="C1" s="48"/>
      <c r="D1" s="49"/>
      <c r="E1" s="50" t="s">
        <v>202</v>
      </c>
    </row>
    <row r="2" spans="1:5">
      <c r="A2" s="47"/>
      <c r="B2" s="47"/>
      <c r="C2" s="48"/>
      <c r="D2" s="49"/>
      <c r="E2" s="50" t="s">
        <v>70</v>
      </c>
    </row>
    <row r="3" spans="1:5" ht="15" thickBot="1">
      <c r="A3" s="47"/>
      <c r="B3" s="47"/>
      <c r="C3" s="48"/>
      <c r="D3" s="49"/>
      <c r="E3" s="50"/>
    </row>
    <row r="4" spans="1:5">
      <c r="A4" s="21" t="s">
        <v>85</v>
      </c>
      <c r="B4" s="22" t="s">
        <v>85</v>
      </c>
      <c r="C4" s="472" t="s">
        <v>84</v>
      </c>
      <c r="D4" s="23">
        <v>2016</v>
      </c>
      <c r="E4" s="24">
        <v>2017</v>
      </c>
    </row>
    <row r="5" spans="1:5">
      <c r="A5" s="25" t="s">
        <v>81</v>
      </c>
      <c r="B5" s="26"/>
      <c r="C5" s="473"/>
      <c r="D5" s="27" t="s">
        <v>82</v>
      </c>
      <c r="E5" s="28" t="s">
        <v>82</v>
      </c>
    </row>
    <row r="6" spans="1:5" s="55" customFormat="1">
      <c r="A6" s="468" t="s">
        <v>150</v>
      </c>
      <c r="B6" s="469"/>
      <c r="C6" s="470"/>
      <c r="D6" s="470"/>
      <c r="E6" s="471"/>
    </row>
    <row r="7" spans="1:5" s="56" customFormat="1" ht="15">
      <c r="A7" s="30">
        <v>1</v>
      </c>
      <c r="B7" s="31" t="s">
        <v>219</v>
      </c>
      <c r="C7" s="32" t="s">
        <v>280</v>
      </c>
      <c r="D7" s="67">
        <v>10753.684890643606</v>
      </c>
      <c r="E7" s="68">
        <v>10759.461191230181</v>
      </c>
    </row>
    <row r="8" spans="1:5" s="57" customFormat="1" ht="15">
      <c r="A8" s="35">
        <v>1.1000000000000001</v>
      </c>
      <c r="B8" s="36" t="s">
        <v>221</v>
      </c>
      <c r="C8" s="32" t="s">
        <v>280</v>
      </c>
      <c r="D8" s="67">
        <v>1872.1</v>
      </c>
      <c r="E8" s="68">
        <v>1921.2</v>
      </c>
    </row>
    <row r="9" spans="1:5" s="57" customFormat="1" ht="15">
      <c r="A9" s="61" t="s">
        <v>90</v>
      </c>
      <c r="B9" s="63" t="s">
        <v>78</v>
      </c>
      <c r="C9" s="38" t="s">
        <v>280</v>
      </c>
      <c r="D9" s="69">
        <v>1522.1</v>
      </c>
      <c r="E9" s="70">
        <v>1571.2</v>
      </c>
    </row>
    <row r="10" spans="1:5" s="57" customFormat="1" ht="15">
      <c r="A10" s="61" t="s">
        <v>128</v>
      </c>
      <c r="B10" s="63" t="s">
        <v>79</v>
      </c>
      <c r="C10" s="38" t="s">
        <v>280</v>
      </c>
      <c r="D10" s="69">
        <v>350</v>
      </c>
      <c r="E10" s="70">
        <v>350</v>
      </c>
    </row>
    <row r="11" spans="1:5" s="57" customFormat="1" ht="15">
      <c r="A11" s="35">
        <v>1.2</v>
      </c>
      <c r="B11" s="36" t="s">
        <v>222</v>
      </c>
      <c r="C11" s="32" t="s">
        <v>280</v>
      </c>
      <c r="D11" s="67">
        <v>8881.5848906436058</v>
      </c>
      <c r="E11" s="68">
        <v>8838.26119123018</v>
      </c>
    </row>
    <row r="12" spans="1:5" s="57" customFormat="1" ht="15">
      <c r="A12" s="61" t="s">
        <v>91</v>
      </c>
      <c r="B12" s="63" t="s">
        <v>78</v>
      </c>
      <c r="C12" s="38" t="s">
        <v>280</v>
      </c>
      <c r="D12" s="69">
        <v>8709.0676703644804</v>
      </c>
      <c r="E12" s="70">
        <v>8717.7859754646797</v>
      </c>
    </row>
    <row r="13" spans="1:5" s="57" customFormat="1" ht="15">
      <c r="A13" s="61" t="s">
        <v>129</v>
      </c>
      <c r="B13" s="63" t="s">
        <v>79</v>
      </c>
      <c r="C13" s="38" t="s">
        <v>280</v>
      </c>
      <c r="D13" s="69">
        <v>172.51722027912501</v>
      </c>
      <c r="E13" s="70">
        <v>120.47521576550002</v>
      </c>
    </row>
    <row r="14" spans="1:5" s="57" customFormat="1" ht="15">
      <c r="A14" s="61" t="s">
        <v>5</v>
      </c>
      <c r="B14" s="63" t="s">
        <v>137</v>
      </c>
      <c r="C14" s="38" t="s">
        <v>280</v>
      </c>
      <c r="D14" s="69">
        <v>0</v>
      </c>
      <c r="E14" s="70">
        <v>0</v>
      </c>
    </row>
    <row r="15" spans="1:5" s="57" customFormat="1" ht="15">
      <c r="A15" s="64" t="s">
        <v>87</v>
      </c>
      <c r="B15" s="116" t="s">
        <v>111</v>
      </c>
      <c r="C15" s="32" t="s">
        <v>280</v>
      </c>
      <c r="D15" s="67">
        <v>6653.3081779672411</v>
      </c>
      <c r="E15" s="68">
        <v>6737.5700741076998</v>
      </c>
    </row>
    <row r="16" spans="1:5" s="57" customFormat="1" ht="15">
      <c r="A16" s="61" t="s">
        <v>88</v>
      </c>
      <c r="B16" s="59" t="s">
        <v>78</v>
      </c>
      <c r="C16" s="38" t="s">
        <v>280</v>
      </c>
      <c r="D16" s="69">
        <v>6573.4620217780002</v>
      </c>
      <c r="E16" s="70">
        <v>6665.7482833422</v>
      </c>
    </row>
    <row r="17" spans="1:189" s="57" customFormat="1" ht="15">
      <c r="A17" s="61" t="s">
        <v>130</v>
      </c>
      <c r="B17" s="59" t="s">
        <v>79</v>
      </c>
      <c r="C17" s="38" t="s">
        <v>280</v>
      </c>
      <c r="D17" s="69">
        <v>79.846156189241086</v>
      </c>
      <c r="E17" s="70">
        <v>71.821790765500012</v>
      </c>
    </row>
    <row r="18" spans="1:189" s="57" customFormat="1" ht="15">
      <c r="A18" s="64" t="s">
        <v>92</v>
      </c>
      <c r="B18" s="116" t="s">
        <v>223</v>
      </c>
      <c r="C18" s="32" t="s">
        <v>280</v>
      </c>
      <c r="D18" s="67">
        <v>1732.577550089884</v>
      </c>
      <c r="E18" s="68">
        <v>1596.7169794199999</v>
      </c>
    </row>
    <row r="19" spans="1:189" s="57" customFormat="1" ht="15">
      <c r="A19" s="61" t="s">
        <v>93</v>
      </c>
      <c r="B19" s="59" t="s">
        <v>78</v>
      </c>
      <c r="C19" s="38" t="s">
        <v>280</v>
      </c>
      <c r="D19" s="69">
        <v>1688.0314860000001</v>
      </c>
      <c r="E19" s="70">
        <v>1596.11855442</v>
      </c>
    </row>
    <row r="20" spans="1:189" s="57" customFormat="1" ht="15">
      <c r="A20" s="61" t="s">
        <v>131</v>
      </c>
      <c r="B20" s="59" t="s">
        <v>79</v>
      </c>
      <c r="C20" s="38" t="s">
        <v>280</v>
      </c>
      <c r="D20" s="69">
        <v>44.546064089883913</v>
      </c>
      <c r="E20" s="70">
        <v>0.59842499999999998</v>
      </c>
    </row>
    <row r="21" spans="1:189" s="57" customFormat="1" ht="15">
      <c r="A21" s="64" t="s">
        <v>94</v>
      </c>
      <c r="B21" s="116" t="s">
        <v>97</v>
      </c>
      <c r="C21" s="32" t="s">
        <v>280</v>
      </c>
      <c r="D21" s="67">
        <v>495.69916258648004</v>
      </c>
      <c r="E21" s="68">
        <v>503.97413770248005</v>
      </c>
    </row>
    <row r="22" spans="1:189" s="57" customFormat="1" ht="15">
      <c r="A22" s="61" t="s">
        <v>95</v>
      </c>
      <c r="B22" s="59" t="s">
        <v>78</v>
      </c>
      <c r="C22" s="38" t="s">
        <v>280</v>
      </c>
      <c r="D22" s="69">
        <v>447.57416258648004</v>
      </c>
      <c r="E22" s="70">
        <v>455.91913770248004</v>
      </c>
    </row>
    <row r="23" spans="1:189" s="57" customFormat="1" ht="15">
      <c r="A23" s="61" t="s">
        <v>132</v>
      </c>
      <c r="B23" s="117" t="s">
        <v>79</v>
      </c>
      <c r="C23" s="38" t="s">
        <v>280</v>
      </c>
      <c r="D23" s="69">
        <v>48.125</v>
      </c>
      <c r="E23" s="70">
        <v>48.055</v>
      </c>
    </row>
    <row r="24" spans="1:189" s="55" customFormat="1">
      <c r="A24" s="71"/>
      <c r="B24" s="72"/>
      <c r="C24" s="29" t="s">
        <v>86</v>
      </c>
      <c r="D24" s="73"/>
      <c r="E24" s="74"/>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row>
    <row r="25" spans="1:189" s="57" customFormat="1">
      <c r="A25" s="75">
        <v>2</v>
      </c>
      <c r="B25" s="76" t="s">
        <v>100</v>
      </c>
      <c r="C25" s="38" t="s">
        <v>134</v>
      </c>
      <c r="D25" s="69">
        <v>5</v>
      </c>
      <c r="E25" s="70">
        <v>5</v>
      </c>
    </row>
    <row r="26" spans="1:189" s="57" customFormat="1">
      <c r="A26" s="77">
        <v>3</v>
      </c>
      <c r="B26" s="78" t="s">
        <v>224</v>
      </c>
      <c r="C26" s="79" t="s">
        <v>218</v>
      </c>
      <c r="D26" s="67">
        <v>3284.7256934915576</v>
      </c>
      <c r="E26" s="68">
        <v>3262.3286399272019</v>
      </c>
    </row>
    <row r="27" spans="1:189" s="57" customFormat="1">
      <c r="A27" s="61" t="s">
        <v>146</v>
      </c>
      <c r="B27" s="106" t="s">
        <v>225</v>
      </c>
      <c r="C27" s="80" t="s">
        <v>218</v>
      </c>
      <c r="D27" s="69">
        <v>2463.544270118668</v>
      </c>
      <c r="E27" s="70">
        <v>2446.7464799454015</v>
      </c>
    </row>
    <row r="28" spans="1:189" s="57" customFormat="1">
      <c r="A28" s="61" t="s">
        <v>147</v>
      </c>
      <c r="B28" s="106" t="s">
        <v>226</v>
      </c>
      <c r="C28" s="81" t="s">
        <v>218</v>
      </c>
      <c r="D28" s="69">
        <v>821.18142337288964</v>
      </c>
      <c r="E28" s="70">
        <v>815.58215998180049</v>
      </c>
    </row>
    <row r="29" spans="1:189" s="57" customFormat="1">
      <c r="A29" s="61">
        <v>4</v>
      </c>
      <c r="B29" s="106" t="s">
        <v>227</v>
      </c>
      <c r="C29" s="80" t="s">
        <v>134</v>
      </c>
      <c r="D29" s="69">
        <v>1400</v>
      </c>
      <c r="E29" s="70">
        <v>1400</v>
      </c>
    </row>
    <row r="30" spans="1:189" s="57" customFormat="1">
      <c r="A30" s="77" t="s">
        <v>228</v>
      </c>
      <c r="B30" s="78" t="s">
        <v>148</v>
      </c>
      <c r="C30" s="79" t="s">
        <v>134</v>
      </c>
      <c r="D30" s="67">
        <v>329.39312000000001</v>
      </c>
      <c r="E30" s="68">
        <v>281.31884318000004</v>
      </c>
    </row>
    <row r="31" spans="1:189" s="57" customFormat="1">
      <c r="A31" s="61" t="s">
        <v>229</v>
      </c>
      <c r="B31" s="107" t="s">
        <v>230</v>
      </c>
      <c r="C31" s="80" t="s">
        <v>134</v>
      </c>
      <c r="D31" s="69">
        <v>329.39312000000001</v>
      </c>
      <c r="E31" s="70">
        <v>281.31884318000004</v>
      </c>
    </row>
    <row r="32" spans="1:189" s="57" customFormat="1">
      <c r="A32" s="61" t="s">
        <v>231</v>
      </c>
      <c r="B32" s="107" t="s">
        <v>232</v>
      </c>
      <c r="C32" s="83" t="s">
        <v>134</v>
      </c>
      <c r="D32" s="69">
        <v>0</v>
      </c>
      <c r="E32" s="70">
        <v>0</v>
      </c>
    </row>
    <row r="33" spans="1:5" s="57" customFormat="1">
      <c r="A33" s="84" t="s">
        <v>233</v>
      </c>
      <c r="B33" s="85" t="s">
        <v>234</v>
      </c>
      <c r="C33" s="32" t="s">
        <v>218</v>
      </c>
      <c r="D33" s="67">
        <v>3671.1285895719998</v>
      </c>
      <c r="E33" s="68">
        <v>3769.9557549030001</v>
      </c>
    </row>
    <row r="34" spans="1:5" s="57" customFormat="1">
      <c r="A34" s="108" t="s">
        <v>235</v>
      </c>
      <c r="B34" s="109" t="s">
        <v>78</v>
      </c>
      <c r="C34" s="38" t="s">
        <v>218</v>
      </c>
      <c r="D34" s="69">
        <v>3624.0935348999997</v>
      </c>
      <c r="E34" s="70">
        <v>3728.1798541000003</v>
      </c>
    </row>
    <row r="35" spans="1:5" s="57" customFormat="1">
      <c r="A35" s="108" t="s">
        <v>236</v>
      </c>
      <c r="B35" s="109" t="s">
        <v>79</v>
      </c>
      <c r="C35" s="38" t="s">
        <v>218</v>
      </c>
      <c r="D35" s="69">
        <v>47.035054672000001</v>
      </c>
      <c r="E35" s="70">
        <v>41.775900802999999</v>
      </c>
    </row>
    <row r="36" spans="1:5" s="57" customFormat="1">
      <c r="A36" s="110" t="s">
        <v>237</v>
      </c>
      <c r="B36" s="111" t="s">
        <v>137</v>
      </c>
      <c r="C36" s="38" t="s">
        <v>218</v>
      </c>
      <c r="D36" s="87">
        <v>0</v>
      </c>
      <c r="E36" s="70">
        <v>0</v>
      </c>
    </row>
    <row r="37" spans="1:5" s="57" customFormat="1">
      <c r="A37" s="35" t="s">
        <v>238</v>
      </c>
      <c r="B37" s="36" t="s">
        <v>101</v>
      </c>
      <c r="C37" s="32" t="s">
        <v>218</v>
      </c>
      <c r="D37" s="67">
        <v>0</v>
      </c>
      <c r="E37" s="68">
        <v>0</v>
      </c>
    </row>
    <row r="38" spans="1:5" s="57" customFormat="1">
      <c r="A38" s="61" t="s">
        <v>239</v>
      </c>
      <c r="B38" s="63" t="s">
        <v>78</v>
      </c>
      <c r="C38" s="38" t="s">
        <v>218</v>
      </c>
      <c r="D38" s="69">
        <v>0</v>
      </c>
      <c r="E38" s="70">
        <v>0</v>
      </c>
    </row>
    <row r="39" spans="1:5" s="57" customFormat="1">
      <c r="A39" s="61" t="s">
        <v>240</v>
      </c>
      <c r="B39" s="63" t="s">
        <v>79</v>
      </c>
      <c r="C39" s="38" t="s">
        <v>218</v>
      </c>
      <c r="D39" s="69">
        <v>0</v>
      </c>
      <c r="E39" s="70">
        <v>0</v>
      </c>
    </row>
    <row r="40" spans="1:5" s="57" customFormat="1">
      <c r="A40" s="61" t="s">
        <v>241</v>
      </c>
      <c r="B40" s="59" t="s">
        <v>137</v>
      </c>
      <c r="C40" s="38" t="s">
        <v>218</v>
      </c>
      <c r="D40" s="69">
        <v>0</v>
      </c>
      <c r="E40" s="70">
        <v>0</v>
      </c>
    </row>
    <row r="41" spans="1:5" s="57" customFormat="1">
      <c r="A41" s="30" t="s">
        <v>242</v>
      </c>
      <c r="B41" s="31" t="s">
        <v>102</v>
      </c>
      <c r="C41" s="32" t="s">
        <v>218</v>
      </c>
      <c r="D41" s="67">
        <v>3033</v>
      </c>
      <c r="E41" s="68">
        <v>3176</v>
      </c>
    </row>
    <row r="42" spans="1:5" s="57" customFormat="1">
      <c r="A42" s="35" t="s">
        <v>60</v>
      </c>
      <c r="B42" s="36" t="s">
        <v>103</v>
      </c>
      <c r="C42" s="32" t="s">
        <v>218</v>
      </c>
      <c r="D42" s="67">
        <v>0</v>
      </c>
      <c r="E42" s="68">
        <v>0</v>
      </c>
    </row>
    <row r="43" spans="1:5" s="57" customFormat="1">
      <c r="A43" s="61" t="s">
        <v>243</v>
      </c>
      <c r="B43" s="63" t="s">
        <v>78</v>
      </c>
      <c r="C43" s="38" t="s">
        <v>218</v>
      </c>
      <c r="D43" s="69">
        <v>0</v>
      </c>
      <c r="E43" s="70">
        <v>0</v>
      </c>
    </row>
    <row r="44" spans="1:5" s="57" customFormat="1">
      <c r="A44" s="61" t="s">
        <v>244</v>
      </c>
      <c r="B44" s="63" t="s">
        <v>79</v>
      </c>
      <c r="C44" s="38" t="s">
        <v>218</v>
      </c>
      <c r="D44" s="69">
        <v>0</v>
      </c>
      <c r="E44" s="70">
        <v>0</v>
      </c>
    </row>
    <row r="45" spans="1:5" s="57" customFormat="1">
      <c r="A45" s="61" t="s">
        <v>245</v>
      </c>
      <c r="B45" s="59" t="s">
        <v>137</v>
      </c>
      <c r="C45" s="38" t="s">
        <v>218</v>
      </c>
      <c r="D45" s="69">
        <v>0</v>
      </c>
      <c r="E45" s="70">
        <v>0</v>
      </c>
    </row>
    <row r="46" spans="1:5" s="57" customFormat="1">
      <c r="A46" s="61" t="s">
        <v>61</v>
      </c>
      <c r="B46" s="112" t="s">
        <v>246</v>
      </c>
      <c r="C46" s="38" t="s">
        <v>218</v>
      </c>
      <c r="D46" s="69">
        <v>2349</v>
      </c>
      <c r="E46" s="70">
        <v>2501</v>
      </c>
    </row>
    <row r="47" spans="1:5" s="57" customFormat="1">
      <c r="A47" s="61" t="s">
        <v>247</v>
      </c>
      <c r="B47" s="113" t="s">
        <v>248</v>
      </c>
      <c r="C47" s="38" t="s">
        <v>218</v>
      </c>
      <c r="D47" s="87" t="s">
        <v>158</v>
      </c>
      <c r="E47" s="70" t="s">
        <v>158</v>
      </c>
    </row>
    <row r="48" spans="1:5" s="57" customFormat="1">
      <c r="A48" s="35" t="s">
        <v>249</v>
      </c>
      <c r="B48" s="36" t="s">
        <v>104</v>
      </c>
      <c r="C48" s="32" t="s">
        <v>218</v>
      </c>
      <c r="D48" s="67">
        <v>684</v>
      </c>
      <c r="E48" s="68">
        <v>675</v>
      </c>
    </row>
    <row r="49" spans="1:5" s="57" customFormat="1">
      <c r="A49" s="61" t="s">
        <v>250</v>
      </c>
      <c r="B49" s="63" t="s">
        <v>105</v>
      </c>
      <c r="C49" s="38" t="s">
        <v>218</v>
      </c>
      <c r="D49" s="69">
        <v>0</v>
      </c>
      <c r="E49" s="70">
        <v>0</v>
      </c>
    </row>
    <row r="50" spans="1:5" s="57" customFormat="1">
      <c r="A50" s="61" t="s">
        <v>251</v>
      </c>
      <c r="B50" s="63" t="s">
        <v>252</v>
      </c>
      <c r="C50" s="38" t="s">
        <v>218</v>
      </c>
      <c r="D50" s="69">
        <v>684</v>
      </c>
      <c r="E50" s="70">
        <v>675</v>
      </c>
    </row>
    <row r="51" spans="1:5" s="57" customFormat="1">
      <c r="A51" s="114" t="s">
        <v>253</v>
      </c>
      <c r="B51" s="63" t="s">
        <v>39</v>
      </c>
      <c r="C51" s="38" t="s">
        <v>218</v>
      </c>
      <c r="D51" s="69">
        <v>0</v>
      </c>
      <c r="E51" s="70">
        <v>0</v>
      </c>
    </row>
    <row r="52" spans="1:5" s="57" customFormat="1">
      <c r="A52" s="30" t="s">
        <v>254</v>
      </c>
      <c r="B52" s="31" t="s">
        <v>106</v>
      </c>
      <c r="C52" s="32" t="s">
        <v>134</v>
      </c>
      <c r="D52" s="90" t="s">
        <v>158</v>
      </c>
      <c r="E52" s="68" t="s">
        <v>158</v>
      </c>
    </row>
    <row r="53" spans="1:5" s="57" customFormat="1">
      <c r="A53" s="61" t="s">
        <v>255</v>
      </c>
      <c r="B53" s="112" t="s">
        <v>256</v>
      </c>
      <c r="C53" s="38" t="s">
        <v>134</v>
      </c>
      <c r="D53" s="87" t="s">
        <v>158</v>
      </c>
      <c r="E53" s="70" t="s">
        <v>158</v>
      </c>
    </row>
    <row r="54" spans="1:5" s="57" customFormat="1">
      <c r="A54" s="64" t="s">
        <v>257</v>
      </c>
      <c r="B54" s="65" t="s">
        <v>258</v>
      </c>
      <c r="C54" s="32" t="s">
        <v>134</v>
      </c>
      <c r="D54" s="67">
        <v>0</v>
      </c>
      <c r="E54" s="68">
        <v>0</v>
      </c>
    </row>
    <row r="55" spans="1:5" s="57" customFormat="1">
      <c r="A55" s="61" t="s">
        <v>259</v>
      </c>
      <c r="B55" s="63" t="s">
        <v>260</v>
      </c>
      <c r="C55" s="91" t="s">
        <v>134</v>
      </c>
      <c r="D55" s="69">
        <v>0</v>
      </c>
      <c r="E55" s="70">
        <v>0</v>
      </c>
    </row>
    <row r="56" spans="1:5" s="57" customFormat="1">
      <c r="A56" s="61" t="s">
        <v>261</v>
      </c>
      <c r="B56" s="59" t="s">
        <v>262</v>
      </c>
      <c r="C56" s="91" t="s">
        <v>134</v>
      </c>
      <c r="D56" s="69">
        <v>0</v>
      </c>
      <c r="E56" s="70">
        <v>0</v>
      </c>
    </row>
    <row r="57" spans="1:5" s="57" customFormat="1">
      <c r="A57" s="61" t="s">
        <v>263</v>
      </c>
      <c r="B57" s="63" t="s">
        <v>264</v>
      </c>
      <c r="C57" s="91" t="s">
        <v>134</v>
      </c>
      <c r="D57" s="69">
        <v>0</v>
      </c>
      <c r="E57" s="70">
        <v>0</v>
      </c>
    </row>
    <row r="58" spans="1:5" s="57" customFormat="1">
      <c r="A58" s="61" t="s">
        <v>265</v>
      </c>
      <c r="B58" s="112" t="s">
        <v>107</v>
      </c>
      <c r="C58" s="38" t="s">
        <v>134</v>
      </c>
      <c r="D58" s="69">
        <v>0</v>
      </c>
      <c r="E58" s="70">
        <v>0</v>
      </c>
    </row>
    <row r="59" spans="1:5" s="57" customFormat="1">
      <c r="A59" s="30" t="s">
        <v>266</v>
      </c>
      <c r="B59" s="31" t="s">
        <v>115</v>
      </c>
      <c r="C59" s="32" t="s">
        <v>134</v>
      </c>
      <c r="D59" s="67">
        <v>2572</v>
      </c>
      <c r="E59" s="68">
        <v>2572</v>
      </c>
    </row>
    <row r="60" spans="1:5" s="57" customFormat="1">
      <c r="A60" s="61" t="s">
        <v>62</v>
      </c>
      <c r="B60" s="112" t="s">
        <v>126</v>
      </c>
      <c r="C60" s="38" t="s">
        <v>134</v>
      </c>
      <c r="D60" s="69">
        <v>7</v>
      </c>
      <c r="E60" s="70">
        <v>7</v>
      </c>
    </row>
    <row r="61" spans="1:5" s="57" customFormat="1">
      <c r="A61" s="61" t="s">
        <v>63</v>
      </c>
      <c r="B61" s="115" t="s">
        <v>116</v>
      </c>
      <c r="C61" s="38" t="s">
        <v>134</v>
      </c>
      <c r="D61" s="69">
        <v>2565</v>
      </c>
      <c r="E61" s="70">
        <v>2675</v>
      </c>
    </row>
    <row r="62" spans="1:5" s="99" customFormat="1">
      <c r="A62" s="93" t="s">
        <v>267</v>
      </c>
      <c r="B62" s="82" t="s">
        <v>108</v>
      </c>
      <c r="C62" s="94" t="s">
        <v>134</v>
      </c>
      <c r="D62" s="69">
        <v>7825</v>
      </c>
      <c r="E62" s="70">
        <v>7772</v>
      </c>
    </row>
    <row r="63" spans="1:5" s="57" customFormat="1">
      <c r="A63" s="30" t="s">
        <v>268</v>
      </c>
      <c r="B63" s="31" t="s">
        <v>109</v>
      </c>
      <c r="C63" s="32" t="s">
        <v>134</v>
      </c>
      <c r="D63" s="67">
        <v>3677</v>
      </c>
      <c r="E63" s="68">
        <v>3855</v>
      </c>
    </row>
    <row r="64" spans="1:5" s="57" customFormat="1">
      <c r="A64" s="35" t="s">
        <v>269</v>
      </c>
      <c r="B64" s="36" t="s">
        <v>118</v>
      </c>
      <c r="C64" s="32" t="s">
        <v>134</v>
      </c>
      <c r="D64" s="67">
        <v>897</v>
      </c>
      <c r="E64" s="68">
        <v>918</v>
      </c>
    </row>
    <row r="65" spans="1:5" s="57" customFormat="1">
      <c r="A65" s="61" t="s">
        <v>270</v>
      </c>
      <c r="B65" s="63" t="s">
        <v>110</v>
      </c>
      <c r="C65" s="91" t="s">
        <v>134</v>
      </c>
      <c r="D65" s="87" t="s">
        <v>158</v>
      </c>
      <c r="E65" s="70" t="s">
        <v>158</v>
      </c>
    </row>
    <row r="66" spans="1:5" s="57" customFormat="1">
      <c r="A66" s="61" t="s">
        <v>271</v>
      </c>
      <c r="B66" s="63" t="s">
        <v>119</v>
      </c>
      <c r="C66" s="91" t="s">
        <v>134</v>
      </c>
      <c r="D66" s="87" t="s">
        <v>158</v>
      </c>
      <c r="E66" s="70" t="s">
        <v>158</v>
      </c>
    </row>
    <row r="67" spans="1:5" s="57" customFormat="1">
      <c r="A67" s="61" t="s">
        <v>272</v>
      </c>
      <c r="B67" s="63" t="s">
        <v>120</v>
      </c>
      <c r="C67" s="91" t="s">
        <v>134</v>
      </c>
      <c r="D67" s="87" t="s">
        <v>158</v>
      </c>
      <c r="E67" s="70" t="s">
        <v>158</v>
      </c>
    </row>
    <row r="68" spans="1:5" s="57" customFormat="1">
      <c r="A68" s="61" t="s">
        <v>273</v>
      </c>
      <c r="B68" s="63" t="s">
        <v>121</v>
      </c>
      <c r="C68" s="91" t="s">
        <v>134</v>
      </c>
      <c r="D68" s="87" t="s">
        <v>158</v>
      </c>
      <c r="E68" s="70" t="s">
        <v>158</v>
      </c>
    </row>
    <row r="69" spans="1:5" s="57" customFormat="1">
      <c r="A69" s="37">
        <v>12.2</v>
      </c>
      <c r="B69" s="89" t="s">
        <v>274</v>
      </c>
      <c r="C69" s="38" t="s">
        <v>134</v>
      </c>
      <c r="D69" s="69">
        <v>730</v>
      </c>
      <c r="E69" s="70">
        <v>731</v>
      </c>
    </row>
    <row r="70" spans="1:5" s="57" customFormat="1">
      <c r="A70" s="35">
        <v>12.3</v>
      </c>
      <c r="B70" s="36" t="s">
        <v>122</v>
      </c>
      <c r="C70" s="32" t="s">
        <v>134</v>
      </c>
      <c r="D70" s="67">
        <v>1800</v>
      </c>
      <c r="E70" s="68">
        <v>1936</v>
      </c>
    </row>
    <row r="71" spans="1:5" s="57" customFormat="1">
      <c r="A71" s="61" t="s">
        <v>275</v>
      </c>
      <c r="B71" s="63" t="s">
        <v>123</v>
      </c>
      <c r="C71" s="91" t="s">
        <v>134</v>
      </c>
      <c r="D71" s="87" t="s">
        <v>158</v>
      </c>
      <c r="E71" s="70" t="s">
        <v>158</v>
      </c>
    </row>
    <row r="72" spans="1:5" s="57" customFormat="1">
      <c r="A72" s="61" t="s">
        <v>276</v>
      </c>
      <c r="B72" s="63" t="s">
        <v>40</v>
      </c>
      <c r="C72" s="91" t="s">
        <v>134</v>
      </c>
      <c r="D72" s="87" t="s">
        <v>158</v>
      </c>
      <c r="E72" s="70" t="s">
        <v>158</v>
      </c>
    </row>
    <row r="73" spans="1:5" s="57" customFormat="1">
      <c r="A73" s="61" t="s">
        <v>277</v>
      </c>
      <c r="B73" s="63" t="s">
        <v>124</v>
      </c>
      <c r="C73" s="91" t="s">
        <v>134</v>
      </c>
      <c r="D73" s="87" t="s">
        <v>158</v>
      </c>
      <c r="E73" s="70" t="s">
        <v>158</v>
      </c>
    </row>
    <row r="74" spans="1:5" s="57" customFormat="1">
      <c r="A74" s="61" t="s">
        <v>278</v>
      </c>
      <c r="B74" s="63" t="s">
        <v>125</v>
      </c>
      <c r="C74" s="91" t="s">
        <v>134</v>
      </c>
      <c r="D74" s="87" t="s">
        <v>158</v>
      </c>
      <c r="E74" s="70" t="s">
        <v>158</v>
      </c>
    </row>
    <row r="75" spans="1:5" s="57" customFormat="1" ht="15" thickBot="1">
      <c r="A75" s="43">
        <v>12.4</v>
      </c>
      <c r="B75" s="95" t="s">
        <v>279</v>
      </c>
      <c r="C75" s="96" t="s">
        <v>134</v>
      </c>
      <c r="D75" s="97">
        <v>250</v>
      </c>
      <c r="E75" s="98">
        <v>270</v>
      </c>
    </row>
    <row r="76" spans="1:5" s="57" customFormat="1">
      <c r="A76" s="335" t="s">
        <v>7</v>
      </c>
      <c r="B76" s="100"/>
      <c r="C76" s="101"/>
      <c r="D76" s="102"/>
      <c r="E76" s="102"/>
    </row>
    <row r="77" spans="1:5">
      <c r="A77" s="104" t="s">
        <v>159</v>
      </c>
      <c r="B77" s="105"/>
      <c r="C77" s="103"/>
      <c r="D77" s="103"/>
    </row>
    <row r="78" spans="1:5">
      <c r="A78" s="103"/>
      <c r="B78" s="103"/>
      <c r="C78" s="103"/>
      <c r="D78" s="103"/>
    </row>
    <row r="79" spans="1:5">
      <c r="A79" s="103"/>
      <c r="B79" s="103"/>
      <c r="C79" s="103"/>
      <c r="D79" s="103"/>
    </row>
    <row r="80" spans="1:5">
      <c r="A80" s="103"/>
      <c r="B80" s="103"/>
      <c r="C80" s="103"/>
      <c r="D80" s="103"/>
    </row>
    <row r="81" spans="1:4">
      <c r="A81" s="103"/>
      <c r="B81" s="103"/>
      <c r="C81" s="103"/>
      <c r="D81" s="103"/>
    </row>
    <row r="82" spans="1:4">
      <c r="A82" s="103"/>
      <c r="B82" s="103"/>
      <c r="C82" s="103"/>
      <c r="D82" s="103"/>
    </row>
    <row r="83" spans="1:4">
      <c r="A83" s="103"/>
      <c r="B83" s="103"/>
      <c r="C83" s="103"/>
      <c r="D83" s="103"/>
    </row>
  </sheetData>
  <sheetProtection selectLockedCell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2">
    <mergeCell ref="A6:E6"/>
    <mergeCell ref="C4:C5"/>
  </mergeCells>
  <phoneticPr fontId="0" type="noConversion"/>
  <printOptions horizontalCentered="1"/>
  <pageMargins left="0.39370078740157483" right="0.39370078740157483" top="0.19685039370078741" bottom="0.19685039370078741" header="0.19685039370078741" footer="0.19685039370078741"/>
  <pageSetup paperSize="9" scale="66"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K95"/>
  <sheetViews>
    <sheetView zoomScaleNormal="100" zoomScaleSheetLayoutView="75" workbookViewId="0">
      <selection activeCell="A4" sqref="A4:K65"/>
    </sheetView>
  </sheetViews>
  <sheetFormatPr defaultColWidth="9.625" defaultRowHeight="14.25"/>
  <cols>
    <col min="1" max="1" width="8.25" style="137" customWidth="1"/>
    <col min="2" max="2" width="52.875" style="129" customWidth="1"/>
    <col min="3" max="3" width="10" style="129" customWidth="1"/>
    <col min="4" max="11" width="13.25" style="129" customWidth="1"/>
    <col min="12" max="16384" width="9.625" style="129"/>
  </cols>
  <sheetData>
    <row r="1" spans="1:11">
      <c r="A1" s="66" t="s">
        <v>203</v>
      </c>
      <c r="B1" s="47"/>
      <c r="C1" s="48"/>
      <c r="D1" s="49"/>
      <c r="F1" s="128"/>
      <c r="G1" s="128"/>
      <c r="H1" s="128"/>
      <c r="I1" s="128"/>
      <c r="J1" s="128"/>
      <c r="K1" s="50" t="s">
        <v>205</v>
      </c>
    </row>
    <row r="2" spans="1:11">
      <c r="A2" s="47"/>
      <c r="B2" s="47"/>
      <c r="C2" s="48"/>
      <c r="D2" s="49"/>
      <c r="F2" s="128"/>
      <c r="G2" s="128"/>
      <c r="H2" s="128"/>
      <c r="I2" s="128"/>
      <c r="J2" s="128"/>
      <c r="K2" s="130" t="s">
        <v>117</v>
      </c>
    </row>
    <row r="3" spans="1:11" ht="15" thickBot="1">
      <c r="A3" s="131"/>
      <c r="B3" s="118"/>
      <c r="C3" s="132"/>
      <c r="D3" s="132"/>
      <c r="E3" s="133" t="s">
        <v>160</v>
      </c>
      <c r="F3" s="133"/>
      <c r="G3" s="134" t="s">
        <v>74</v>
      </c>
      <c r="H3" s="134"/>
      <c r="I3" s="134"/>
      <c r="J3" s="134"/>
      <c r="K3" s="135"/>
    </row>
    <row r="4" spans="1:11">
      <c r="A4" s="150" t="s">
        <v>85</v>
      </c>
      <c r="B4" s="151" t="s">
        <v>74</v>
      </c>
      <c r="C4" s="152" t="s">
        <v>113</v>
      </c>
      <c r="D4" s="474" t="s">
        <v>77</v>
      </c>
      <c r="E4" s="474"/>
      <c r="F4" s="474"/>
      <c r="G4" s="475"/>
      <c r="H4" s="474" t="s">
        <v>80</v>
      </c>
      <c r="I4" s="474"/>
      <c r="J4" s="474"/>
      <c r="K4" s="476"/>
    </row>
    <row r="5" spans="1:11">
      <c r="A5" s="153" t="s">
        <v>96</v>
      </c>
      <c r="B5" s="154" t="s">
        <v>85</v>
      </c>
      <c r="C5" s="155" t="s">
        <v>114</v>
      </c>
      <c r="D5" s="479">
        <v>2016</v>
      </c>
      <c r="E5" s="480"/>
      <c r="F5" s="477">
        <v>2017</v>
      </c>
      <c r="G5" s="480"/>
      <c r="H5" s="479">
        <v>2016</v>
      </c>
      <c r="I5" s="480"/>
      <c r="J5" s="477">
        <v>2017</v>
      </c>
      <c r="K5" s="478"/>
    </row>
    <row r="6" spans="1:11">
      <c r="A6" s="156" t="s">
        <v>74</v>
      </c>
      <c r="B6" s="119"/>
      <c r="C6" s="157" t="s">
        <v>74</v>
      </c>
      <c r="D6" s="158" t="s">
        <v>75</v>
      </c>
      <c r="E6" s="159" t="s">
        <v>6</v>
      </c>
      <c r="F6" s="159" t="s">
        <v>75</v>
      </c>
      <c r="G6" s="159" t="s">
        <v>6</v>
      </c>
      <c r="H6" s="159" t="s">
        <v>75</v>
      </c>
      <c r="I6" s="159" t="s">
        <v>6</v>
      </c>
      <c r="J6" s="159" t="s">
        <v>75</v>
      </c>
      <c r="K6" s="160" t="s">
        <v>6</v>
      </c>
    </row>
    <row r="7" spans="1:11" s="57" customFormat="1">
      <c r="A7" s="120">
        <v>1</v>
      </c>
      <c r="B7" s="88" t="s">
        <v>219</v>
      </c>
      <c r="C7" s="161" t="s">
        <v>220</v>
      </c>
      <c r="D7" s="162">
        <v>643.40318092000007</v>
      </c>
      <c r="E7" s="162">
        <v>52344.907999999996</v>
      </c>
      <c r="F7" s="162">
        <v>581.18443683101179</v>
      </c>
      <c r="G7" s="162">
        <v>60241.197</v>
      </c>
      <c r="H7" s="162">
        <v>731.83970204000002</v>
      </c>
      <c r="I7" s="162">
        <v>23353.082000000002</v>
      </c>
      <c r="J7" s="162">
        <v>421.13712881999999</v>
      </c>
      <c r="K7" s="163">
        <v>26204.579000000002</v>
      </c>
    </row>
    <row r="8" spans="1:11" s="57" customFormat="1">
      <c r="A8" s="108">
        <v>1.1000000000000001</v>
      </c>
      <c r="B8" s="115" t="s">
        <v>221</v>
      </c>
      <c r="C8" s="164" t="s">
        <v>220</v>
      </c>
      <c r="D8" s="165">
        <v>101.63953092</v>
      </c>
      <c r="E8" s="165">
        <v>9648.0010000000002</v>
      </c>
      <c r="F8" s="165">
        <v>90.345740640000002</v>
      </c>
      <c r="G8" s="165">
        <v>11772.004000000001</v>
      </c>
      <c r="H8" s="165">
        <v>446.27902699999999</v>
      </c>
      <c r="I8" s="165">
        <v>5126.2550000000001</v>
      </c>
      <c r="J8" s="165">
        <v>81.436041930000002</v>
      </c>
      <c r="K8" s="166">
        <v>2780.7910000000002</v>
      </c>
    </row>
    <row r="9" spans="1:11" s="57" customFormat="1">
      <c r="A9" s="108" t="s">
        <v>90</v>
      </c>
      <c r="B9" s="112" t="s">
        <v>78</v>
      </c>
      <c r="C9" s="170" t="s">
        <v>220</v>
      </c>
      <c r="D9" s="165">
        <v>0</v>
      </c>
      <c r="E9" s="165">
        <v>0</v>
      </c>
      <c r="F9" s="165">
        <v>73.149530280000008</v>
      </c>
      <c r="G9" s="165">
        <v>9250.5190000000002</v>
      </c>
      <c r="H9" s="165">
        <v>0</v>
      </c>
      <c r="I9" s="165">
        <v>0</v>
      </c>
      <c r="J9" s="165">
        <v>62.966619430000002</v>
      </c>
      <c r="K9" s="166">
        <v>2394.402</v>
      </c>
    </row>
    <row r="10" spans="1:11" s="57" customFormat="1">
      <c r="A10" s="108" t="s">
        <v>128</v>
      </c>
      <c r="B10" s="112" t="s">
        <v>79</v>
      </c>
      <c r="C10" s="170" t="s">
        <v>220</v>
      </c>
      <c r="D10" s="165">
        <v>0</v>
      </c>
      <c r="E10" s="165">
        <v>0</v>
      </c>
      <c r="F10" s="165">
        <v>17.196210359999998</v>
      </c>
      <c r="G10" s="165">
        <v>2521.4850000000001</v>
      </c>
      <c r="H10" s="165">
        <v>0</v>
      </c>
      <c r="I10" s="165">
        <v>0</v>
      </c>
      <c r="J10" s="165">
        <v>18.4694225</v>
      </c>
      <c r="K10" s="166">
        <v>386.38900000000001</v>
      </c>
    </row>
    <row r="11" spans="1:11" s="57" customFormat="1">
      <c r="A11" s="178">
        <v>1.2</v>
      </c>
      <c r="B11" s="65" t="s">
        <v>222</v>
      </c>
      <c r="C11" s="167" t="s">
        <v>220</v>
      </c>
      <c r="D11" s="162">
        <v>541.7636500000001</v>
      </c>
      <c r="E11" s="162">
        <v>42696.906999999999</v>
      </c>
      <c r="F11" s="162">
        <v>490.83869619101182</v>
      </c>
      <c r="G11" s="162">
        <v>48469.192999999999</v>
      </c>
      <c r="H11" s="162">
        <v>285.56067503999998</v>
      </c>
      <c r="I11" s="162">
        <v>18226.827000000001</v>
      </c>
      <c r="J11" s="162">
        <v>339.70108689</v>
      </c>
      <c r="K11" s="163">
        <v>23423.788</v>
      </c>
    </row>
    <row r="12" spans="1:11" s="57" customFormat="1">
      <c r="A12" s="108" t="s">
        <v>91</v>
      </c>
      <c r="B12" s="63" t="s">
        <v>78</v>
      </c>
      <c r="C12" s="168" t="s">
        <v>220</v>
      </c>
      <c r="D12" s="165">
        <v>460.18940000000003</v>
      </c>
      <c r="E12" s="165">
        <v>30456.411</v>
      </c>
      <c r="F12" s="165">
        <v>449.82386533984652</v>
      </c>
      <c r="G12" s="165">
        <v>36524.04</v>
      </c>
      <c r="H12" s="165">
        <v>226.90457304</v>
      </c>
      <c r="I12" s="165">
        <v>14957.495000000001</v>
      </c>
      <c r="J12" s="165">
        <v>325.33956563999999</v>
      </c>
      <c r="K12" s="166">
        <v>20248.892</v>
      </c>
    </row>
    <row r="13" spans="1:11" s="57" customFormat="1">
      <c r="A13" s="108" t="s">
        <v>129</v>
      </c>
      <c r="B13" s="63" t="s">
        <v>79</v>
      </c>
      <c r="C13" s="168" t="s">
        <v>220</v>
      </c>
      <c r="D13" s="165">
        <v>81.574250000000006</v>
      </c>
      <c r="E13" s="165">
        <v>12240.495999999999</v>
      </c>
      <c r="F13" s="165">
        <v>41.014830851165286</v>
      </c>
      <c r="G13" s="165">
        <v>11945.153</v>
      </c>
      <c r="H13" s="165">
        <v>58.656101999999997</v>
      </c>
      <c r="I13" s="165">
        <v>3269.3319999999999</v>
      </c>
      <c r="J13" s="165">
        <v>14.361521250000001</v>
      </c>
      <c r="K13" s="166">
        <v>3174.8960000000002</v>
      </c>
    </row>
    <row r="14" spans="1:11" s="57" customFormat="1">
      <c r="A14" s="110" t="s">
        <v>5</v>
      </c>
      <c r="B14" s="117" t="s">
        <v>137</v>
      </c>
      <c r="C14" s="164" t="s">
        <v>220</v>
      </c>
      <c r="D14" s="165">
        <v>12.012865227272727</v>
      </c>
      <c r="E14" s="165">
        <v>6968.2669999999998</v>
      </c>
      <c r="F14" s="165">
        <v>15.298414080546697</v>
      </c>
      <c r="G14" s="165">
        <v>9729.5750000000007</v>
      </c>
      <c r="H14" s="165">
        <v>6.5256249999999988E-2</v>
      </c>
      <c r="I14" s="165">
        <v>37.386000000000003</v>
      </c>
      <c r="J14" s="165">
        <v>3.2912175000000001</v>
      </c>
      <c r="K14" s="166">
        <v>292.42899999999997</v>
      </c>
    </row>
    <row r="15" spans="1:11" s="57" customFormat="1">
      <c r="A15" s="121">
        <v>2</v>
      </c>
      <c r="B15" s="76" t="s">
        <v>100</v>
      </c>
      <c r="C15" s="164" t="s">
        <v>134</v>
      </c>
      <c r="D15" s="165">
        <v>68.917600000000007</v>
      </c>
      <c r="E15" s="165">
        <v>27701.013999999999</v>
      </c>
      <c r="F15" s="165">
        <v>86.612877999999995</v>
      </c>
      <c r="G15" s="165">
        <v>35247.819000000003</v>
      </c>
      <c r="H15" s="165">
        <v>1.674817</v>
      </c>
      <c r="I15" s="165">
        <v>840.41700000000003</v>
      </c>
      <c r="J15" s="165">
        <v>3.2682229999999999</v>
      </c>
      <c r="K15" s="166">
        <v>1491.4939999999999</v>
      </c>
    </row>
    <row r="16" spans="1:11" s="57" customFormat="1">
      <c r="A16" s="77">
        <v>3</v>
      </c>
      <c r="B16" s="78" t="s">
        <v>224</v>
      </c>
      <c r="C16" s="161" t="s">
        <v>218</v>
      </c>
      <c r="D16" s="162">
        <v>151.4775856</v>
      </c>
      <c r="E16" s="162">
        <v>6251.5529999999999</v>
      </c>
      <c r="F16" s="162">
        <v>317.29407719999995</v>
      </c>
      <c r="G16" s="162">
        <v>9575.4809999999998</v>
      </c>
      <c r="H16" s="162">
        <v>75.102599999999995</v>
      </c>
      <c r="I16" s="162">
        <v>6604.009</v>
      </c>
      <c r="J16" s="162">
        <v>91.1554644</v>
      </c>
      <c r="K16" s="163">
        <v>9750.0029999999988</v>
      </c>
    </row>
    <row r="17" spans="1:11" s="57" customFormat="1">
      <c r="A17" s="61" t="s">
        <v>146</v>
      </c>
      <c r="B17" s="107" t="s">
        <v>225</v>
      </c>
      <c r="C17" s="168" t="s">
        <v>218</v>
      </c>
      <c r="D17" s="165">
        <v>151.4775856</v>
      </c>
      <c r="E17" s="165">
        <v>6251.5529999999999</v>
      </c>
      <c r="F17" s="165">
        <v>317.08469271999996</v>
      </c>
      <c r="G17" s="165">
        <v>9490.8729999999996</v>
      </c>
      <c r="H17" s="165">
        <v>75.102599999999995</v>
      </c>
      <c r="I17" s="165">
        <v>6604.009</v>
      </c>
      <c r="J17" s="165">
        <v>90.931348</v>
      </c>
      <c r="K17" s="166">
        <v>9694.4699999999993</v>
      </c>
    </row>
    <row r="18" spans="1:11" s="57" customFormat="1">
      <c r="A18" s="61" t="s">
        <v>147</v>
      </c>
      <c r="B18" s="341" t="s">
        <v>226</v>
      </c>
      <c r="C18" s="164" t="s">
        <v>218</v>
      </c>
      <c r="D18" s="165">
        <v>0</v>
      </c>
      <c r="E18" s="165">
        <v>0</v>
      </c>
      <c r="F18" s="165">
        <v>0.20938447999999998</v>
      </c>
      <c r="G18" s="165">
        <v>84.608000000000004</v>
      </c>
      <c r="H18" s="165">
        <v>0</v>
      </c>
      <c r="I18" s="165">
        <v>0</v>
      </c>
      <c r="J18" s="165">
        <v>0.22411639999999999</v>
      </c>
      <c r="K18" s="166">
        <v>55.533000000000001</v>
      </c>
    </row>
    <row r="19" spans="1:11" s="57" customFormat="1">
      <c r="A19" s="340" t="s">
        <v>281</v>
      </c>
      <c r="B19" s="106" t="s">
        <v>227</v>
      </c>
      <c r="C19" s="168" t="s">
        <v>134</v>
      </c>
      <c r="D19" s="165">
        <v>11.250311760000001</v>
      </c>
      <c r="E19" s="165">
        <v>1584.308</v>
      </c>
      <c r="F19" s="165">
        <v>169.41318612000001</v>
      </c>
      <c r="G19" s="165">
        <v>5705.1750000000002</v>
      </c>
      <c r="H19" s="165">
        <v>11.250311760000001</v>
      </c>
      <c r="I19" s="165">
        <v>1584.308</v>
      </c>
      <c r="J19" s="165">
        <v>169.19265723999999</v>
      </c>
      <c r="K19" s="166">
        <v>5649.6419999999998</v>
      </c>
    </row>
    <row r="20" spans="1:11" s="57" customFormat="1">
      <c r="A20" s="77" t="s">
        <v>228</v>
      </c>
      <c r="B20" s="78" t="s">
        <v>148</v>
      </c>
      <c r="C20" s="161" t="s">
        <v>134</v>
      </c>
      <c r="D20" s="162">
        <v>6781.607618</v>
      </c>
      <c r="E20" s="162">
        <v>915216.29399999999</v>
      </c>
      <c r="F20" s="162">
        <v>6893.4797140000001</v>
      </c>
      <c r="G20" s="162">
        <v>963033.20400000003</v>
      </c>
      <c r="H20" s="162">
        <v>20.555198000000001</v>
      </c>
      <c r="I20" s="162">
        <v>427.35599999999999</v>
      </c>
      <c r="J20" s="162">
        <v>135.73169300000001</v>
      </c>
      <c r="K20" s="163">
        <v>7765.6030000000001</v>
      </c>
    </row>
    <row r="21" spans="1:11" s="57" customFormat="1">
      <c r="A21" s="61" t="s">
        <v>229</v>
      </c>
      <c r="B21" s="107" t="s">
        <v>230</v>
      </c>
      <c r="C21" s="168" t="s">
        <v>134</v>
      </c>
      <c r="D21" s="165">
        <v>6781.607618</v>
      </c>
      <c r="E21" s="165">
        <v>915216.29399999999</v>
      </c>
      <c r="F21" s="165">
        <v>6885.5231130000002</v>
      </c>
      <c r="G21" s="165">
        <v>961032.66399999999</v>
      </c>
      <c r="H21" s="165">
        <v>20.555198000000001</v>
      </c>
      <c r="I21" s="165">
        <v>427.35599999999999</v>
      </c>
      <c r="J21" s="165">
        <v>126.595287</v>
      </c>
      <c r="K21" s="166">
        <v>6112.4920000000002</v>
      </c>
    </row>
    <row r="22" spans="1:11" s="57" customFormat="1">
      <c r="A22" s="61" t="s">
        <v>231</v>
      </c>
      <c r="B22" s="341" t="s">
        <v>232</v>
      </c>
      <c r="C22" s="168" t="s">
        <v>134</v>
      </c>
      <c r="D22" s="165">
        <v>0</v>
      </c>
      <c r="E22" s="165">
        <v>0</v>
      </c>
      <c r="F22" s="165">
        <v>7.956601</v>
      </c>
      <c r="G22" s="165">
        <v>2000.54</v>
      </c>
      <c r="H22" s="165">
        <v>0</v>
      </c>
      <c r="I22" s="165">
        <v>0</v>
      </c>
      <c r="J22" s="165">
        <v>9.1364060000000009</v>
      </c>
      <c r="K22" s="166">
        <v>1653.1110000000001</v>
      </c>
    </row>
    <row r="23" spans="1:11" s="57" customFormat="1">
      <c r="A23" s="84" t="s">
        <v>233</v>
      </c>
      <c r="B23" s="31" t="s">
        <v>234</v>
      </c>
      <c r="C23" s="161" t="s">
        <v>218</v>
      </c>
      <c r="D23" s="162">
        <v>6645.6460000000006</v>
      </c>
      <c r="E23" s="162">
        <v>1411598.1979999999</v>
      </c>
      <c r="F23" s="162">
        <v>7580.2581792830606</v>
      </c>
      <c r="G23" s="162">
        <v>1620552.531</v>
      </c>
      <c r="H23" s="162">
        <v>191.31742846399999</v>
      </c>
      <c r="I23" s="162">
        <v>49581.41</v>
      </c>
      <c r="J23" s="162">
        <v>217.56009971861852</v>
      </c>
      <c r="K23" s="163">
        <v>54767.730950286801</v>
      </c>
    </row>
    <row r="24" spans="1:11" s="57" customFormat="1">
      <c r="A24" s="108" t="s">
        <v>235</v>
      </c>
      <c r="B24" s="112" t="s">
        <v>78</v>
      </c>
      <c r="C24" s="168" t="s">
        <v>218</v>
      </c>
      <c r="D24" s="165">
        <v>6219.0910000000003</v>
      </c>
      <c r="E24" s="165">
        <v>1131999.497</v>
      </c>
      <c r="F24" s="165">
        <v>7079.1931156959627</v>
      </c>
      <c r="G24" s="165">
        <v>1303050.6810000001</v>
      </c>
      <c r="H24" s="165">
        <v>166.39171999999999</v>
      </c>
      <c r="I24" s="165">
        <v>34445.957000000002</v>
      </c>
      <c r="J24" s="165">
        <v>194.42596169576746</v>
      </c>
      <c r="K24" s="166">
        <v>37552.0109502868</v>
      </c>
    </row>
    <row r="25" spans="1:11" s="57" customFormat="1">
      <c r="A25" s="108" t="s">
        <v>236</v>
      </c>
      <c r="B25" s="112" t="s">
        <v>79</v>
      </c>
      <c r="C25" s="168" t="s">
        <v>218</v>
      </c>
      <c r="D25" s="165">
        <v>426.55500000000001</v>
      </c>
      <c r="E25" s="165">
        <v>279598.701</v>
      </c>
      <c r="F25" s="165">
        <v>501.06506358709811</v>
      </c>
      <c r="G25" s="165">
        <v>317501.84999999998</v>
      </c>
      <c r="H25" s="165">
        <v>24.925708464</v>
      </c>
      <c r="I25" s="165">
        <v>15135.453</v>
      </c>
      <c r="J25" s="165">
        <v>23.134138022851069</v>
      </c>
      <c r="K25" s="166">
        <v>17215.72</v>
      </c>
    </row>
    <row r="26" spans="1:11" s="57" customFormat="1">
      <c r="A26" s="110" t="s">
        <v>237</v>
      </c>
      <c r="B26" s="179" t="s">
        <v>137</v>
      </c>
      <c r="C26" s="164" t="s">
        <v>218</v>
      </c>
      <c r="D26" s="165">
        <v>109.72264763418544</v>
      </c>
      <c r="E26" s="165">
        <v>74225.861999999994</v>
      </c>
      <c r="F26" s="165">
        <v>107.309</v>
      </c>
      <c r="G26" s="165">
        <v>75372.028000000006</v>
      </c>
      <c r="H26" s="165">
        <v>3.4080232000000001</v>
      </c>
      <c r="I26" s="165">
        <v>2852.7939999999999</v>
      </c>
      <c r="J26" s="165">
        <v>3.3601040233222839</v>
      </c>
      <c r="K26" s="166">
        <v>2768.386</v>
      </c>
    </row>
    <row r="27" spans="1:11" s="57" customFormat="1">
      <c r="A27" s="120" t="s">
        <v>238</v>
      </c>
      <c r="B27" s="36" t="s">
        <v>101</v>
      </c>
      <c r="C27" s="161" t="s">
        <v>218</v>
      </c>
      <c r="D27" s="162">
        <v>26.0169</v>
      </c>
      <c r="E27" s="162">
        <v>34963.456999999995</v>
      </c>
      <c r="F27" s="162">
        <v>33.993139567333117</v>
      </c>
      <c r="G27" s="162">
        <v>26361.168000000001</v>
      </c>
      <c r="H27" s="162">
        <v>2.6099828021330489</v>
      </c>
      <c r="I27" s="162">
        <v>5750.9880000000003</v>
      </c>
      <c r="J27" s="162">
        <v>2.4397812600000002</v>
      </c>
      <c r="K27" s="163">
        <v>5687.4549999999999</v>
      </c>
    </row>
    <row r="28" spans="1:11" s="57" customFormat="1">
      <c r="A28" s="108" t="s">
        <v>239</v>
      </c>
      <c r="B28" s="63" t="s">
        <v>78</v>
      </c>
      <c r="C28" s="168" t="s">
        <v>218</v>
      </c>
      <c r="D28" s="165">
        <v>1.4099000000000002</v>
      </c>
      <c r="E28" s="165">
        <v>1921.81</v>
      </c>
      <c r="F28" s="165">
        <v>3.7674314867657608</v>
      </c>
      <c r="G28" s="165">
        <v>2348.538</v>
      </c>
      <c r="H28" s="165">
        <v>1.408524025537309</v>
      </c>
      <c r="I28" s="165">
        <v>1191.5989999999999</v>
      </c>
      <c r="J28" s="165">
        <v>1.6119759600000001</v>
      </c>
      <c r="K28" s="166">
        <v>1704.1890000000001</v>
      </c>
    </row>
    <row r="29" spans="1:11" s="57" customFormat="1">
      <c r="A29" s="108" t="s">
        <v>240</v>
      </c>
      <c r="B29" s="63" t="s">
        <v>79</v>
      </c>
      <c r="C29" s="168" t="s">
        <v>218</v>
      </c>
      <c r="D29" s="165">
        <v>24.606999999999999</v>
      </c>
      <c r="E29" s="165">
        <v>33041.646999999997</v>
      </c>
      <c r="F29" s="165">
        <v>30.225708080567358</v>
      </c>
      <c r="G29" s="165">
        <v>24012.63</v>
      </c>
      <c r="H29" s="165">
        <v>1.2014587765957399</v>
      </c>
      <c r="I29" s="165">
        <v>4559.3890000000001</v>
      </c>
      <c r="J29" s="165">
        <v>0.82780529999999997</v>
      </c>
      <c r="K29" s="166">
        <v>3983.2660000000001</v>
      </c>
    </row>
    <row r="30" spans="1:11" s="57" customFormat="1">
      <c r="A30" s="108" t="s">
        <v>241</v>
      </c>
      <c r="B30" s="117" t="s">
        <v>137</v>
      </c>
      <c r="C30" s="164" t="s">
        <v>218</v>
      </c>
      <c r="D30" s="165">
        <v>7.5274428191489404</v>
      </c>
      <c r="E30" s="165">
        <v>14266.893</v>
      </c>
      <c r="F30" s="165">
        <v>1.4543505954109068</v>
      </c>
      <c r="G30" s="165">
        <v>4622.3879999999999</v>
      </c>
      <c r="H30" s="165">
        <v>0.33563563000000002</v>
      </c>
      <c r="I30" s="165">
        <v>973.73699999999997</v>
      </c>
      <c r="J30" s="165">
        <v>0.28582231999999996</v>
      </c>
      <c r="K30" s="166">
        <v>667.60400000000004</v>
      </c>
    </row>
    <row r="31" spans="1:11" s="57" customFormat="1">
      <c r="A31" s="120" t="s">
        <v>242</v>
      </c>
      <c r="B31" s="88" t="s">
        <v>102</v>
      </c>
      <c r="C31" s="167" t="s">
        <v>218</v>
      </c>
      <c r="D31" s="162">
        <v>3383.9299633358387</v>
      </c>
      <c r="E31" s="162">
        <v>974900.03271538671</v>
      </c>
      <c r="F31" s="162">
        <v>3792.0438695262892</v>
      </c>
      <c r="G31" s="162">
        <v>1130453.3043106408</v>
      </c>
      <c r="H31" s="162">
        <v>312.32415691353287</v>
      </c>
      <c r="I31" s="162">
        <v>85081.602000000014</v>
      </c>
      <c r="J31" s="162">
        <v>371.91232241877003</v>
      </c>
      <c r="K31" s="163">
        <v>104044.40495833333</v>
      </c>
    </row>
    <row r="32" spans="1:11" s="57" customFormat="1">
      <c r="A32" s="120" t="s">
        <v>60</v>
      </c>
      <c r="B32" s="36" t="s">
        <v>103</v>
      </c>
      <c r="C32" s="167" t="s">
        <v>218</v>
      </c>
      <c r="D32" s="162">
        <v>1478.7574</v>
      </c>
      <c r="E32" s="162">
        <v>470793.79000000004</v>
      </c>
      <c r="F32" s="162">
        <v>1534.750577773314</v>
      </c>
      <c r="G32" s="162">
        <v>522486.68400000001</v>
      </c>
      <c r="H32" s="162">
        <v>65.589050960945201</v>
      </c>
      <c r="I32" s="162">
        <v>26701.194000000003</v>
      </c>
      <c r="J32" s="162">
        <v>91.556157328628245</v>
      </c>
      <c r="K32" s="163">
        <v>33014.038958333331</v>
      </c>
    </row>
    <row r="33" spans="1:11" s="57" customFormat="1">
      <c r="A33" s="108" t="s">
        <v>243</v>
      </c>
      <c r="B33" s="63" t="s">
        <v>78</v>
      </c>
      <c r="C33" s="168" t="s">
        <v>218</v>
      </c>
      <c r="D33" s="165">
        <v>451.16859999999997</v>
      </c>
      <c r="E33" s="165">
        <v>107246.97500000001</v>
      </c>
      <c r="F33" s="165">
        <v>495.40004496476297</v>
      </c>
      <c r="G33" s="165">
        <v>132137.06</v>
      </c>
      <c r="H33" s="165">
        <v>17.719930960945199</v>
      </c>
      <c r="I33" s="165">
        <v>5572.65</v>
      </c>
      <c r="J33" s="165">
        <v>18.958702240255903</v>
      </c>
      <c r="K33" s="166">
        <v>5335.6479583333303</v>
      </c>
    </row>
    <row r="34" spans="1:11" s="57" customFormat="1">
      <c r="A34" s="108" t="s">
        <v>244</v>
      </c>
      <c r="B34" s="63" t="s">
        <v>79</v>
      </c>
      <c r="C34" s="168" t="s">
        <v>218</v>
      </c>
      <c r="D34" s="165">
        <v>1027.5888</v>
      </c>
      <c r="E34" s="165">
        <v>363546.815</v>
      </c>
      <c r="F34" s="165">
        <v>1039.3505328085512</v>
      </c>
      <c r="G34" s="165">
        <v>390349.62400000001</v>
      </c>
      <c r="H34" s="165">
        <v>47.869120000000002</v>
      </c>
      <c r="I34" s="165">
        <v>21128.544000000002</v>
      </c>
      <c r="J34" s="165">
        <v>72.597455088372342</v>
      </c>
      <c r="K34" s="166">
        <v>27678.391</v>
      </c>
    </row>
    <row r="35" spans="1:11" s="57" customFormat="1">
      <c r="A35" s="108" t="s">
        <v>245</v>
      </c>
      <c r="B35" s="117" t="s">
        <v>137</v>
      </c>
      <c r="C35" s="164" t="s">
        <v>218</v>
      </c>
      <c r="D35" s="165">
        <v>214.70498462970627</v>
      </c>
      <c r="E35" s="165">
        <v>93947.717999999993</v>
      </c>
      <c r="F35" s="165">
        <v>223.02500000000001</v>
      </c>
      <c r="G35" s="165">
        <v>92032.426000000007</v>
      </c>
      <c r="H35" s="165">
        <v>40.003129405957964</v>
      </c>
      <c r="I35" s="165">
        <v>17094.021000000001</v>
      </c>
      <c r="J35" s="165">
        <v>63.148737023122948</v>
      </c>
      <c r="K35" s="166">
        <v>22949.665000000001</v>
      </c>
    </row>
    <row r="36" spans="1:11" s="57" customFormat="1">
      <c r="A36" s="86" t="s">
        <v>61</v>
      </c>
      <c r="B36" s="169" t="s">
        <v>246</v>
      </c>
      <c r="C36" s="170" t="s">
        <v>218</v>
      </c>
      <c r="D36" s="165">
        <v>1089.119063335839</v>
      </c>
      <c r="E36" s="165">
        <v>209199.6317153867</v>
      </c>
      <c r="F36" s="165">
        <v>1299.9853104840993</v>
      </c>
      <c r="G36" s="165">
        <v>266261.39031064068</v>
      </c>
      <c r="H36" s="165">
        <v>182.05639452167401</v>
      </c>
      <c r="I36" s="165">
        <v>38008.313000000002</v>
      </c>
      <c r="J36" s="165">
        <v>213.61862930136266</v>
      </c>
      <c r="K36" s="166">
        <v>47186.447999999997</v>
      </c>
    </row>
    <row r="37" spans="1:11" s="57" customFormat="1">
      <c r="A37" s="108" t="s">
        <v>247</v>
      </c>
      <c r="B37" s="180" t="s">
        <v>248</v>
      </c>
      <c r="C37" s="164" t="s">
        <v>218</v>
      </c>
      <c r="D37" s="165">
        <v>270.26916333583893</v>
      </c>
      <c r="E37" s="165">
        <v>41162.582715386692</v>
      </c>
      <c r="F37" s="165">
        <v>384.92546629143601</v>
      </c>
      <c r="G37" s="165">
        <v>73549.036310640688</v>
      </c>
      <c r="H37" s="165">
        <v>120.50005800000001</v>
      </c>
      <c r="I37" s="165">
        <v>20245.798999999999</v>
      </c>
      <c r="J37" s="165">
        <v>100.0177067913577</v>
      </c>
      <c r="K37" s="166">
        <v>17977.782999999999</v>
      </c>
    </row>
    <row r="38" spans="1:11" s="57" customFormat="1">
      <c r="A38" s="120" t="s">
        <v>249</v>
      </c>
      <c r="B38" s="36" t="s">
        <v>104</v>
      </c>
      <c r="C38" s="167" t="s">
        <v>218</v>
      </c>
      <c r="D38" s="162">
        <v>816.05349999999999</v>
      </c>
      <c r="E38" s="162">
        <v>294906.61100000003</v>
      </c>
      <c r="F38" s="162">
        <v>957.30798126887566</v>
      </c>
      <c r="G38" s="162">
        <v>341705.23</v>
      </c>
      <c r="H38" s="162">
        <v>64.678711430913694</v>
      </c>
      <c r="I38" s="162">
        <v>20372.095000000001</v>
      </c>
      <c r="J38" s="162">
        <v>66.737535788779155</v>
      </c>
      <c r="K38" s="163">
        <v>23843.918000000001</v>
      </c>
    </row>
    <row r="39" spans="1:11" s="57" customFormat="1">
      <c r="A39" s="108" t="s">
        <v>250</v>
      </c>
      <c r="B39" s="63" t="s">
        <v>105</v>
      </c>
      <c r="C39" s="168" t="s">
        <v>218</v>
      </c>
      <c r="D39" s="165">
        <v>140.19389999999999</v>
      </c>
      <c r="E39" s="165">
        <v>84373.659</v>
      </c>
      <c r="F39" s="165">
        <v>120.78967340425535</v>
      </c>
      <c r="G39" s="165">
        <v>68214.551999999996</v>
      </c>
      <c r="H39" s="165">
        <v>3.8727861699999999</v>
      </c>
      <c r="I39" s="165">
        <v>2631.1509999999998</v>
      </c>
      <c r="J39" s="165">
        <v>2.6221414893617001</v>
      </c>
      <c r="K39" s="166">
        <v>1708.624</v>
      </c>
    </row>
    <row r="40" spans="1:11" s="57" customFormat="1">
      <c r="A40" s="108" t="s">
        <v>251</v>
      </c>
      <c r="B40" s="63" t="s">
        <v>252</v>
      </c>
      <c r="C40" s="168" t="s">
        <v>218</v>
      </c>
      <c r="D40" s="165">
        <v>610.96190000000001</v>
      </c>
      <c r="E40" s="165">
        <v>194542.003</v>
      </c>
      <c r="F40" s="165">
        <v>776.75631692712034</v>
      </c>
      <c r="G40" s="165">
        <v>257133.94399999999</v>
      </c>
      <c r="H40" s="165">
        <v>47.766689010913701</v>
      </c>
      <c r="I40" s="165">
        <v>12560.828</v>
      </c>
      <c r="J40" s="165">
        <v>48.432628049417445</v>
      </c>
      <c r="K40" s="166">
        <v>15260.333000000001</v>
      </c>
    </row>
    <row r="41" spans="1:11" s="57" customFormat="1">
      <c r="A41" s="110" t="s">
        <v>253</v>
      </c>
      <c r="B41" s="179" t="s">
        <v>39</v>
      </c>
      <c r="C41" s="164" t="s">
        <v>218</v>
      </c>
      <c r="D41" s="165">
        <v>64.8977</v>
      </c>
      <c r="E41" s="165">
        <v>15990.949000000001</v>
      </c>
      <c r="F41" s="165">
        <v>59.761990937500002</v>
      </c>
      <c r="G41" s="165">
        <v>16356.734</v>
      </c>
      <c r="H41" s="165">
        <v>13.03923625</v>
      </c>
      <c r="I41" s="165">
        <v>5180.116</v>
      </c>
      <c r="J41" s="165">
        <v>15.68276625</v>
      </c>
      <c r="K41" s="166">
        <v>6874.9610000000002</v>
      </c>
    </row>
    <row r="42" spans="1:11" s="57" customFormat="1">
      <c r="A42" s="35" t="s">
        <v>254</v>
      </c>
      <c r="B42" s="78" t="s">
        <v>106</v>
      </c>
      <c r="C42" s="171" t="s">
        <v>134</v>
      </c>
      <c r="D42" s="162">
        <v>1059.0926039999999</v>
      </c>
      <c r="E42" s="162">
        <v>507758.90799999994</v>
      </c>
      <c r="F42" s="162">
        <v>1062.6214789999999</v>
      </c>
      <c r="G42" s="162">
        <v>528635.87</v>
      </c>
      <c r="H42" s="162">
        <v>1.7342350000000002</v>
      </c>
      <c r="I42" s="162">
        <v>552.67699999999991</v>
      </c>
      <c r="J42" s="162">
        <v>5.2017379999999998</v>
      </c>
      <c r="K42" s="163">
        <v>1507.0709999999999</v>
      </c>
    </row>
    <row r="43" spans="1:11" s="57" customFormat="1">
      <c r="A43" s="61" t="s">
        <v>255</v>
      </c>
      <c r="B43" s="115" t="s">
        <v>256</v>
      </c>
      <c r="C43" s="172" t="s">
        <v>134</v>
      </c>
      <c r="D43" s="165">
        <v>118.17</v>
      </c>
      <c r="E43" s="165">
        <v>47117.288</v>
      </c>
      <c r="F43" s="165">
        <v>87.155000000000001</v>
      </c>
      <c r="G43" s="165">
        <v>34994.838000000003</v>
      </c>
      <c r="H43" s="165">
        <v>1.5680000000000001</v>
      </c>
      <c r="I43" s="165">
        <v>391.952</v>
      </c>
      <c r="J43" s="165">
        <v>5.0449999999999999</v>
      </c>
      <c r="K43" s="166">
        <v>1413.117</v>
      </c>
    </row>
    <row r="44" spans="1:11" s="57" customFormat="1">
      <c r="A44" s="64" t="s">
        <v>257</v>
      </c>
      <c r="B44" s="65" t="s">
        <v>258</v>
      </c>
      <c r="C44" s="173" t="s">
        <v>134</v>
      </c>
      <c r="D44" s="162">
        <v>894.96199999999999</v>
      </c>
      <c r="E44" s="162">
        <v>430141.95999999996</v>
      </c>
      <c r="F44" s="162">
        <v>926.99800000000005</v>
      </c>
      <c r="G44" s="162">
        <v>458409.94400000002</v>
      </c>
      <c r="H44" s="162">
        <v>0.16598799999999997</v>
      </c>
      <c r="I44" s="162">
        <v>158.15600000000001</v>
      </c>
      <c r="J44" s="162">
        <v>0.15663200000000002</v>
      </c>
      <c r="K44" s="163">
        <v>90.474000000000004</v>
      </c>
    </row>
    <row r="45" spans="1:11" s="57" customFormat="1">
      <c r="A45" s="61" t="s">
        <v>259</v>
      </c>
      <c r="B45" s="63" t="s">
        <v>260</v>
      </c>
      <c r="C45" s="164" t="s">
        <v>134</v>
      </c>
      <c r="D45" s="165">
        <v>891.11099999999999</v>
      </c>
      <c r="E45" s="165">
        <v>426124.93199999997</v>
      </c>
      <c r="F45" s="165">
        <v>924.46500000000003</v>
      </c>
      <c r="G45" s="165">
        <v>455349.79000000004</v>
      </c>
      <c r="H45" s="165">
        <v>0.13796099999999997</v>
      </c>
      <c r="I45" s="165">
        <v>114.149</v>
      </c>
      <c r="J45" s="165">
        <v>0.12984500000000002</v>
      </c>
      <c r="K45" s="166">
        <v>59.61</v>
      </c>
    </row>
    <row r="46" spans="1:11" s="57" customFormat="1">
      <c r="A46" s="61" t="s">
        <v>261</v>
      </c>
      <c r="B46" s="63" t="s">
        <v>262</v>
      </c>
      <c r="C46" s="164" t="s">
        <v>134</v>
      </c>
      <c r="D46" s="165">
        <v>878.11363636363637</v>
      </c>
      <c r="E46" s="165">
        <v>418713.41399999999</v>
      </c>
      <c r="F46" s="165">
        <v>940.53961000000004</v>
      </c>
      <c r="G46" s="165">
        <v>449831.39600000001</v>
      </c>
      <c r="H46" s="165">
        <v>0.13777099999999998</v>
      </c>
      <c r="I46" s="165">
        <v>113.693</v>
      </c>
      <c r="J46" s="165">
        <v>0.12146800000000001</v>
      </c>
      <c r="K46" s="166">
        <v>51.808</v>
      </c>
    </row>
    <row r="47" spans="1:11" s="57" customFormat="1">
      <c r="A47" s="61" t="s">
        <v>263</v>
      </c>
      <c r="B47" s="179" t="s">
        <v>264</v>
      </c>
      <c r="C47" s="164" t="s">
        <v>134</v>
      </c>
      <c r="D47" s="165">
        <v>3.851</v>
      </c>
      <c r="E47" s="165">
        <v>4017.0280000000002</v>
      </c>
      <c r="F47" s="165">
        <v>2.5329999999999999</v>
      </c>
      <c r="G47" s="165">
        <v>3060.154</v>
      </c>
      <c r="H47" s="165">
        <v>2.8027E-2</v>
      </c>
      <c r="I47" s="165">
        <v>44.006999999999998</v>
      </c>
      <c r="J47" s="165">
        <v>2.6786999999999998E-2</v>
      </c>
      <c r="K47" s="166">
        <v>30.864000000000001</v>
      </c>
    </row>
    <row r="48" spans="1:11" s="57" customFormat="1">
      <c r="A48" s="114" t="s">
        <v>265</v>
      </c>
      <c r="B48" s="115" t="s">
        <v>107</v>
      </c>
      <c r="C48" s="157" t="s">
        <v>134</v>
      </c>
      <c r="D48" s="165">
        <v>45.960603999999996</v>
      </c>
      <c r="E48" s="165">
        <v>30499.66</v>
      </c>
      <c r="F48" s="165">
        <v>48.468479000000002</v>
      </c>
      <c r="G48" s="165">
        <v>35231.088000000003</v>
      </c>
      <c r="H48" s="165">
        <v>2.4699999999999999E-4</v>
      </c>
      <c r="I48" s="165">
        <v>2.569</v>
      </c>
      <c r="J48" s="165">
        <v>1.06E-4</v>
      </c>
      <c r="K48" s="166">
        <v>3.48</v>
      </c>
    </row>
    <row r="49" spans="1:11" s="57" customFormat="1">
      <c r="A49" s="35" t="s">
        <v>266</v>
      </c>
      <c r="B49" s="88" t="s">
        <v>115</v>
      </c>
      <c r="C49" s="171" t="s">
        <v>134</v>
      </c>
      <c r="D49" s="162">
        <v>32.565857000000001</v>
      </c>
      <c r="E49" s="162">
        <v>48811.417999999998</v>
      </c>
      <c r="F49" s="162">
        <v>18.799123999999999</v>
      </c>
      <c r="G49" s="162">
        <v>43182.620999999999</v>
      </c>
      <c r="H49" s="162">
        <v>5.4769360000000002</v>
      </c>
      <c r="I49" s="162">
        <v>3412.6620000000003</v>
      </c>
      <c r="J49" s="162">
        <v>1.7439010000000001</v>
      </c>
      <c r="K49" s="163">
        <v>3235.6030000000001</v>
      </c>
    </row>
    <row r="50" spans="1:11" s="57" customFormat="1">
      <c r="A50" s="108" t="s">
        <v>62</v>
      </c>
      <c r="B50" s="112" t="s">
        <v>126</v>
      </c>
      <c r="C50" s="164" t="s">
        <v>134</v>
      </c>
      <c r="D50" s="165">
        <v>31.410852999999999</v>
      </c>
      <c r="E50" s="165">
        <v>47921.048999999999</v>
      </c>
      <c r="F50" s="165">
        <v>17.539626999999999</v>
      </c>
      <c r="G50" s="165">
        <v>42058.758999999998</v>
      </c>
      <c r="H50" s="165">
        <v>0.282443</v>
      </c>
      <c r="I50" s="165">
        <v>631.87599999999998</v>
      </c>
      <c r="J50" s="165">
        <v>0.23092199999999999</v>
      </c>
      <c r="K50" s="166">
        <v>425.26400000000001</v>
      </c>
    </row>
    <row r="51" spans="1:11" s="57" customFormat="1">
      <c r="A51" s="110" t="s">
        <v>63</v>
      </c>
      <c r="B51" s="115" t="s">
        <v>116</v>
      </c>
      <c r="C51" s="164" t="s">
        <v>134</v>
      </c>
      <c r="D51" s="165">
        <v>1.1550039999999999</v>
      </c>
      <c r="E51" s="165">
        <v>890.36900000000003</v>
      </c>
      <c r="F51" s="165">
        <v>1.2594970000000001</v>
      </c>
      <c r="G51" s="165">
        <v>1123.8620000000001</v>
      </c>
      <c r="H51" s="165">
        <v>5.1944930000000005</v>
      </c>
      <c r="I51" s="165">
        <v>2780.7860000000001</v>
      </c>
      <c r="J51" s="165">
        <v>1.5129790000000001</v>
      </c>
      <c r="K51" s="166">
        <v>2810.3389999999999</v>
      </c>
    </row>
    <row r="52" spans="1:11" s="57" customFormat="1">
      <c r="A52" s="121" t="s">
        <v>267</v>
      </c>
      <c r="B52" s="76" t="s">
        <v>108</v>
      </c>
      <c r="C52" s="164" t="s">
        <v>134</v>
      </c>
      <c r="D52" s="165">
        <v>124.78400000000001</v>
      </c>
      <c r="E52" s="165">
        <v>12677.253000000001</v>
      </c>
      <c r="F52" s="165">
        <v>107.202</v>
      </c>
      <c r="G52" s="165">
        <v>14066.945</v>
      </c>
      <c r="H52" s="165">
        <v>4932.2650000000003</v>
      </c>
      <c r="I52" s="165">
        <v>464606.38799999998</v>
      </c>
      <c r="J52" s="165">
        <v>4732.6610000000001</v>
      </c>
      <c r="K52" s="166">
        <v>648701.05599999998</v>
      </c>
    </row>
    <row r="53" spans="1:11" s="57" customFormat="1">
      <c r="A53" s="35" t="s">
        <v>268</v>
      </c>
      <c r="B53" s="78" t="s">
        <v>109</v>
      </c>
      <c r="C53" s="174" t="s">
        <v>134</v>
      </c>
      <c r="D53" s="162">
        <v>5875.7039999999997</v>
      </c>
      <c r="E53" s="162">
        <v>3433784.0910000005</v>
      </c>
      <c r="F53" s="162">
        <v>5603.6450000000004</v>
      </c>
      <c r="G53" s="162">
        <v>3417679.5819999999</v>
      </c>
      <c r="H53" s="162">
        <v>760.23099999999999</v>
      </c>
      <c r="I53" s="162">
        <v>838062.24400000006</v>
      </c>
      <c r="J53" s="162">
        <v>788.46400000000006</v>
      </c>
      <c r="K53" s="163">
        <v>997125.71499999997</v>
      </c>
    </row>
    <row r="54" spans="1:11" s="57" customFormat="1">
      <c r="A54" s="35" t="s">
        <v>269</v>
      </c>
      <c r="B54" s="36" t="s">
        <v>118</v>
      </c>
      <c r="C54" s="173" t="s">
        <v>134</v>
      </c>
      <c r="D54" s="162">
        <v>3173.5829999999996</v>
      </c>
      <c r="E54" s="162">
        <v>1772966.8030000001</v>
      </c>
      <c r="F54" s="162">
        <v>2854.893</v>
      </c>
      <c r="G54" s="162">
        <v>1738695.723</v>
      </c>
      <c r="H54" s="162">
        <v>292.48899999999998</v>
      </c>
      <c r="I54" s="162">
        <v>377026.80900000001</v>
      </c>
      <c r="J54" s="162">
        <v>303.98700000000002</v>
      </c>
      <c r="K54" s="163">
        <v>466454.28899999999</v>
      </c>
    </row>
    <row r="55" spans="1:11" s="57" customFormat="1">
      <c r="A55" s="61" t="s">
        <v>270</v>
      </c>
      <c r="B55" s="63" t="s">
        <v>110</v>
      </c>
      <c r="C55" s="164" t="s">
        <v>134</v>
      </c>
      <c r="D55" s="165">
        <v>698.3357215399933</v>
      </c>
      <c r="E55" s="165">
        <v>251331.239</v>
      </c>
      <c r="F55" s="165">
        <v>537.45597090757315</v>
      </c>
      <c r="G55" s="165">
        <v>211160.62700000001</v>
      </c>
      <c r="H55" s="165">
        <v>148.44603010752687</v>
      </c>
      <c r="I55" s="165">
        <v>84762.547000000006</v>
      </c>
      <c r="J55" s="165">
        <v>161.64823398918983</v>
      </c>
      <c r="K55" s="166">
        <v>123064.73</v>
      </c>
    </row>
    <row r="56" spans="1:11" s="57" customFormat="1">
      <c r="A56" s="61" t="s">
        <v>271</v>
      </c>
      <c r="B56" s="113" t="s">
        <v>119</v>
      </c>
      <c r="C56" s="164" t="s">
        <v>134</v>
      </c>
      <c r="D56" s="165">
        <v>370.76044341188191</v>
      </c>
      <c r="E56" s="165">
        <v>178741.54800000001</v>
      </c>
      <c r="F56" s="165">
        <v>310.04668985611266</v>
      </c>
      <c r="G56" s="165">
        <v>160654.91699999999</v>
      </c>
      <c r="H56" s="165">
        <v>11.322154838709675</v>
      </c>
      <c r="I56" s="165">
        <v>34342.716</v>
      </c>
      <c r="J56" s="165">
        <v>7.8489233194221848</v>
      </c>
      <c r="K56" s="166">
        <v>41057.254999999997</v>
      </c>
    </row>
    <row r="57" spans="1:11" s="57" customFormat="1">
      <c r="A57" s="61" t="s">
        <v>272</v>
      </c>
      <c r="B57" s="63" t="s">
        <v>120</v>
      </c>
      <c r="C57" s="164" t="s">
        <v>134</v>
      </c>
      <c r="D57" s="165">
        <v>888.98242681712577</v>
      </c>
      <c r="E57" s="165">
        <v>607377.23100000003</v>
      </c>
      <c r="F57" s="165">
        <v>897.41943534515178</v>
      </c>
      <c r="G57" s="165">
        <v>637321.09400000004</v>
      </c>
      <c r="H57" s="165">
        <v>57.239782795698922</v>
      </c>
      <c r="I57" s="165">
        <v>170537.139</v>
      </c>
      <c r="J57" s="165">
        <v>56.059203012469844</v>
      </c>
      <c r="K57" s="166">
        <v>213974.242</v>
      </c>
    </row>
    <row r="58" spans="1:11" s="57" customFormat="1">
      <c r="A58" s="61" t="s">
        <v>273</v>
      </c>
      <c r="B58" s="179" t="s">
        <v>121</v>
      </c>
      <c r="C58" s="164" t="s">
        <v>134</v>
      </c>
      <c r="D58" s="165">
        <v>1215.5044082309989</v>
      </c>
      <c r="E58" s="165">
        <v>735516.78500000003</v>
      </c>
      <c r="F58" s="165">
        <v>1109.9709038911624</v>
      </c>
      <c r="G58" s="165">
        <v>729559.08499999996</v>
      </c>
      <c r="H58" s="165">
        <v>75.481032258064516</v>
      </c>
      <c r="I58" s="165">
        <v>87384.407000000007</v>
      </c>
      <c r="J58" s="165">
        <v>78.430639678918126</v>
      </c>
      <c r="K58" s="166">
        <v>88358.062000000005</v>
      </c>
    </row>
    <row r="59" spans="1:11" s="57" customFormat="1">
      <c r="A59" s="86">
        <v>12.2</v>
      </c>
      <c r="B59" s="92" t="s">
        <v>274</v>
      </c>
      <c r="C59" s="157" t="s">
        <v>134</v>
      </c>
      <c r="D59" s="165">
        <v>377.21800000000002</v>
      </c>
      <c r="E59" s="165">
        <v>305205.97600000002</v>
      </c>
      <c r="F59" s="165">
        <v>388.54199999999997</v>
      </c>
      <c r="G59" s="165">
        <v>305390.63699999999</v>
      </c>
      <c r="H59" s="165">
        <v>15.956</v>
      </c>
      <c r="I59" s="165">
        <v>28032.901999999998</v>
      </c>
      <c r="J59" s="165">
        <v>10.603</v>
      </c>
      <c r="K59" s="166">
        <v>36018.173999999999</v>
      </c>
    </row>
    <row r="60" spans="1:11" s="57" customFormat="1">
      <c r="A60" s="35">
        <v>12.3</v>
      </c>
      <c r="B60" s="36" t="s">
        <v>122</v>
      </c>
      <c r="C60" s="173" t="s">
        <v>134</v>
      </c>
      <c r="D60" s="162">
        <v>2172.3940000000002</v>
      </c>
      <c r="E60" s="162">
        <v>1272863.013</v>
      </c>
      <c r="F60" s="162">
        <v>2223.8150000000001</v>
      </c>
      <c r="G60" s="162">
        <v>1307335.9739999999</v>
      </c>
      <c r="H60" s="162">
        <v>339.96800000000002</v>
      </c>
      <c r="I60" s="162">
        <v>359663.62900000002</v>
      </c>
      <c r="J60" s="162">
        <v>352.00300000000004</v>
      </c>
      <c r="K60" s="163">
        <v>415508.00699999998</v>
      </c>
    </row>
    <row r="61" spans="1:11" s="57" customFormat="1">
      <c r="A61" s="61" t="s">
        <v>275</v>
      </c>
      <c r="B61" s="63" t="s">
        <v>123</v>
      </c>
      <c r="C61" s="164" t="s">
        <v>134</v>
      </c>
      <c r="D61" s="165">
        <v>1052.5650000000001</v>
      </c>
      <c r="E61" s="165">
        <v>393817.11</v>
      </c>
      <c r="F61" s="165">
        <v>1097.4010000000001</v>
      </c>
      <c r="G61" s="165">
        <v>407369.13699999999</v>
      </c>
      <c r="H61" s="165">
        <v>189.22</v>
      </c>
      <c r="I61" s="165">
        <v>62699.375</v>
      </c>
      <c r="J61" s="165">
        <v>191.929</v>
      </c>
      <c r="K61" s="166">
        <v>79015.494000000006</v>
      </c>
    </row>
    <row r="62" spans="1:11" s="57" customFormat="1">
      <c r="A62" s="61" t="s">
        <v>276</v>
      </c>
      <c r="B62" s="63" t="s">
        <v>40</v>
      </c>
      <c r="C62" s="164" t="s">
        <v>134</v>
      </c>
      <c r="D62" s="165">
        <v>789.09128015194688</v>
      </c>
      <c r="E62" s="165">
        <v>624873.84199999995</v>
      </c>
      <c r="F62" s="165">
        <v>812.94965577550147</v>
      </c>
      <c r="G62" s="165">
        <v>642901.64399999997</v>
      </c>
      <c r="H62" s="165">
        <v>95.977965397923867</v>
      </c>
      <c r="I62" s="165">
        <v>188673.29</v>
      </c>
      <c r="J62" s="165">
        <v>103.59800347594199</v>
      </c>
      <c r="K62" s="166">
        <v>207662.103</v>
      </c>
    </row>
    <row r="63" spans="1:11" s="57" customFormat="1">
      <c r="A63" s="61" t="s">
        <v>277</v>
      </c>
      <c r="B63" s="63" t="s">
        <v>124</v>
      </c>
      <c r="C63" s="164" t="s">
        <v>134</v>
      </c>
      <c r="D63" s="165">
        <v>257.35861158594491</v>
      </c>
      <c r="E63" s="165">
        <v>215851.774</v>
      </c>
      <c r="F63" s="165">
        <v>236.74865643613555</v>
      </c>
      <c r="G63" s="165">
        <v>217005.58900000001</v>
      </c>
      <c r="H63" s="165">
        <v>33.905259515570933</v>
      </c>
      <c r="I63" s="165">
        <v>90559.372000000003</v>
      </c>
      <c r="J63" s="165">
        <v>37.871343527591357</v>
      </c>
      <c r="K63" s="166">
        <v>112081.861</v>
      </c>
    </row>
    <row r="64" spans="1:11" s="57" customFormat="1">
      <c r="A64" s="61" t="s">
        <v>278</v>
      </c>
      <c r="B64" s="179" t="s">
        <v>125</v>
      </c>
      <c r="C64" s="164" t="s">
        <v>134</v>
      </c>
      <c r="D64" s="165">
        <v>73.379108262108261</v>
      </c>
      <c r="E64" s="165">
        <v>38320.286999999997</v>
      </c>
      <c r="F64" s="165">
        <v>76.715687788362942</v>
      </c>
      <c r="G64" s="165">
        <v>40059.603999999999</v>
      </c>
      <c r="H64" s="165">
        <v>20.864775086505187</v>
      </c>
      <c r="I64" s="165">
        <v>17731.592000000001</v>
      </c>
      <c r="J64" s="165">
        <v>18.604652996466676</v>
      </c>
      <c r="K64" s="166">
        <v>16748.548999999999</v>
      </c>
    </row>
    <row r="65" spans="1:11" s="57" customFormat="1" ht="15" thickBot="1">
      <c r="A65" s="43">
        <v>12.4</v>
      </c>
      <c r="B65" s="95" t="s">
        <v>279</v>
      </c>
      <c r="C65" s="175" t="s">
        <v>134</v>
      </c>
      <c r="D65" s="176">
        <v>152.50899999999999</v>
      </c>
      <c r="E65" s="176">
        <v>82748.298999999999</v>
      </c>
      <c r="F65" s="176">
        <v>136.39500000000001</v>
      </c>
      <c r="G65" s="176">
        <v>66257.248000000007</v>
      </c>
      <c r="H65" s="176">
        <v>111.818</v>
      </c>
      <c r="I65" s="176">
        <v>73338.903999999995</v>
      </c>
      <c r="J65" s="176">
        <v>121.871</v>
      </c>
      <c r="K65" s="177">
        <v>79145.244999999995</v>
      </c>
    </row>
    <row r="66" spans="1:11">
      <c r="A66" s="122"/>
      <c r="B66" s="122"/>
      <c r="C66" s="122"/>
      <c r="D66" s="122"/>
      <c r="E66" s="122"/>
      <c r="F66" s="122"/>
      <c r="G66" s="122"/>
      <c r="H66" s="122"/>
      <c r="I66" s="122"/>
      <c r="J66" s="122"/>
      <c r="K66" s="122"/>
    </row>
    <row r="67" spans="1:11">
      <c r="A67" s="136"/>
      <c r="B67" s="136"/>
      <c r="C67" s="136"/>
      <c r="D67" s="136"/>
      <c r="E67" s="136"/>
      <c r="F67" s="136"/>
      <c r="G67" s="136"/>
      <c r="H67" s="136"/>
      <c r="I67" s="136"/>
      <c r="J67" s="136"/>
      <c r="K67" s="136"/>
    </row>
    <row r="68" spans="1:11">
      <c r="A68" s="136"/>
      <c r="B68" s="136"/>
      <c r="C68" s="136"/>
      <c r="D68" s="136"/>
      <c r="E68" s="136"/>
      <c r="F68" s="136"/>
      <c r="G68" s="136"/>
      <c r="H68" s="136"/>
      <c r="I68" s="136"/>
      <c r="J68" s="136"/>
      <c r="K68" s="136"/>
    </row>
    <row r="69" spans="1:11">
      <c r="A69" s="136"/>
      <c r="B69" s="136"/>
      <c r="C69" s="136"/>
      <c r="D69" s="136"/>
      <c r="E69" s="136"/>
      <c r="F69" s="136"/>
      <c r="G69" s="136"/>
      <c r="H69" s="136"/>
      <c r="I69" s="136"/>
      <c r="J69" s="136"/>
      <c r="K69" s="136"/>
    </row>
    <row r="70" spans="1:11">
      <c r="A70" s="136"/>
      <c r="B70" s="136"/>
      <c r="C70" s="136"/>
      <c r="D70" s="136"/>
      <c r="E70" s="136"/>
      <c r="F70" s="136"/>
      <c r="G70" s="136"/>
      <c r="H70" s="136"/>
      <c r="I70" s="136"/>
      <c r="J70" s="136"/>
      <c r="K70" s="136"/>
    </row>
    <row r="71" spans="1:11">
      <c r="A71" s="136"/>
      <c r="B71" s="136"/>
      <c r="C71" s="136"/>
      <c r="D71" s="136"/>
      <c r="E71" s="136"/>
      <c r="F71" s="136"/>
      <c r="G71" s="136"/>
      <c r="H71" s="136"/>
      <c r="I71" s="136"/>
      <c r="J71" s="136"/>
      <c r="K71" s="136"/>
    </row>
    <row r="72" spans="1:11">
      <c r="A72" s="136"/>
      <c r="B72" s="136"/>
      <c r="C72" s="136"/>
      <c r="D72" s="136"/>
      <c r="E72" s="136"/>
      <c r="F72" s="136"/>
      <c r="G72" s="136"/>
      <c r="H72" s="136"/>
      <c r="I72" s="136"/>
      <c r="J72" s="136"/>
      <c r="K72" s="136"/>
    </row>
    <row r="73" spans="1:11">
      <c r="A73" s="136"/>
      <c r="B73" s="136"/>
      <c r="C73" s="136"/>
      <c r="D73" s="136"/>
      <c r="E73" s="136"/>
      <c r="F73" s="136"/>
      <c r="G73" s="136"/>
      <c r="H73" s="136"/>
      <c r="I73" s="136"/>
      <c r="J73" s="136"/>
      <c r="K73" s="136"/>
    </row>
    <row r="74" spans="1:11">
      <c r="A74" s="136"/>
      <c r="B74" s="136"/>
      <c r="C74" s="136"/>
      <c r="D74" s="136"/>
      <c r="E74" s="136"/>
      <c r="F74" s="136"/>
      <c r="G74" s="136"/>
      <c r="H74" s="136"/>
      <c r="I74" s="136"/>
      <c r="J74" s="136"/>
      <c r="K74" s="136"/>
    </row>
    <row r="75" spans="1:11">
      <c r="A75" s="136"/>
      <c r="B75" s="136"/>
      <c r="C75" s="136"/>
      <c r="D75" s="136"/>
      <c r="E75" s="136"/>
      <c r="F75" s="136"/>
      <c r="G75" s="136"/>
      <c r="H75" s="136"/>
      <c r="I75" s="136"/>
      <c r="J75" s="136"/>
      <c r="K75" s="136"/>
    </row>
    <row r="76" spans="1:11">
      <c r="A76" s="136"/>
      <c r="B76" s="136"/>
      <c r="C76" s="136"/>
      <c r="D76" s="136"/>
      <c r="E76" s="136"/>
      <c r="F76" s="136"/>
      <c r="G76" s="136"/>
      <c r="H76" s="136"/>
      <c r="I76" s="136"/>
      <c r="J76" s="136"/>
      <c r="K76" s="136"/>
    </row>
    <row r="77" spans="1:11">
      <c r="A77" s="136"/>
      <c r="B77" s="136"/>
      <c r="C77" s="136"/>
      <c r="D77" s="136"/>
      <c r="E77" s="136"/>
      <c r="F77" s="136"/>
      <c r="G77" s="136"/>
      <c r="H77" s="136"/>
      <c r="I77" s="136"/>
      <c r="J77" s="136"/>
      <c r="K77" s="136"/>
    </row>
    <row r="78" spans="1:11">
      <c r="A78" s="136"/>
      <c r="B78" s="136"/>
      <c r="C78" s="136"/>
      <c r="D78" s="136"/>
      <c r="E78" s="136"/>
      <c r="F78" s="136"/>
      <c r="G78" s="136"/>
      <c r="H78" s="136"/>
      <c r="I78" s="136"/>
      <c r="J78" s="136"/>
      <c r="K78" s="136"/>
    </row>
    <row r="79" spans="1:11">
      <c r="A79" s="136"/>
      <c r="B79" s="136"/>
      <c r="C79" s="136"/>
      <c r="D79" s="136"/>
      <c r="E79" s="136"/>
      <c r="F79" s="136"/>
      <c r="G79" s="136"/>
      <c r="H79" s="136"/>
      <c r="I79" s="136"/>
      <c r="J79" s="136"/>
      <c r="K79" s="136"/>
    </row>
    <row r="80" spans="1:11">
      <c r="A80" s="136"/>
      <c r="B80" s="136"/>
      <c r="C80" s="136"/>
      <c r="D80" s="136"/>
      <c r="E80" s="136"/>
      <c r="F80" s="136"/>
      <c r="G80" s="136"/>
      <c r="H80" s="136"/>
      <c r="I80" s="136"/>
      <c r="J80" s="136"/>
      <c r="K80" s="136"/>
    </row>
    <row r="81" spans="1:11">
      <c r="A81" s="136"/>
      <c r="B81" s="136"/>
      <c r="C81" s="136"/>
      <c r="D81" s="136"/>
      <c r="E81" s="136"/>
      <c r="F81" s="136"/>
      <c r="G81" s="136"/>
      <c r="H81" s="136"/>
      <c r="I81" s="136"/>
      <c r="J81" s="136"/>
      <c r="K81" s="136"/>
    </row>
    <row r="82" spans="1:11">
      <c r="A82" s="136"/>
      <c r="B82" s="136"/>
      <c r="C82" s="136"/>
      <c r="D82" s="136"/>
      <c r="E82" s="136"/>
      <c r="F82" s="136"/>
      <c r="G82" s="136"/>
      <c r="H82" s="136"/>
      <c r="I82" s="136"/>
      <c r="J82" s="136"/>
      <c r="K82" s="136"/>
    </row>
    <row r="83" spans="1:11">
      <c r="A83" s="136"/>
      <c r="B83" s="136"/>
      <c r="C83" s="136"/>
      <c r="D83" s="136"/>
      <c r="E83" s="136"/>
      <c r="F83" s="136"/>
      <c r="G83" s="136"/>
      <c r="H83" s="136"/>
      <c r="I83" s="136"/>
      <c r="J83" s="136"/>
      <c r="K83" s="136"/>
    </row>
    <row r="84" spans="1:11">
      <c r="A84" s="136"/>
      <c r="B84" s="136"/>
      <c r="C84" s="136"/>
      <c r="D84" s="136"/>
      <c r="E84" s="136"/>
      <c r="F84" s="136"/>
      <c r="G84" s="136"/>
      <c r="H84" s="136"/>
      <c r="I84" s="136"/>
      <c r="J84" s="136"/>
      <c r="K84" s="136"/>
    </row>
    <row r="85" spans="1:11">
      <c r="A85" s="136"/>
      <c r="B85" s="136"/>
      <c r="C85" s="136"/>
      <c r="D85" s="136"/>
      <c r="E85" s="136"/>
      <c r="F85" s="136"/>
      <c r="G85" s="136"/>
      <c r="H85" s="136"/>
      <c r="I85" s="136"/>
      <c r="J85" s="136"/>
      <c r="K85" s="136"/>
    </row>
    <row r="86" spans="1:11">
      <c r="A86" s="136"/>
      <c r="B86" s="136"/>
      <c r="C86" s="136"/>
      <c r="D86" s="136"/>
      <c r="E86" s="136"/>
      <c r="F86" s="136"/>
      <c r="G86" s="136"/>
      <c r="H86" s="136"/>
      <c r="I86" s="136"/>
      <c r="J86" s="136"/>
      <c r="K86" s="136"/>
    </row>
    <row r="87" spans="1:11">
      <c r="A87" s="136"/>
      <c r="B87" s="136"/>
      <c r="C87" s="136"/>
      <c r="D87" s="136"/>
      <c r="E87" s="136"/>
      <c r="F87" s="136"/>
      <c r="G87" s="136"/>
      <c r="H87" s="136"/>
      <c r="I87" s="136"/>
      <c r="J87" s="136"/>
      <c r="K87" s="136"/>
    </row>
    <row r="88" spans="1:11">
      <c r="A88" s="136"/>
      <c r="B88" s="136"/>
      <c r="C88" s="136"/>
      <c r="D88" s="136"/>
      <c r="E88" s="136"/>
      <c r="F88" s="136"/>
      <c r="G88" s="136"/>
      <c r="H88" s="136"/>
      <c r="I88" s="136"/>
      <c r="J88" s="136"/>
      <c r="K88" s="136"/>
    </row>
    <row r="89" spans="1:11">
      <c r="A89" s="136"/>
      <c r="B89" s="136"/>
      <c r="C89" s="136"/>
      <c r="D89" s="136"/>
      <c r="E89" s="136"/>
      <c r="F89" s="136"/>
      <c r="G89" s="136"/>
      <c r="H89" s="136"/>
      <c r="I89" s="136"/>
      <c r="J89" s="136"/>
      <c r="K89" s="136"/>
    </row>
    <row r="90" spans="1:11" ht="15" thickBot="1"/>
    <row r="91" spans="1:11">
      <c r="B91" s="138" t="s">
        <v>13</v>
      </c>
      <c r="C91" s="139"/>
      <c r="D91" s="139"/>
      <c r="E91" s="139"/>
      <c r="F91" s="139"/>
      <c r="G91" s="139"/>
      <c r="H91" s="139"/>
      <c r="I91" s="139"/>
      <c r="J91" s="139"/>
      <c r="K91" s="140"/>
    </row>
    <row r="92" spans="1:11">
      <c r="B92" s="141" t="s">
        <v>14</v>
      </c>
      <c r="C92" s="142" t="s">
        <v>134</v>
      </c>
      <c r="D92" s="143">
        <f t="shared" ref="D92:K92" si="0">D56+D57+D58</f>
        <v>2475.2472784600068</v>
      </c>
      <c r="E92" s="143">
        <f t="shared" si="0"/>
        <v>1521635.5640000002</v>
      </c>
      <c r="F92" s="143">
        <f t="shared" si="0"/>
        <v>2317.4370290924271</v>
      </c>
      <c r="G92" s="143">
        <f t="shared" si="0"/>
        <v>1527535.0959999999</v>
      </c>
      <c r="H92" s="143">
        <f t="shared" si="0"/>
        <v>144.04296989247311</v>
      </c>
      <c r="I92" s="143">
        <f t="shared" si="0"/>
        <v>292264.26199999999</v>
      </c>
      <c r="J92" s="143">
        <f t="shared" si="0"/>
        <v>142.33876601081016</v>
      </c>
      <c r="K92" s="144">
        <f t="shared" si="0"/>
        <v>343389.55900000001</v>
      </c>
    </row>
    <row r="93" spans="1:11">
      <c r="B93" s="145" t="s">
        <v>15</v>
      </c>
      <c r="C93" s="146" t="s">
        <v>134</v>
      </c>
      <c r="D93" s="147">
        <f t="shared" ref="D93:K93" si="1">D59+(D61+D62+D63+D64)+D65</f>
        <v>2702.1210000000001</v>
      </c>
      <c r="E93" s="147">
        <f t="shared" si="1"/>
        <v>1660817.2880000002</v>
      </c>
      <c r="F93" s="147">
        <f t="shared" si="1"/>
        <v>2748.752</v>
      </c>
      <c r="G93" s="147">
        <f t="shared" si="1"/>
        <v>1678983.8589999999</v>
      </c>
      <c r="H93" s="147">
        <f t="shared" si="1"/>
        <v>467.74200000000002</v>
      </c>
      <c r="I93" s="147">
        <f t="shared" si="1"/>
        <v>461035.435</v>
      </c>
      <c r="J93" s="147">
        <f t="shared" si="1"/>
        <v>484.47700000000003</v>
      </c>
      <c r="K93" s="148">
        <f t="shared" si="1"/>
        <v>530671.42599999998</v>
      </c>
    </row>
    <row r="94" spans="1:11" ht="15" thickBot="1">
      <c r="B94" s="145" t="s">
        <v>24</v>
      </c>
      <c r="C94" s="146" t="s">
        <v>134</v>
      </c>
      <c r="D94" s="125">
        <f>D61+D62+D63+D64</f>
        <v>2172.3940000000002</v>
      </c>
      <c r="E94" s="125">
        <f t="shared" ref="E94:K94" si="2">E61+E62+E63+E64</f>
        <v>1272863.013</v>
      </c>
      <c r="F94" s="125">
        <f t="shared" si="2"/>
        <v>2223.8150000000001</v>
      </c>
      <c r="G94" s="125">
        <f t="shared" si="2"/>
        <v>1307335.9739999999</v>
      </c>
      <c r="H94" s="125">
        <f t="shared" si="2"/>
        <v>339.96800000000002</v>
      </c>
      <c r="I94" s="125">
        <f t="shared" si="2"/>
        <v>359663.62900000002</v>
      </c>
      <c r="J94" s="125">
        <f t="shared" si="2"/>
        <v>352.00300000000004</v>
      </c>
      <c r="K94" s="126">
        <f t="shared" si="2"/>
        <v>415508.00699999998</v>
      </c>
    </row>
    <row r="95" spans="1:11" s="57" customFormat="1" ht="16.5" thickBot="1">
      <c r="A95" s="149"/>
      <c r="B95" s="123" t="s">
        <v>133</v>
      </c>
      <c r="C95" s="124" t="s">
        <v>204</v>
      </c>
      <c r="D95" s="125">
        <f>D13-D14</f>
        <v>69.56138477272728</v>
      </c>
      <c r="E95" s="125">
        <f>E13-E14</f>
        <v>5272.2289999999994</v>
      </c>
      <c r="F95" s="125">
        <f t="shared" ref="F95:K95" si="3">F13-F14</f>
        <v>25.716416770618586</v>
      </c>
      <c r="G95" s="125">
        <f t="shared" si="3"/>
        <v>2215.5779999999995</v>
      </c>
      <c r="H95" s="125">
        <f t="shared" si="3"/>
        <v>58.59084575</v>
      </c>
      <c r="I95" s="125">
        <f t="shared" si="3"/>
        <v>3231.9459999999999</v>
      </c>
      <c r="J95" s="125">
        <f t="shared" si="3"/>
        <v>11.070303750000001</v>
      </c>
      <c r="K95" s="126">
        <f t="shared" si="3"/>
        <v>2882.4670000000001</v>
      </c>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6">
    <mergeCell ref="D4:G4"/>
    <mergeCell ref="H4:K4"/>
    <mergeCell ref="J5:K5"/>
    <mergeCell ref="D5:E5"/>
    <mergeCell ref="H5:I5"/>
    <mergeCell ref="F5:G5"/>
  </mergeCells>
  <phoneticPr fontId="0" type="noConversion"/>
  <printOptions horizontalCentered="1"/>
  <pageMargins left="0.19685039370078741" right="0.19685039370078741" top="0.19685039370078741" bottom="0.19685039370078741" header="0" footer="0"/>
  <pageSetup paperSize="9" scale="59" pageOrder="overThenDown"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FQ32"/>
  <sheetViews>
    <sheetView zoomScaleNormal="100" zoomScaleSheetLayoutView="100" workbookViewId="0">
      <selection activeCell="B3" sqref="B3"/>
    </sheetView>
  </sheetViews>
  <sheetFormatPr defaultColWidth="9.625" defaultRowHeight="14.25"/>
  <cols>
    <col min="1" max="1" width="10" style="137" customWidth="1"/>
    <col min="2" max="2" width="52.25" style="129" customWidth="1"/>
    <col min="3" max="6" width="17.25" style="129" customWidth="1"/>
    <col min="7" max="16384" width="9.625" style="129"/>
  </cols>
  <sheetData>
    <row r="1" spans="1:11">
      <c r="A1" s="66" t="s">
        <v>203</v>
      </c>
      <c r="C1" s="47"/>
      <c r="D1" s="48"/>
      <c r="E1" s="49"/>
      <c r="F1" s="50" t="s">
        <v>206</v>
      </c>
      <c r="G1" s="128"/>
      <c r="H1" s="128"/>
      <c r="I1" s="128"/>
      <c r="J1" s="128"/>
      <c r="K1" s="128"/>
    </row>
    <row r="2" spans="1:11">
      <c r="A2" s="181"/>
      <c r="B2" s="47"/>
      <c r="C2" s="47"/>
      <c r="D2" s="48"/>
      <c r="E2" s="49"/>
      <c r="F2" s="130" t="s">
        <v>207</v>
      </c>
      <c r="G2" s="128"/>
      <c r="H2" s="128"/>
      <c r="I2" s="128"/>
      <c r="J2" s="128"/>
      <c r="K2" s="128"/>
    </row>
    <row r="3" spans="1:11" ht="15" thickBot="1">
      <c r="A3" s="181"/>
      <c r="B3" s="182"/>
      <c r="C3" s="183"/>
      <c r="D3" s="184" t="s">
        <v>160</v>
      </c>
      <c r="E3" s="185"/>
      <c r="F3" s="185"/>
      <c r="G3" s="185"/>
    </row>
    <row r="4" spans="1:11" s="136" customFormat="1">
      <c r="A4" s="187" t="s">
        <v>85</v>
      </c>
      <c r="B4" s="187" t="s">
        <v>85</v>
      </c>
      <c r="C4" s="188" t="s">
        <v>11</v>
      </c>
      <c r="D4" s="189"/>
      <c r="E4" s="188" t="s">
        <v>12</v>
      </c>
      <c r="F4" s="190"/>
    </row>
    <row r="5" spans="1:11" s="136" customFormat="1">
      <c r="A5" s="191" t="s">
        <v>96</v>
      </c>
      <c r="B5" s="191" t="s">
        <v>74</v>
      </c>
      <c r="C5" s="192">
        <v>2016</v>
      </c>
      <c r="D5" s="192">
        <v>2017</v>
      </c>
      <c r="E5" s="192">
        <v>2016</v>
      </c>
      <c r="F5" s="193">
        <v>2017</v>
      </c>
    </row>
    <row r="6" spans="1:11" s="136" customFormat="1">
      <c r="A6" s="194">
        <v>13</v>
      </c>
      <c r="B6" s="195" t="s">
        <v>25</v>
      </c>
      <c r="C6" s="196"/>
      <c r="D6" s="196"/>
      <c r="E6" s="196"/>
      <c r="F6" s="197"/>
    </row>
    <row r="7" spans="1:11" s="57" customFormat="1">
      <c r="A7" s="198">
        <v>13.1</v>
      </c>
      <c r="B7" s="199" t="s">
        <v>135</v>
      </c>
      <c r="C7" s="200">
        <v>166176.54999999999</v>
      </c>
      <c r="D7" s="200">
        <v>177946.109</v>
      </c>
      <c r="E7" s="200">
        <v>18569.52</v>
      </c>
      <c r="F7" s="34">
        <v>22351.78</v>
      </c>
    </row>
    <row r="8" spans="1:11" s="57" customFormat="1">
      <c r="A8" s="201" t="s">
        <v>285</v>
      </c>
      <c r="B8" s="202" t="s">
        <v>76</v>
      </c>
      <c r="C8" s="203">
        <v>39854.767999999996</v>
      </c>
      <c r="D8" s="203">
        <v>47272.203000000001</v>
      </c>
      <c r="E8" s="203">
        <v>9431.7150000000001</v>
      </c>
      <c r="F8" s="40">
        <v>13426.434999999999</v>
      </c>
    </row>
    <row r="9" spans="1:11" s="57" customFormat="1">
      <c r="A9" s="201" t="s">
        <v>286</v>
      </c>
      <c r="B9" s="202" t="s">
        <v>136</v>
      </c>
      <c r="C9" s="203">
        <v>126321.78200000001</v>
      </c>
      <c r="D9" s="203">
        <v>130673.906</v>
      </c>
      <c r="E9" s="203">
        <v>9137.8050000000003</v>
      </c>
      <c r="F9" s="40">
        <v>8925.3449999999993</v>
      </c>
    </row>
    <row r="10" spans="1:11" s="57" customFormat="1">
      <c r="A10" s="201" t="s">
        <v>287</v>
      </c>
      <c r="B10" s="204" t="s">
        <v>137</v>
      </c>
      <c r="C10" s="203">
        <v>63160.891000000003</v>
      </c>
      <c r="D10" s="203">
        <v>8307.9689999999991</v>
      </c>
      <c r="E10" s="203">
        <v>4568.9025000000001</v>
      </c>
      <c r="F10" s="40">
        <v>178.76</v>
      </c>
    </row>
    <row r="11" spans="1:11" s="57" customFormat="1">
      <c r="A11" s="201">
        <v>13.2</v>
      </c>
      <c r="B11" s="205" t="s">
        <v>283</v>
      </c>
      <c r="C11" s="203">
        <v>157483.272</v>
      </c>
      <c r="D11" s="203">
        <v>167688.948</v>
      </c>
      <c r="E11" s="203">
        <v>44624.819000000003</v>
      </c>
      <c r="F11" s="40">
        <v>47411.144</v>
      </c>
    </row>
    <row r="12" spans="1:11" s="57" customFormat="1">
      <c r="A12" s="201">
        <v>13.3</v>
      </c>
      <c r="B12" s="206" t="s">
        <v>282</v>
      </c>
      <c r="C12" s="203">
        <v>165582.44099999999</v>
      </c>
      <c r="D12" s="203">
        <v>149414.20600000001</v>
      </c>
      <c r="E12" s="203">
        <v>27363.452000000001</v>
      </c>
      <c r="F12" s="40">
        <v>31110.381000000001</v>
      </c>
    </row>
    <row r="13" spans="1:11" s="57" customFormat="1">
      <c r="A13" s="201">
        <v>13.4</v>
      </c>
      <c r="B13" s="207" t="s">
        <v>138</v>
      </c>
      <c r="C13" s="203">
        <v>706245.10400000005</v>
      </c>
      <c r="D13" s="203">
        <v>734750.85699999996</v>
      </c>
      <c r="E13" s="203">
        <v>49393.283000000003</v>
      </c>
      <c r="F13" s="40">
        <v>53113.633999999998</v>
      </c>
    </row>
    <row r="14" spans="1:11" s="57" customFormat="1">
      <c r="A14" s="201">
        <v>13.5</v>
      </c>
      <c r="B14" s="207" t="s">
        <v>139</v>
      </c>
      <c r="C14" s="203">
        <v>3053239.2790000001</v>
      </c>
      <c r="D14" s="203">
        <v>3459000.5550000002</v>
      </c>
      <c r="E14" s="203">
        <v>351091.565</v>
      </c>
      <c r="F14" s="40">
        <v>443132.57699999999</v>
      </c>
    </row>
    <row r="15" spans="1:11" s="57" customFormat="1">
      <c r="A15" s="201">
        <v>13.6</v>
      </c>
      <c r="B15" s="206" t="s">
        <v>284</v>
      </c>
      <c r="C15" s="203">
        <v>59471.59</v>
      </c>
      <c r="D15" s="203">
        <v>43627.739000000001</v>
      </c>
      <c r="E15" s="203">
        <v>4293.125</v>
      </c>
      <c r="F15" s="40">
        <v>7618.1180000000004</v>
      </c>
    </row>
    <row r="16" spans="1:11" s="57" customFormat="1">
      <c r="A16" s="201">
        <v>13.7</v>
      </c>
      <c r="B16" s="205" t="s">
        <v>41</v>
      </c>
      <c r="C16" s="203">
        <v>249940.935</v>
      </c>
      <c r="D16" s="203">
        <v>252424.82800000001</v>
      </c>
      <c r="E16" s="203">
        <v>37838.31</v>
      </c>
      <c r="F16" s="40">
        <v>43884.197</v>
      </c>
    </row>
    <row r="17" spans="1:173" s="186" customFormat="1">
      <c r="A17" s="194">
        <v>14</v>
      </c>
      <c r="B17" s="195" t="s">
        <v>140</v>
      </c>
      <c r="C17" s="208"/>
      <c r="D17" s="208"/>
      <c r="E17" s="208"/>
      <c r="F17" s="209"/>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row>
    <row r="18" spans="1:173" s="57" customFormat="1">
      <c r="A18" s="201">
        <v>14.1</v>
      </c>
      <c r="B18" s="210" t="s">
        <v>141</v>
      </c>
      <c r="C18" s="203">
        <v>40148.970999999998</v>
      </c>
      <c r="D18" s="203">
        <v>40855.415000000001</v>
      </c>
      <c r="E18" s="203">
        <v>11286.15</v>
      </c>
      <c r="F18" s="40">
        <v>13869.682000000001</v>
      </c>
    </row>
    <row r="19" spans="1:173" s="57" customFormat="1">
      <c r="A19" s="201">
        <v>14.2</v>
      </c>
      <c r="B19" s="210" t="s">
        <v>142</v>
      </c>
      <c r="C19" s="203">
        <v>292060.64</v>
      </c>
      <c r="D19" s="203">
        <v>313876.27299999999</v>
      </c>
      <c r="E19" s="203">
        <v>251921.663</v>
      </c>
      <c r="F19" s="40">
        <v>282945.04599999997</v>
      </c>
    </row>
    <row r="20" spans="1:173" s="57" customFormat="1">
      <c r="A20" s="201">
        <v>14.3</v>
      </c>
      <c r="B20" s="210" t="s">
        <v>143</v>
      </c>
      <c r="C20" s="203">
        <v>305152.109</v>
      </c>
      <c r="D20" s="203">
        <v>32750.133000000002</v>
      </c>
      <c r="E20" s="203">
        <v>176552.83900000001</v>
      </c>
      <c r="F20" s="40">
        <v>12315.427</v>
      </c>
    </row>
    <row r="21" spans="1:173" s="57" customFormat="1">
      <c r="A21" s="201">
        <v>14.4</v>
      </c>
      <c r="B21" s="211" t="s">
        <v>144</v>
      </c>
      <c r="C21" s="203">
        <v>714383.66200000001</v>
      </c>
      <c r="D21" s="203">
        <v>759939.99399999995</v>
      </c>
      <c r="E21" s="203">
        <v>292609.82</v>
      </c>
      <c r="F21" s="40">
        <v>300065.49</v>
      </c>
    </row>
    <row r="22" spans="1:173" s="57" customFormat="1">
      <c r="A22" s="212">
        <v>14.5</v>
      </c>
      <c r="B22" s="213" t="s">
        <v>145</v>
      </c>
      <c r="C22" s="200">
        <v>718048.70299999998</v>
      </c>
      <c r="D22" s="200">
        <v>758889.15300000005</v>
      </c>
      <c r="E22" s="200">
        <v>522305.40400000004</v>
      </c>
      <c r="F22" s="34">
        <v>597365.59499999997</v>
      </c>
    </row>
    <row r="23" spans="1:173" s="57" customFormat="1">
      <c r="A23" s="201" t="s">
        <v>288</v>
      </c>
      <c r="B23" s="214" t="s">
        <v>8</v>
      </c>
      <c r="C23" s="203">
        <v>23047.892</v>
      </c>
      <c r="D23" s="203">
        <v>23342.838</v>
      </c>
      <c r="E23" s="203">
        <v>4170.8459999999995</v>
      </c>
      <c r="F23" s="40">
        <v>3661.2750000000001</v>
      </c>
    </row>
    <row r="24" spans="1:173" s="57" customFormat="1">
      <c r="A24" s="201" t="s">
        <v>289</v>
      </c>
      <c r="B24" s="214" t="s">
        <v>9</v>
      </c>
      <c r="C24" s="203">
        <v>24489.054</v>
      </c>
      <c r="D24" s="203">
        <v>25492.521000000001</v>
      </c>
      <c r="E24" s="203">
        <v>8869.6749999999993</v>
      </c>
      <c r="F24" s="40">
        <v>11137.483</v>
      </c>
    </row>
    <row r="25" spans="1:173" s="57" customFormat="1" ht="15" thickBot="1">
      <c r="A25" s="215" t="s">
        <v>290</v>
      </c>
      <c r="B25" s="216" t="s">
        <v>10</v>
      </c>
      <c r="C25" s="217">
        <v>21508.418000000001</v>
      </c>
      <c r="D25" s="217">
        <v>21610.053</v>
      </c>
      <c r="E25" s="217">
        <v>88646.740999999995</v>
      </c>
      <c r="F25" s="46">
        <v>108117.87300000001</v>
      </c>
    </row>
    <row r="26" spans="1:173">
      <c r="A26" s="122"/>
      <c r="B26" s="122"/>
      <c r="C26" s="122"/>
      <c r="D26" s="122"/>
      <c r="E26" s="122"/>
      <c r="F26" s="122"/>
    </row>
    <row r="27" spans="1:173">
      <c r="A27" s="122"/>
      <c r="B27" s="136"/>
      <c r="C27" s="136"/>
      <c r="D27" s="136"/>
      <c r="E27" s="136"/>
      <c r="F27" s="136"/>
    </row>
    <row r="28" spans="1:173">
      <c r="A28" s="122"/>
      <c r="B28" s="136"/>
      <c r="C28" s="136"/>
      <c r="D28" s="136"/>
      <c r="E28" s="136"/>
      <c r="F28" s="136"/>
    </row>
    <row r="29" spans="1:173">
      <c r="A29" s="122"/>
      <c r="B29" s="136"/>
      <c r="C29" s="136"/>
      <c r="D29" s="136"/>
      <c r="E29" s="136"/>
      <c r="F29" s="136"/>
    </row>
    <row r="30" spans="1:173">
      <c r="A30" s="122"/>
      <c r="B30" s="136"/>
      <c r="C30" s="136"/>
      <c r="D30" s="136"/>
      <c r="E30" s="136"/>
      <c r="F30" s="136"/>
    </row>
    <row r="31" spans="1:173">
      <c r="A31" s="122"/>
      <c r="B31" s="136"/>
      <c r="C31" s="136"/>
      <c r="D31" s="136"/>
      <c r="E31" s="136"/>
      <c r="F31" s="136"/>
    </row>
    <row r="32" spans="1:173">
      <c r="A32" s="122"/>
      <c r="B32" s="136"/>
      <c r="C32" s="136"/>
      <c r="D32" s="136"/>
      <c r="E32" s="136"/>
      <c r="F32" s="136"/>
    </row>
  </sheetData>
  <sheetProtection selectLockedCells="1"/>
  <phoneticPr fontId="0" type="noConversion"/>
  <pageMargins left="0" right="0"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A1:K22"/>
  <sheetViews>
    <sheetView workbookViewId="0">
      <selection activeCell="H9" sqref="H9"/>
    </sheetView>
  </sheetViews>
  <sheetFormatPr defaultRowHeight="14.25"/>
  <cols>
    <col min="1" max="2" width="9" style="13"/>
    <col min="3" max="11" width="10.75" style="13" customWidth="1"/>
    <col min="12" max="16384" width="9" style="13"/>
  </cols>
  <sheetData>
    <row r="1" spans="1:11">
      <c r="A1" s="66" t="s">
        <v>203</v>
      </c>
      <c r="B1" s="47"/>
      <c r="C1" s="48"/>
      <c r="D1" s="49"/>
      <c r="K1" s="50" t="s">
        <v>208</v>
      </c>
    </row>
    <row r="2" spans="1:11">
      <c r="A2" s="47"/>
      <c r="B2" s="47"/>
      <c r="C2" s="48"/>
      <c r="D2" s="49"/>
      <c r="K2" s="50" t="s">
        <v>209</v>
      </c>
    </row>
    <row r="3" spans="1:11" ht="15" thickBot="1"/>
    <row r="4" spans="1:11">
      <c r="A4" s="489" t="s">
        <v>73</v>
      </c>
      <c r="B4" s="486" t="s">
        <v>85</v>
      </c>
      <c r="C4" s="483" t="s">
        <v>72</v>
      </c>
      <c r="D4" s="484"/>
      <c r="E4" s="484"/>
      <c r="F4" s="484"/>
      <c r="G4" s="484"/>
      <c r="H4" s="484"/>
      <c r="I4" s="484"/>
      <c r="J4" s="484"/>
      <c r="K4" s="485"/>
    </row>
    <row r="5" spans="1:11">
      <c r="A5" s="490"/>
      <c r="B5" s="487"/>
      <c r="C5" s="218" t="s">
        <v>64</v>
      </c>
      <c r="D5" s="481" t="s">
        <v>155</v>
      </c>
      <c r="E5" s="481"/>
      <c r="F5" s="481" t="s">
        <v>156</v>
      </c>
      <c r="G5" s="481"/>
      <c r="H5" s="481" t="s">
        <v>153</v>
      </c>
      <c r="I5" s="481"/>
      <c r="J5" s="481" t="s">
        <v>154</v>
      </c>
      <c r="K5" s="482"/>
    </row>
    <row r="6" spans="1:11" ht="15" thickBot="1">
      <c r="A6" s="491"/>
      <c r="B6" s="488"/>
      <c r="C6" s="219" t="s">
        <v>134</v>
      </c>
      <c r="D6" s="220" t="s">
        <v>134</v>
      </c>
      <c r="E6" s="220" t="s">
        <v>65</v>
      </c>
      <c r="F6" s="220" t="s">
        <v>134</v>
      </c>
      <c r="G6" s="220" t="s">
        <v>65</v>
      </c>
      <c r="H6" s="220" t="s">
        <v>134</v>
      </c>
      <c r="I6" s="220" t="s">
        <v>65</v>
      </c>
      <c r="J6" s="220" t="s">
        <v>134</v>
      </c>
      <c r="K6" s="221" t="s">
        <v>65</v>
      </c>
    </row>
    <row r="7" spans="1:11">
      <c r="A7" s="222">
        <v>2016</v>
      </c>
      <c r="B7" s="223" t="s">
        <v>157</v>
      </c>
      <c r="C7" s="224" t="s">
        <v>158</v>
      </c>
      <c r="D7" s="225">
        <v>2.992</v>
      </c>
      <c r="E7" s="225">
        <v>3046.576</v>
      </c>
      <c r="F7" s="225">
        <v>26</v>
      </c>
      <c r="G7" s="225">
        <v>28385.392</v>
      </c>
      <c r="H7" s="225">
        <v>0.34100000000000003</v>
      </c>
      <c r="I7" s="225">
        <v>545.08000000000004</v>
      </c>
      <c r="J7" s="225">
        <v>18.667000000000002</v>
      </c>
      <c r="K7" s="226">
        <v>15975.34</v>
      </c>
    </row>
    <row r="8" spans="1:11" ht="15" thickBot="1">
      <c r="A8" s="227">
        <v>2017</v>
      </c>
      <c r="B8" s="228"/>
      <c r="C8" s="229" t="s">
        <v>158</v>
      </c>
      <c r="D8" s="230">
        <v>1.5509999999999999</v>
      </c>
      <c r="E8" s="230">
        <v>1682.298</v>
      </c>
      <c r="F8" s="230">
        <v>41.725000000000001</v>
      </c>
      <c r="G8" s="230">
        <v>34663.739000000001</v>
      </c>
      <c r="H8" s="230">
        <v>3.2000000000000001E-2</v>
      </c>
      <c r="I8" s="230">
        <v>104.259</v>
      </c>
      <c r="J8" s="230">
        <v>3.149</v>
      </c>
      <c r="K8" s="231">
        <v>3717.3440000000001</v>
      </c>
    </row>
    <row r="9" spans="1:11">
      <c r="A9" s="222">
        <v>2016</v>
      </c>
      <c r="B9" s="223" t="s">
        <v>152</v>
      </c>
      <c r="C9" s="232" t="s">
        <v>158</v>
      </c>
      <c r="D9" s="233" t="s">
        <v>158</v>
      </c>
      <c r="E9" s="233" t="s">
        <v>158</v>
      </c>
      <c r="F9" s="233" t="s">
        <v>158</v>
      </c>
      <c r="G9" s="233" t="s">
        <v>158</v>
      </c>
      <c r="H9" s="233" t="s">
        <v>158</v>
      </c>
      <c r="I9" s="233" t="s">
        <v>158</v>
      </c>
      <c r="J9" s="233" t="s">
        <v>158</v>
      </c>
      <c r="K9" s="234" t="s">
        <v>158</v>
      </c>
    </row>
    <row r="10" spans="1:11" ht="15" thickBot="1">
      <c r="A10" s="227">
        <v>2017</v>
      </c>
      <c r="B10" s="228"/>
      <c r="C10" s="235" t="s">
        <v>158</v>
      </c>
      <c r="D10" s="236" t="s">
        <v>158</v>
      </c>
      <c r="E10" s="236" t="s">
        <v>158</v>
      </c>
      <c r="F10" s="236" t="s">
        <v>158</v>
      </c>
      <c r="G10" s="236" t="s">
        <v>158</v>
      </c>
      <c r="H10" s="236" t="s">
        <v>158</v>
      </c>
      <c r="I10" s="236" t="s">
        <v>158</v>
      </c>
      <c r="J10" s="236" t="s">
        <v>158</v>
      </c>
      <c r="K10" s="237" t="s">
        <v>158</v>
      </c>
    </row>
    <row r="21" spans="1:2">
      <c r="A21" s="335" t="s">
        <v>7</v>
      </c>
    </row>
    <row r="22" spans="1:2">
      <c r="A22" s="104" t="s">
        <v>159</v>
      </c>
      <c r="B22" s="238"/>
    </row>
  </sheetData>
  <mergeCells count="7">
    <mergeCell ref="J5:K5"/>
    <mergeCell ref="C4:K4"/>
    <mergeCell ref="B4:B6"/>
    <mergeCell ref="A4:A6"/>
    <mergeCell ref="D5:E5"/>
    <mergeCell ref="F5:G5"/>
    <mergeCell ref="H5:I5"/>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M38"/>
  <sheetViews>
    <sheetView zoomScaleNormal="100" zoomScaleSheetLayoutView="100" workbookViewId="0">
      <selection activeCell="G11" sqref="G11"/>
    </sheetView>
  </sheetViews>
  <sheetFormatPr defaultRowHeight="14.25"/>
  <cols>
    <col min="1" max="1" width="7.75" style="51" customWidth="1"/>
    <col min="2" max="2" width="13.5" style="51" customWidth="1"/>
    <col min="3" max="3" width="13.25" style="51" customWidth="1"/>
    <col min="4" max="4" width="63.125" style="51" customWidth="1"/>
    <col min="5" max="5" width="9" style="51" bestFit="1" customWidth="1"/>
    <col min="6" max="13" width="10.625" style="51" customWidth="1"/>
    <col min="14" max="16384" width="9" style="51"/>
  </cols>
  <sheetData>
    <row r="1" spans="1:13">
      <c r="A1" s="66" t="s">
        <v>203</v>
      </c>
      <c r="B1" s="47"/>
      <c r="C1" s="48"/>
      <c r="D1" s="49"/>
      <c r="E1" s="129"/>
      <c r="F1" s="128"/>
      <c r="G1" s="128"/>
      <c r="H1" s="128"/>
      <c r="I1" s="128"/>
      <c r="J1" s="128"/>
      <c r="M1" s="50" t="s">
        <v>210</v>
      </c>
    </row>
    <row r="2" spans="1:13">
      <c r="D2" s="239"/>
      <c r="M2" s="240"/>
    </row>
    <row r="3" spans="1:13" ht="15" thickBot="1">
      <c r="A3" s="241"/>
      <c r="B3" s="242"/>
      <c r="C3" s="242"/>
      <c r="D3" s="492"/>
      <c r="E3" s="493"/>
      <c r="G3" s="243" t="s">
        <v>160</v>
      </c>
      <c r="H3" s="243"/>
      <c r="I3" s="243"/>
      <c r="J3" s="244" t="s">
        <v>74</v>
      </c>
      <c r="K3" s="245"/>
      <c r="L3" s="243"/>
    </row>
    <row r="4" spans="1:13">
      <c r="A4" s="249" t="s">
        <v>74</v>
      </c>
      <c r="B4" s="250" t="s">
        <v>74</v>
      </c>
      <c r="C4" s="250"/>
      <c r="D4" s="251"/>
      <c r="E4" s="250"/>
      <c r="F4" s="494" t="s">
        <v>77</v>
      </c>
      <c r="G4" s="495"/>
      <c r="H4" s="495"/>
      <c r="I4" s="496"/>
      <c r="J4" s="495" t="s">
        <v>80</v>
      </c>
      <c r="K4" s="495"/>
      <c r="L4" s="495"/>
      <c r="M4" s="497"/>
    </row>
    <row r="5" spans="1:13">
      <c r="A5" s="252" t="s">
        <v>85</v>
      </c>
      <c r="B5" s="253" t="s">
        <v>37</v>
      </c>
      <c r="C5" s="254" t="s">
        <v>37</v>
      </c>
      <c r="D5" s="255"/>
      <c r="E5" s="253" t="s">
        <v>113</v>
      </c>
      <c r="F5" s="498">
        <v>2016</v>
      </c>
      <c r="G5" s="499"/>
      <c r="H5" s="498">
        <v>2017</v>
      </c>
      <c r="I5" s="499"/>
      <c r="J5" s="498">
        <v>2016</v>
      </c>
      <c r="K5" s="499"/>
      <c r="L5" s="498">
        <v>2017</v>
      </c>
      <c r="M5" s="500"/>
    </row>
    <row r="6" spans="1:13">
      <c r="A6" s="257" t="s">
        <v>81</v>
      </c>
      <c r="B6" s="256" t="s">
        <v>38</v>
      </c>
      <c r="C6" s="256" t="s">
        <v>42</v>
      </c>
      <c r="D6" s="258" t="s">
        <v>85</v>
      </c>
      <c r="E6" s="259" t="s">
        <v>82</v>
      </c>
      <c r="F6" s="260" t="s">
        <v>75</v>
      </c>
      <c r="G6" s="260" t="s">
        <v>6</v>
      </c>
      <c r="H6" s="260" t="s">
        <v>75</v>
      </c>
      <c r="I6" s="260" t="s">
        <v>6</v>
      </c>
      <c r="J6" s="260" t="s">
        <v>75</v>
      </c>
      <c r="K6" s="260" t="s">
        <v>6</v>
      </c>
      <c r="L6" s="260" t="s">
        <v>75</v>
      </c>
      <c r="M6" s="261" t="s">
        <v>6</v>
      </c>
    </row>
    <row r="7" spans="1:13" ht="15">
      <c r="A7" s="262" t="s">
        <v>91</v>
      </c>
      <c r="B7" s="263" t="s">
        <v>291</v>
      </c>
      <c r="C7" s="264"/>
      <c r="D7" s="265" t="s">
        <v>33</v>
      </c>
      <c r="E7" s="266" t="s">
        <v>200</v>
      </c>
      <c r="F7" s="267">
        <v>460.18940000000003</v>
      </c>
      <c r="G7" s="267">
        <v>30456.411</v>
      </c>
      <c r="H7" s="267">
        <v>449.82386533984652</v>
      </c>
      <c r="I7" s="267">
        <v>36524.04</v>
      </c>
      <c r="J7" s="267">
        <v>226.90457304</v>
      </c>
      <c r="K7" s="267">
        <v>14957.495000000001</v>
      </c>
      <c r="L7" s="267">
        <v>325.33956563999999</v>
      </c>
      <c r="M7" s="268">
        <v>20248.892</v>
      </c>
    </row>
    <row r="8" spans="1:13" ht="15">
      <c r="A8" s="269"/>
      <c r="B8" s="297" t="s">
        <v>292</v>
      </c>
      <c r="C8" s="298"/>
      <c r="D8" s="270" t="s">
        <v>43</v>
      </c>
      <c r="E8" s="271" t="s">
        <v>200</v>
      </c>
      <c r="F8" s="272">
        <v>61.430078890000004</v>
      </c>
      <c r="G8" s="272">
        <v>9743.1280000000006</v>
      </c>
      <c r="H8" s="272">
        <v>303.53099999999995</v>
      </c>
      <c r="I8" s="272">
        <v>18319.425000000003</v>
      </c>
      <c r="J8" s="272">
        <v>134.46406308080697</v>
      </c>
      <c r="K8" s="272">
        <v>7204.2019263690781</v>
      </c>
      <c r="L8" s="272">
        <v>188.83466601999999</v>
      </c>
      <c r="M8" s="273">
        <v>10482.789999999999</v>
      </c>
    </row>
    <row r="9" spans="1:13" ht="15">
      <c r="A9" s="269"/>
      <c r="B9" s="299" t="s">
        <v>293</v>
      </c>
      <c r="C9" s="298" t="s">
        <v>294</v>
      </c>
      <c r="D9" s="274" t="s">
        <v>46</v>
      </c>
      <c r="E9" s="271" t="s">
        <v>200</v>
      </c>
      <c r="F9" s="272">
        <v>43.955117100000002</v>
      </c>
      <c r="G9" s="272">
        <v>6956.1319999999996</v>
      </c>
      <c r="H9" s="272">
        <v>277.91699999999997</v>
      </c>
      <c r="I9" s="272">
        <v>13513.986000000001</v>
      </c>
      <c r="J9" s="272">
        <v>134.46406308080697</v>
      </c>
      <c r="K9" s="272">
        <v>7204.2019263690781</v>
      </c>
      <c r="L9" s="272">
        <v>182.54017639</v>
      </c>
      <c r="M9" s="273">
        <v>8547.6749999999993</v>
      </c>
    </row>
    <row r="10" spans="1:13" ht="15">
      <c r="A10" s="269"/>
      <c r="B10" s="300"/>
      <c r="C10" s="298" t="s">
        <v>295</v>
      </c>
      <c r="D10" s="275" t="s">
        <v>47</v>
      </c>
      <c r="E10" s="276" t="s">
        <v>200</v>
      </c>
      <c r="F10" s="272">
        <v>17.474961790000002</v>
      </c>
      <c r="G10" s="272">
        <v>2786.9960000000001</v>
      </c>
      <c r="H10" s="272">
        <v>25.614000000000001</v>
      </c>
      <c r="I10" s="272">
        <v>4805.4390000000003</v>
      </c>
      <c r="J10" s="272">
        <v>0</v>
      </c>
      <c r="K10" s="272">
        <v>0</v>
      </c>
      <c r="L10" s="272">
        <v>6.2944896300000002</v>
      </c>
      <c r="M10" s="273">
        <v>1935.115</v>
      </c>
    </row>
    <row r="11" spans="1:13" ht="15">
      <c r="A11" s="269"/>
      <c r="B11" s="297" t="s">
        <v>292</v>
      </c>
      <c r="C11" s="298"/>
      <c r="D11" s="277" t="s">
        <v>44</v>
      </c>
      <c r="E11" s="278" t="s">
        <v>200</v>
      </c>
      <c r="F11" s="272">
        <v>43.694560950000003</v>
      </c>
      <c r="G11" s="272">
        <v>5708.7529999999997</v>
      </c>
      <c r="H11" s="272">
        <v>36.046515674428733</v>
      </c>
      <c r="I11" s="272">
        <v>5054.7730000000001</v>
      </c>
      <c r="J11" s="272">
        <v>3.2447023476049122</v>
      </c>
      <c r="K11" s="272">
        <v>274.60457096060935</v>
      </c>
      <c r="L11" s="272">
        <v>16.968282760000001</v>
      </c>
      <c r="M11" s="273">
        <v>1321.41</v>
      </c>
    </row>
    <row r="12" spans="1:13" ht="15">
      <c r="A12" s="269"/>
      <c r="B12" s="299" t="s">
        <v>296</v>
      </c>
      <c r="C12" s="298" t="s">
        <v>297</v>
      </c>
      <c r="D12" s="274" t="s">
        <v>46</v>
      </c>
      <c r="E12" s="271" t="s">
        <v>200</v>
      </c>
      <c r="F12" s="272">
        <v>3.3302869999999998</v>
      </c>
      <c r="G12" s="272">
        <v>504.947</v>
      </c>
      <c r="H12" s="272">
        <v>18.433</v>
      </c>
      <c r="I12" s="272">
        <v>2810.1190000000001</v>
      </c>
      <c r="J12" s="272">
        <v>2.5047373950103791</v>
      </c>
      <c r="K12" s="272">
        <v>106.23419167161603</v>
      </c>
      <c r="L12" s="272">
        <v>5.1018796399999999</v>
      </c>
      <c r="M12" s="273">
        <v>863.49400000000003</v>
      </c>
    </row>
    <row r="13" spans="1:13" ht="15">
      <c r="A13" s="269"/>
      <c r="B13" s="300"/>
      <c r="C13" s="298" t="s">
        <v>298</v>
      </c>
      <c r="D13" s="275" t="s">
        <v>47</v>
      </c>
      <c r="E13" s="276" t="s">
        <v>200</v>
      </c>
      <c r="F13" s="272">
        <v>40.364273950000005</v>
      </c>
      <c r="G13" s="272">
        <v>5203.8059999999996</v>
      </c>
      <c r="H13" s="272">
        <v>17.613515674428729</v>
      </c>
      <c r="I13" s="272">
        <v>2244.654</v>
      </c>
      <c r="J13" s="272">
        <v>0.73996495259453321</v>
      </c>
      <c r="K13" s="272">
        <v>168.37037928899332</v>
      </c>
      <c r="L13" s="272">
        <v>11.866403120000001</v>
      </c>
      <c r="M13" s="273">
        <v>457.916</v>
      </c>
    </row>
    <row r="14" spans="1:13" ht="15">
      <c r="A14" s="269"/>
      <c r="B14" s="297" t="s">
        <v>292</v>
      </c>
      <c r="C14" s="298"/>
      <c r="D14" s="277" t="s">
        <v>45</v>
      </c>
      <c r="E14" s="278" t="s">
        <v>200</v>
      </c>
      <c r="F14" s="272">
        <v>355.06476015999999</v>
      </c>
      <c r="G14" s="272">
        <v>15004.53</v>
      </c>
      <c r="H14" s="272">
        <v>108.474</v>
      </c>
      <c r="I14" s="272">
        <v>12846.13</v>
      </c>
      <c r="J14" s="272">
        <v>106.25734075158815</v>
      </c>
      <c r="K14" s="272">
        <v>7478.6885026703148</v>
      </c>
      <c r="L14" s="272">
        <v>177.95527607</v>
      </c>
      <c r="M14" s="273">
        <v>8444.6920000000009</v>
      </c>
    </row>
    <row r="15" spans="1:13" ht="15">
      <c r="A15" s="269"/>
      <c r="B15" s="299" t="s">
        <v>299</v>
      </c>
      <c r="C15" s="298" t="s">
        <v>300</v>
      </c>
      <c r="D15" s="274" t="s">
        <v>46</v>
      </c>
      <c r="E15" s="271" t="s">
        <v>200</v>
      </c>
      <c r="F15" s="272">
        <v>354.58266015999999</v>
      </c>
      <c r="G15" s="272">
        <v>14902.79</v>
      </c>
      <c r="H15" s="272">
        <v>0</v>
      </c>
      <c r="I15" s="272">
        <v>0</v>
      </c>
      <c r="J15" s="272">
        <v>50.184716984182678</v>
      </c>
      <c r="K15" s="272">
        <v>2406.5320765328147</v>
      </c>
      <c r="L15" s="272">
        <v>22.182910749999998</v>
      </c>
      <c r="M15" s="273">
        <v>834.12</v>
      </c>
    </row>
    <row r="16" spans="1:13" ht="15">
      <c r="A16" s="269"/>
      <c r="B16" s="300"/>
      <c r="C16" s="298" t="s">
        <v>301</v>
      </c>
      <c r="D16" s="275" t="s">
        <v>47</v>
      </c>
      <c r="E16" s="276" t="s">
        <v>200</v>
      </c>
      <c r="F16" s="272">
        <v>0.48210000000000003</v>
      </c>
      <c r="G16" s="272">
        <v>101.74</v>
      </c>
      <c r="H16" s="272">
        <v>108.474</v>
      </c>
      <c r="I16" s="272">
        <v>12846.13</v>
      </c>
      <c r="J16" s="272">
        <v>56.072623767405474</v>
      </c>
      <c r="K16" s="272">
        <v>5072.1564261374997</v>
      </c>
      <c r="L16" s="272">
        <v>155.77236532000001</v>
      </c>
      <c r="M16" s="273">
        <v>7610.5720000000001</v>
      </c>
    </row>
    <row r="17" spans="1:13" ht="15">
      <c r="A17" s="262" t="s">
        <v>129</v>
      </c>
      <c r="B17" s="264" t="s">
        <v>302</v>
      </c>
      <c r="C17" s="264"/>
      <c r="D17" s="265" t="s">
        <v>303</v>
      </c>
      <c r="E17" s="279" t="s">
        <v>200</v>
      </c>
      <c r="F17" s="267">
        <v>81.574250000000006</v>
      </c>
      <c r="G17" s="267">
        <v>12240.495999999999</v>
      </c>
      <c r="H17" s="267">
        <v>41.014830851165286</v>
      </c>
      <c r="I17" s="267">
        <v>11945.153</v>
      </c>
      <c r="J17" s="267">
        <v>58.656101999999997</v>
      </c>
      <c r="K17" s="267">
        <v>3269.3319999999999</v>
      </c>
      <c r="L17" s="267">
        <v>14.361521250000001</v>
      </c>
      <c r="M17" s="268">
        <v>3174.8960000000002</v>
      </c>
    </row>
    <row r="18" spans="1:13" ht="15">
      <c r="A18" s="269"/>
      <c r="B18" s="297" t="s">
        <v>304</v>
      </c>
      <c r="C18" s="298"/>
      <c r="D18" s="274" t="s">
        <v>48</v>
      </c>
      <c r="E18" s="271" t="s">
        <v>200</v>
      </c>
      <c r="F18" s="272">
        <v>10.641719999999999</v>
      </c>
      <c r="G18" s="272">
        <v>1841.5620000000001</v>
      </c>
      <c r="H18" s="272">
        <v>3.577</v>
      </c>
      <c r="I18" s="272">
        <v>1090.06</v>
      </c>
      <c r="J18" s="272">
        <v>0.10268933300000001</v>
      </c>
      <c r="K18" s="272">
        <v>114.352</v>
      </c>
      <c r="L18" s="272">
        <v>0.13611875000000001</v>
      </c>
      <c r="M18" s="273">
        <v>124.602</v>
      </c>
    </row>
    <row r="19" spans="1:13" ht="15">
      <c r="A19" s="269"/>
      <c r="B19" s="297" t="s">
        <v>305</v>
      </c>
      <c r="C19" s="298"/>
      <c r="D19" s="274" t="s">
        <v>49</v>
      </c>
      <c r="E19" s="271" t="s">
        <v>200</v>
      </c>
      <c r="F19" s="272">
        <v>0.42083499999999996</v>
      </c>
      <c r="G19" s="272">
        <v>104.197</v>
      </c>
      <c r="H19" s="272">
        <v>0.73399999999999999</v>
      </c>
      <c r="I19" s="272">
        <v>269.267</v>
      </c>
      <c r="J19" s="272">
        <v>0.49462083333333295</v>
      </c>
      <c r="K19" s="272">
        <v>58.238</v>
      </c>
      <c r="L19" s="272">
        <v>0.40320499999999998</v>
      </c>
      <c r="M19" s="273">
        <v>161.35900000000001</v>
      </c>
    </row>
    <row r="20" spans="1:13" ht="15">
      <c r="A20" s="269"/>
      <c r="B20" s="297" t="s">
        <v>306</v>
      </c>
      <c r="C20" s="298"/>
      <c r="D20" s="274" t="s">
        <v>50</v>
      </c>
      <c r="E20" s="271" t="s">
        <v>200</v>
      </c>
      <c r="F20" s="272">
        <v>25.104296250000001</v>
      </c>
      <c r="G20" s="272">
        <v>981.71500000000003</v>
      </c>
      <c r="H20" s="272">
        <v>21.029</v>
      </c>
      <c r="I20" s="272">
        <v>842.50400000000002</v>
      </c>
      <c r="J20" s="272">
        <v>7.9046267671641801E-2</v>
      </c>
      <c r="K20" s="272">
        <v>82.796000000000006</v>
      </c>
      <c r="L20" s="272">
        <v>0</v>
      </c>
      <c r="M20" s="273">
        <v>0</v>
      </c>
    </row>
    <row r="21" spans="1:13" ht="15">
      <c r="A21" s="269"/>
      <c r="B21" s="299" t="s">
        <v>307</v>
      </c>
      <c r="C21" s="298" t="s">
        <v>308</v>
      </c>
      <c r="D21" s="280" t="s">
        <v>46</v>
      </c>
      <c r="E21" s="271" t="s">
        <v>200</v>
      </c>
      <c r="F21" s="272">
        <v>24.691208750000001</v>
      </c>
      <c r="G21" s="272">
        <v>896.93700000000001</v>
      </c>
      <c r="H21" s="272">
        <v>0.997</v>
      </c>
      <c r="I21" s="272">
        <v>51.100999999999999</v>
      </c>
      <c r="J21" s="272">
        <v>7.4426865671641806E-2</v>
      </c>
      <c r="K21" s="272">
        <v>78.896000000000001</v>
      </c>
      <c r="L21" s="272">
        <v>0</v>
      </c>
      <c r="M21" s="273">
        <v>0</v>
      </c>
    </row>
    <row r="22" spans="1:13" ht="15">
      <c r="A22" s="269"/>
      <c r="B22" s="299"/>
      <c r="C22" s="298" t="s">
        <v>309</v>
      </c>
      <c r="D22" s="281" t="s">
        <v>47</v>
      </c>
      <c r="E22" s="276" t="s">
        <v>200</v>
      </c>
      <c r="F22" s="272">
        <v>0.4130875</v>
      </c>
      <c r="G22" s="272">
        <v>84.778000000000006</v>
      </c>
      <c r="H22" s="272">
        <v>20.032</v>
      </c>
      <c r="I22" s="272">
        <v>791.40300000000002</v>
      </c>
      <c r="J22" s="272">
        <v>4.6194019999999999E-3</v>
      </c>
      <c r="K22" s="272">
        <v>3.9</v>
      </c>
      <c r="L22" s="272">
        <v>0</v>
      </c>
      <c r="M22" s="273">
        <v>0</v>
      </c>
    </row>
    <row r="23" spans="1:13" ht="15">
      <c r="A23" s="269"/>
      <c r="B23" s="298" t="s">
        <v>310</v>
      </c>
      <c r="C23" s="298"/>
      <c r="D23" s="282" t="s">
        <v>311</v>
      </c>
      <c r="E23" s="283" t="s">
        <v>200</v>
      </c>
      <c r="F23" s="272">
        <v>0.17812500000000001</v>
      </c>
      <c r="G23" s="272">
        <v>16.202999999999999</v>
      </c>
      <c r="H23" s="272">
        <v>3.3000000000000002E-2</v>
      </c>
      <c r="I23" s="272">
        <v>2.9550000000000001</v>
      </c>
      <c r="J23" s="272">
        <v>13.653666600000001</v>
      </c>
      <c r="K23" s="272">
        <v>225.65</v>
      </c>
      <c r="L23" s="272">
        <v>2.4526837500000003</v>
      </c>
      <c r="M23" s="273">
        <v>74.052000000000007</v>
      </c>
    </row>
    <row r="24" spans="1:13" ht="15">
      <c r="A24" s="284"/>
      <c r="B24" s="298" t="s">
        <v>312</v>
      </c>
      <c r="C24" s="298"/>
      <c r="D24" s="282" t="s">
        <v>51</v>
      </c>
      <c r="E24" s="283" t="s">
        <v>200</v>
      </c>
      <c r="F24" s="272">
        <v>9.1540162499999997</v>
      </c>
      <c r="G24" s="272">
        <v>950.27200000000005</v>
      </c>
      <c r="H24" s="272">
        <v>2.7943200000000004</v>
      </c>
      <c r="I24" s="272">
        <v>375.65300000000002</v>
      </c>
      <c r="J24" s="272">
        <v>1.9811764705882401E-3</v>
      </c>
      <c r="K24" s="272">
        <v>1.819</v>
      </c>
      <c r="L24" s="272">
        <v>0.19500000000000001</v>
      </c>
      <c r="M24" s="273">
        <v>5.0999999999999996</v>
      </c>
    </row>
    <row r="25" spans="1:13" ht="15">
      <c r="A25" s="285" t="s">
        <v>235</v>
      </c>
      <c r="B25" s="286" t="s">
        <v>313</v>
      </c>
      <c r="C25" s="287"/>
      <c r="D25" s="288" t="s">
        <v>34</v>
      </c>
      <c r="E25" s="266" t="s">
        <v>200</v>
      </c>
      <c r="F25" s="267">
        <v>6219.0910000000003</v>
      </c>
      <c r="G25" s="267">
        <v>1131999.497</v>
      </c>
      <c r="H25" s="267">
        <v>7079.1931156959627</v>
      </c>
      <c r="I25" s="267">
        <v>1303050.6810000001</v>
      </c>
      <c r="J25" s="267">
        <v>166.39171999999999</v>
      </c>
      <c r="K25" s="267">
        <v>34445.957000000002</v>
      </c>
      <c r="L25" s="267">
        <v>194.42596169576746</v>
      </c>
      <c r="M25" s="268">
        <v>37552.0109502868</v>
      </c>
    </row>
    <row r="26" spans="1:13" ht="15">
      <c r="A26" s="269"/>
      <c r="B26" s="301" t="s">
        <v>314</v>
      </c>
      <c r="C26" s="301"/>
      <c r="D26" s="274" t="s">
        <v>52</v>
      </c>
      <c r="E26" s="271" t="s">
        <v>200</v>
      </c>
      <c r="F26" s="272">
        <v>3065.0468972838798</v>
      </c>
      <c r="G26" s="272">
        <v>532934.79099999997</v>
      </c>
      <c r="H26" s="272">
        <v>1921.7476708508818</v>
      </c>
      <c r="I26" s="272">
        <v>370721.77399999998</v>
      </c>
      <c r="J26" s="272">
        <v>20.978994400976081</v>
      </c>
      <c r="K26" s="272">
        <v>5027.7910000000002</v>
      </c>
      <c r="L26" s="272">
        <v>115.35553930660024</v>
      </c>
      <c r="M26" s="273">
        <v>22868.984</v>
      </c>
    </row>
    <row r="27" spans="1:13" ht="15">
      <c r="A27" s="269"/>
      <c r="B27" s="301" t="s">
        <v>315</v>
      </c>
      <c r="C27" s="301"/>
      <c r="D27" s="289" t="s">
        <v>53</v>
      </c>
      <c r="E27" s="290" t="s">
        <v>200</v>
      </c>
      <c r="F27" s="272">
        <v>1743.7143138513081</v>
      </c>
      <c r="G27" s="272">
        <v>327486.86300000001</v>
      </c>
      <c r="H27" s="272">
        <v>3709.8649511472154</v>
      </c>
      <c r="I27" s="272">
        <v>702429.99699999997</v>
      </c>
      <c r="J27" s="272">
        <v>2.7399047777366099</v>
      </c>
      <c r="K27" s="272">
        <v>450.98500000000001</v>
      </c>
      <c r="L27" s="272">
        <v>70.28638797415428</v>
      </c>
      <c r="M27" s="273">
        <v>12813.176950286799</v>
      </c>
    </row>
    <row r="28" spans="1:13" ht="15">
      <c r="A28" s="262" t="s">
        <v>236</v>
      </c>
      <c r="B28" s="287" t="s">
        <v>316</v>
      </c>
      <c r="C28" s="291"/>
      <c r="D28" s="265" t="s">
        <v>35</v>
      </c>
      <c r="E28" s="266" t="s">
        <v>200</v>
      </c>
      <c r="F28" s="267">
        <v>426.55500000000001</v>
      </c>
      <c r="G28" s="267">
        <v>279598.701</v>
      </c>
      <c r="H28" s="267">
        <v>501.06506358709811</v>
      </c>
      <c r="I28" s="267">
        <v>317501.84999999998</v>
      </c>
      <c r="J28" s="267">
        <v>24.925708464</v>
      </c>
      <c r="K28" s="267">
        <v>15135.453</v>
      </c>
      <c r="L28" s="267">
        <v>23.134138022851069</v>
      </c>
      <c r="M28" s="268">
        <v>17215.72</v>
      </c>
    </row>
    <row r="29" spans="1:13" ht="15">
      <c r="A29" s="269"/>
      <c r="B29" s="301" t="s">
        <v>317</v>
      </c>
      <c r="C29" s="301"/>
      <c r="D29" s="274" t="s">
        <v>48</v>
      </c>
      <c r="E29" s="271" t="s">
        <v>200</v>
      </c>
      <c r="F29" s="272">
        <v>156.70870000000002</v>
      </c>
      <c r="G29" s="272">
        <v>134248.40299999999</v>
      </c>
      <c r="H29" s="272">
        <v>106.29636150065622</v>
      </c>
      <c r="I29" s="272">
        <v>90707.682000000001</v>
      </c>
      <c r="J29" s="272">
        <v>6.18119</v>
      </c>
      <c r="K29" s="272">
        <v>3671.3249999999998</v>
      </c>
      <c r="L29" s="272">
        <v>4.046358931125507</v>
      </c>
      <c r="M29" s="273">
        <v>3158.893</v>
      </c>
    </row>
    <row r="30" spans="1:13" ht="15">
      <c r="A30" s="269"/>
      <c r="B30" s="301" t="s">
        <v>318</v>
      </c>
      <c r="C30" s="301"/>
      <c r="D30" s="274" t="s">
        <v>49</v>
      </c>
      <c r="E30" s="271" t="s">
        <v>200</v>
      </c>
      <c r="F30" s="272">
        <v>18.768279</v>
      </c>
      <c r="G30" s="272">
        <v>8008.4650000000001</v>
      </c>
      <c r="H30" s="272">
        <v>13.187651592597371</v>
      </c>
      <c r="I30" s="272">
        <v>5739.3280000000004</v>
      </c>
      <c r="J30" s="272">
        <v>0.30605009</v>
      </c>
      <c r="K30" s="272">
        <v>159.45699999999999</v>
      </c>
      <c r="L30" s="272">
        <v>9.3828456135399196E-2</v>
      </c>
      <c r="M30" s="273">
        <v>34.634</v>
      </c>
    </row>
    <row r="31" spans="1:13" ht="15">
      <c r="A31" s="269"/>
      <c r="B31" s="301" t="s">
        <v>319</v>
      </c>
      <c r="C31" s="301"/>
      <c r="D31" s="274" t="s">
        <v>54</v>
      </c>
      <c r="E31" s="271" t="s">
        <v>200</v>
      </c>
      <c r="F31" s="272">
        <v>3.9282815116533003</v>
      </c>
      <c r="G31" s="272">
        <v>2911.826</v>
      </c>
      <c r="H31" s="272">
        <v>9.0999999999999998E-2</v>
      </c>
      <c r="I31" s="272">
        <v>126.611</v>
      </c>
      <c r="J31" s="272">
        <v>0.150173842708761</v>
      </c>
      <c r="K31" s="272">
        <v>142.608</v>
      </c>
      <c r="L31" s="272">
        <v>0.19164886449253798</v>
      </c>
      <c r="M31" s="273">
        <v>145.07599999999999</v>
      </c>
    </row>
    <row r="32" spans="1:13" ht="15">
      <c r="A32" s="269"/>
      <c r="B32" s="301" t="s">
        <v>320</v>
      </c>
      <c r="C32" s="301"/>
      <c r="D32" s="274" t="s">
        <v>55</v>
      </c>
      <c r="E32" s="271" t="s">
        <v>200</v>
      </c>
      <c r="F32" s="272">
        <v>0.92427999999999999</v>
      </c>
      <c r="G32" s="272">
        <v>731.03099999999995</v>
      </c>
      <c r="H32" s="272">
        <v>0.13775753048476153</v>
      </c>
      <c r="I32" s="272">
        <v>122.631</v>
      </c>
      <c r="J32" s="272">
        <v>4.8073718809486202E-2</v>
      </c>
      <c r="K32" s="272">
        <v>37.243000000000002</v>
      </c>
      <c r="L32" s="272">
        <v>5.4859632836745102E-2</v>
      </c>
      <c r="M32" s="273">
        <v>45.423000000000002</v>
      </c>
    </row>
    <row r="33" spans="1:13" ht="15">
      <c r="A33" s="269"/>
      <c r="B33" s="301" t="s">
        <v>321</v>
      </c>
      <c r="C33" s="301"/>
      <c r="D33" s="274" t="s">
        <v>56</v>
      </c>
      <c r="E33" s="271" t="s">
        <v>200</v>
      </c>
      <c r="F33" s="272">
        <v>14.328106672000001</v>
      </c>
      <c r="G33" s="272">
        <v>9937.8449999999993</v>
      </c>
      <c r="H33" s="272">
        <v>1.2238195111064309</v>
      </c>
      <c r="I33" s="272">
        <v>872.54499999999996</v>
      </c>
      <c r="J33" s="272">
        <v>1.3834029850746299</v>
      </c>
      <c r="K33" s="272">
        <v>903.07899999999995</v>
      </c>
      <c r="L33" s="272">
        <v>1.1900287432587735</v>
      </c>
      <c r="M33" s="273">
        <v>759.82600000000002</v>
      </c>
    </row>
    <row r="34" spans="1:13" ht="15">
      <c r="A34" s="269"/>
      <c r="B34" s="301" t="s">
        <v>322</v>
      </c>
      <c r="C34" s="301"/>
      <c r="D34" s="274" t="s">
        <v>311</v>
      </c>
      <c r="E34" s="271" t="s">
        <v>200</v>
      </c>
      <c r="F34" s="272">
        <v>27.262</v>
      </c>
      <c r="G34" s="272">
        <v>12458.474</v>
      </c>
      <c r="H34" s="272">
        <v>18.5808401591635</v>
      </c>
      <c r="I34" s="272">
        <v>2736.2150000000001</v>
      </c>
      <c r="J34" s="272">
        <v>0.84119027484100006</v>
      </c>
      <c r="K34" s="272">
        <v>400.35599999999999</v>
      </c>
      <c r="L34" s="272">
        <v>1.272</v>
      </c>
      <c r="M34" s="273">
        <v>688.70500000000004</v>
      </c>
    </row>
    <row r="35" spans="1:13" ht="15.75" thickBot="1">
      <c r="A35" s="292"/>
      <c r="B35" s="302" t="s">
        <v>323</v>
      </c>
      <c r="C35" s="302"/>
      <c r="D35" s="293" t="s">
        <v>50</v>
      </c>
      <c r="E35" s="294" t="s">
        <v>200</v>
      </c>
      <c r="F35" s="295" t="s">
        <v>158</v>
      </c>
      <c r="G35" s="295" t="s">
        <v>158</v>
      </c>
      <c r="H35" s="295">
        <v>50.356438150246788</v>
      </c>
      <c r="I35" s="295">
        <v>11994.370999999999</v>
      </c>
      <c r="J35" s="295" t="s">
        <v>158</v>
      </c>
      <c r="K35" s="295" t="s">
        <v>158</v>
      </c>
      <c r="L35" s="295">
        <v>8.1597086543987993E-2</v>
      </c>
      <c r="M35" s="296">
        <v>40.094999999999999</v>
      </c>
    </row>
    <row r="36" spans="1:13">
      <c r="A36" s="335" t="s">
        <v>7</v>
      </c>
      <c r="B36" s="247"/>
      <c r="C36" s="247"/>
      <c r="D36" s="248"/>
      <c r="E36" s="248"/>
      <c r="F36" s="246"/>
      <c r="G36" s="246"/>
      <c r="H36" s="246"/>
      <c r="I36" s="246"/>
      <c r="J36" s="246"/>
      <c r="K36" s="246"/>
      <c r="L36" s="246"/>
      <c r="M36" s="246"/>
    </row>
    <row r="37" spans="1:13">
      <c r="A37" s="303" t="s">
        <v>57</v>
      </c>
      <c r="B37" s="247"/>
      <c r="C37" s="247"/>
      <c r="D37" s="248"/>
      <c r="E37" s="248"/>
      <c r="F37" s="246"/>
      <c r="G37" s="246"/>
      <c r="H37" s="246"/>
      <c r="I37" s="246"/>
      <c r="J37" s="246"/>
      <c r="K37" s="246"/>
      <c r="L37" s="246"/>
      <c r="M37" s="246"/>
    </row>
    <row r="38" spans="1:13">
      <c r="A38" s="304" t="s">
        <v>159</v>
      </c>
    </row>
  </sheetData>
  <sheetProtection selectLockedCells="1"/>
  <mergeCells count="7">
    <mergeCell ref="D3:E3"/>
    <mergeCell ref="F4:I4"/>
    <mergeCell ref="J4:M4"/>
    <mergeCell ref="F5:G5"/>
    <mergeCell ref="H5:I5"/>
    <mergeCell ref="J5:K5"/>
    <mergeCell ref="L5:M5"/>
  </mergeCells>
  <phoneticPr fontId="12" type="noConversion"/>
  <pageMargins left="0.39370078740157483" right="0.19685039370078741" top="0.98425196850393704" bottom="0.19685039370078741" header="0.11811023622047245" footer="0"/>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L65"/>
  <sheetViews>
    <sheetView topLeftCell="A46" zoomScaleNormal="100" zoomScaleSheetLayoutView="75" workbookViewId="0">
      <selection activeCell="B50" sqref="B50"/>
    </sheetView>
  </sheetViews>
  <sheetFormatPr defaultColWidth="9.625" defaultRowHeight="14.25"/>
  <cols>
    <col min="1" max="1" width="8.75" style="137" customWidth="1"/>
    <col min="2" max="2" width="50.375" style="129" customWidth="1"/>
    <col min="3" max="3" width="10" style="129" customWidth="1"/>
    <col min="4" max="11" width="11.375" style="129" customWidth="1"/>
    <col min="12" max="16384" width="9.625" style="129"/>
  </cols>
  <sheetData>
    <row r="1" spans="1:12">
      <c r="A1" s="66" t="s">
        <v>203</v>
      </c>
      <c r="C1" s="47"/>
      <c r="D1" s="48"/>
      <c r="E1" s="49"/>
      <c r="G1" s="128"/>
      <c r="H1" s="128"/>
      <c r="I1" s="128"/>
      <c r="J1" s="128"/>
      <c r="K1" s="50" t="s">
        <v>211</v>
      </c>
    </row>
    <row r="2" spans="1:12">
      <c r="A2" s="127"/>
      <c r="B2" s="47"/>
      <c r="C2" s="47"/>
      <c r="D2" s="48"/>
      <c r="E2" s="49"/>
      <c r="G2" s="128"/>
      <c r="H2" s="128"/>
      <c r="I2" s="128"/>
      <c r="J2" s="128"/>
      <c r="K2" s="130" t="s">
        <v>0</v>
      </c>
    </row>
    <row r="3" spans="1:12" ht="15" thickBot="1">
      <c r="A3" s="131"/>
      <c r="B3" s="118"/>
      <c r="C3" s="132"/>
      <c r="D3" s="132"/>
      <c r="E3" s="501" t="s">
        <v>160</v>
      </c>
      <c r="F3" s="501"/>
      <c r="G3" s="134" t="s">
        <v>74</v>
      </c>
      <c r="H3" s="134"/>
      <c r="I3" s="134"/>
      <c r="J3" s="134"/>
      <c r="K3" s="135"/>
      <c r="L3" s="128"/>
    </row>
    <row r="4" spans="1:12">
      <c r="A4" s="150" t="s">
        <v>85</v>
      </c>
      <c r="B4" s="151" t="s">
        <v>74</v>
      </c>
      <c r="C4" s="152" t="s">
        <v>113</v>
      </c>
      <c r="D4" s="474" t="s">
        <v>77</v>
      </c>
      <c r="E4" s="474"/>
      <c r="F4" s="474"/>
      <c r="G4" s="475"/>
      <c r="H4" s="474" t="s">
        <v>80</v>
      </c>
      <c r="I4" s="474"/>
      <c r="J4" s="474"/>
      <c r="K4" s="476"/>
    </row>
    <row r="5" spans="1:12">
      <c r="A5" s="153" t="s">
        <v>96</v>
      </c>
      <c r="B5" s="154" t="s">
        <v>85</v>
      </c>
      <c r="C5" s="155" t="s">
        <v>114</v>
      </c>
      <c r="D5" s="479">
        <v>2016</v>
      </c>
      <c r="E5" s="480"/>
      <c r="F5" s="477">
        <v>2017</v>
      </c>
      <c r="G5" s="480"/>
      <c r="H5" s="479">
        <v>2016</v>
      </c>
      <c r="I5" s="480"/>
      <c r="J5" s="477">
        <v>2017</v>
      </c>
      <c r="K5" s="478"/>
    </row>
    <row r="6" spans="1:12">
      <c r="A6" s="156" t="s">
        <v>74</v>
      </c>
      <c r="B6" s="119"/>
      <c r="C6" s="157" t="s">
        <v>74</v>
      </c>
      <c r="D6" s="158" t="s">
        <v>75</v>
      </c>
      <c r="E6" s="159" t="s">
        <v>6</v>
      </c>
      <c r="F6" s="159" t="s">
        <v>75</v>
      </c>
      <c r="G6" s="159" t="s">
        <v>6</v>
      </c>
      <c r="H6" s="159" t="s">
        <v>75</v>
      </c>
      <c r="I6" s="159" t="s">
        <v>6</v>
      </c>
      <c r="J6" s="159" t="s">
        <v>75</v>
      </c>
      <c r="K6" s="160" t="s">
        <v>6</v>
      </c>
    </row>
    <row r="7" spans="1:12" s="57" customFormat="1">
      <c r="A7" s="120">
        <v>1</v>
      </c>
      <c r="B7" s="88" t="s">
        <v>219</v>
      </c>
      <c r="C7" s="161" t="s">
        <v>220</v>
      </c>
      <c r="D7" s="162">
        <v>17.669609100000002</v>
      </c>
      <c r="E7" s="162">
        <v>3354.1390000000001</v>
      </c>
      <c r="F7" s="162">
        <v>17.004817459999998</v>
      </c>
      <c r="G7" s="162">
        <v>4083.6080000000002</v>
      </c>
      <c r="H7" s="162">
        <v>34.9147718985</v>
      </c>
      <c r="I7" s="162">
        <v>6258.0960000000005</v>
      </c>
      <c r="J7" s="162">
        <v>21.648003450000001</v>
      </c>
      <c r="K7" s="163">
        <v>5545.817</v>
      </c>
    </row>
    <row r="8" spans="1:12" s="57" customFormat="1">
      <c r="A8" s="108">
        <v>1.1000000000000001</v>
      </c>
      <c r="B8" s="115" t="s">
        <v>221</v>
      </c>
      <c r="C8" s="164" t="s">
        <v>220</v>
      </c>
      <c r="D8" s="165">
        <v>12.102869100000001</v>
      </c>
      <c r="E8" s="165">
        <v>864.61199999999997</v>
      </c>
      <c r="F8" s="165">
        <v>9.9144968399999982</v>
      </c>
      <c r="G8" s="165">
        <v>929.005</v>
      </c>
      <c r="H8" s="165">
        <v>0.17634620000000001</v>
      </c>
      <c r="I8" s="165">
        <v>144.506</v>
      </c>
      <c r="J8" s="165">
        <v>0.23625694999999999</v>
      </c>
      <c r="K8" s="166">
        <v>139.70999999999998</v>
      </c>
    </row>
    <row r="9" spans="1:12" s="57" customFormat="1">
      <c r="A9" s="108" t="s">
        <v>90</v>
      </c>
      <c r="B9" s="112" t="s">
        <v>78</v>
      </c>
      <c r="C9" s="170" t="s">
        <v>220</v>
      </c>
      <c r="D9" s="165">
        <v>0</v>
      </c>
      <c r="E9" s="165">
        <v>0</v>
      </c>
      <c r="F9" s="165">
        <v>5.3193921599999996</v>
      </c>
      <c r="G9" s="165">
        <v>432.5</v>
      </c>
      <c r="H9" s="165">
        <v>0</v>
      </c>
      <c r="I9" s="165">
        <v>0</v>
      </c>
      <c r="J9" s="165">
        <v>0.23468444999999999</v>
      </c>
      <c r="K9" s="166">
        <v>133.00399999999999</v>
      </c>
    </row>
    <row r="10" spans="1:12" s="57" customFormat="1">
      <c r="A10" s="108" t="s">
        <v>128</v>
      </c>
      <c r="B10" s="112" t="s">
        <v>79</v>
      </c>
      <c r="C10" s="170" t="s">
        <v>220</v>
      </c>
      <c r="D10" s="165">
        <v>0</v>
      </c>
      <c r="E10" s="165">
        <v>0</v>
      </c>
      <c r="F10" s="165">
        <v>4.5951046799999995</v>
      </c>
      <c r="G10" s="165">
        <v>496.505</v>
      </c>
      <c r="H10" s="165">
        <v>0</v>
      </c>
      <c r="I10" s="165">
        <v>0</v>
      </c>
      <c r="J10" s="165">
        <v>1.5725000000000001E-3</v>
      </c>
      <c r="K10" s="166">
        <v>6.7060000000000004</v>
      </c>
    </row>
    <row r="11" spans="1:12" s="57" customFormat="1">
      <c r="A11" s="178">
        <v>1.2</v>
      </c>
      <c r="B11" s="65" t="s">
        <v>222</v>
      </c>
      <c r="C11" s="167" t="s">
        <v>220</v>
      </c>
      <c r="D11" s="162">
        <v>5.5667399999999994</v>
      </c>
      <c r="E11" s="162">
        <v>2489.527</v>
      </c>
      <c r="F11" s="162">
        <v>7.09032062</v>
      </c>
      <c r="G11" s="162">
        <v>3154.6030000000001</v>
      </c>
      <c r="H11" s="162">
        <v>34.738425698500002</v>
      </c>
      <c r="I11" s="162">
        <v>6113.59</v>
      </c>
      <c r="J11" s="162">
        <v>21.4117465</v>
      </c>
      <c r="K11" s="163">
        <v>5406.107</v>
      </c>
    </row>
    <row r="12" spans="1:12" s="57" customFormat="1">
      <c r="A12" s="108" t="s">
        <v>91</v>
      </c>
      <c r="B12" s="63" t="s">
        <v>78</v>
      </c>
      <c r="C12" s="168" t="s">
        <v>220</v>
      </c>
      <c r="D12" s="165">
        <v>0.49908999999999998</v>
      </c>
      <c r="E12" s="165">
        <v>131.232</v>
      </c>
      <c r="F12" s="165">
        <v>5.10804437</v>
      </c>
      <c r="G12" s="165">
        <v>1841.904</v>
      </c>
      <c r="H12" s="165">
        <v>18.975484000000002</v>
      </c>
      <c r="I12" s="165">
        <v>4919.7910000000002</v>
      </c>
      <c r="J12" s="165">
        <v>10.3568465</v>
      </c>
      <c r="K12" s="166">
        <v>2921.9389999999999</v>
      </c>
    </row>
    <row r="13" spans="1:12" s="57" customFormat="1">
      <c r="A13" s="108" t="s">
        <v>129</v>
      </c>
      <c r="B13" s="63" t="s">
        <v>79</v>
      </c>
      <c r="C13" s="168" t="s">
        <v>220</v>
      </c>
      <c r="D13" s="165">
        <v>5.0676499999999995</v>
      </c>
      <c r="E13" s="165">
        <v>2358.2950000000001</v>
      </c>
      <c r="F13" s="165">
        <v>1.98227625</v>
      </c>
      <c r="G13" s="165">
        <v>1312.6990000000001</v>
      </c>
      <c r="H13" s="165">
        <v>15.762941698500001</v>
      </c>
      <c r="I13" s="165">
        <v>1193.799</v>
      </c>
      <c r="J13" s="165">
        <v>11.0549</v>
      </c>
      <c r="K13" s="166">
        <v>2484.1680000000001</v>
      </c>
    </row>
    <row r="14" spans="1:12" s="57" customFormat="1">
      <c r="A14" s="110" t="s">
        <v>5</v>
      </c>
      <c r="B14" s="117" t="s">
        <v>137</v>
      </c>
      <c r="C14" s="164" t="s">
        <v>220</v>
      </c>
      <c r="D14" s="165">
        <v>3.4431264772727279</v>
      </c>
      <c r="E14" s="165">
        <v>1508.9090000000001</v>
      </c>
      <c r="F14" s="165">
        <v>1.3051137500000001</v>
      </c>
      <c r="G14" s="165">
        <v>723.61199999999997</v>
      </c>
      <c r="H14" s="165">
        <v>6.5255999999999995E-2</v>
      </c>
      <c r="I14" s="165">
        <v>37.386000000000003</v>
      </c>
      <c r="J14" s="165">
        <v>0.96311875000000002</v>
      </c>
      <c r="K14" s="166">
        <v>124.81399999999999</v>
      </c>
    </row>
    <row r="15" spans="1:12" s="57" customFormat="1">
      <c r="A15" s="121">
        <v>2</v>
      </c>
      <c r="B15" s="76" t="s">
        <v>100</v>
      </c>
      <c r="C15" s="164" t="s">
        <v>134</v>
      </c>
      <c r="D15" s="165">
        <v>44.368158000000001</v>
      </c>
      <c r="E15" s="165">
        <v>19549.795999999998</v>
      </c>
      <c r="F15" s="165">
        <v>60.401699999999998</v>
      </c>
      <c r="G15" s="165">
        <v>26151.903999999999</v>
      </c>
      <c r="H15" s="165">
        <v>0.24146480000000001</v>
      </c>
      <c r="I15" s="165">
        <v>130.643</v>
      </c>
      <c r="J15" s="165">
        <v>0.48395900000000003</v>
      </c>
      <c r="K15" s="166">
        <v>435.28899999999999</v>
      </c>
    </row>
    <row r="16" spans="1:12" s="57" customFormat="1">
      <c r="A16" s="77">
        <v>3</v>
      </c>
      <c r="B16" s="78" t="s">
        <v>224</v>
      </c>
      <c r="C16" s="161" t="s">
        <v>218</v>
      </c>
      <c r="D16" s="162">
        <v>0.32269999999999999</v>
      </c>
      <c r="E16" s="162">
        <v>507.88600000000002</v>
      </c>
      <c r="F16" s="162">
        <v>80.422997239999987</v>
      </c>
      <c r="G16" s="162">
        <v>4138.4430000000002</v>
      </c>
      <c r="H16" s="162">
        <v>75.102599999999995</v>
      </c>
      <c r="I16" s="162">
        <v>2903.5479999999998</v>
      </c>
      <c r="J16" s="162">
        <v>90.931362800000002</v>
      </c>
      <c r="K16" s="163">
        <v>4107.6989999999996</v>
      </c>
    </row>
    <row r="17" spans="1:11" s="57" customFormat="1">
      <c r="A17" s="61" t="s">
        <v>146</v>
      </c>
      <c r="B17" s="107" t="s">
        <v>225</v>
      </c>
      <c r="C17" s="168" t="s">
        <v>218</v>
      </c>
      <c r="D17" s="165">
        <v>0.32269999999999999</v>
      </c>
      <c r="E17" s="165">
        <v>507.88600000000002</v>
      </c>
      <c r="F17" s="165">
        <v>80.274249839999982</v>
      </c>
      <c r="G17" s="165">
        <v>4106.4989999999998</v>
      </c>
      <c r="H17" s="165">
        <v>75.102599999999995</v>
      </c>
      <c r="I17" s="165">
        <v>2903.5479999999998</v>
      </c>
      <c r="J17" s="165">
        <v>90.931348</v>
      </c>
      <c r="K17" s="166">
        <v>4106.4989999999998</v>
      </c>
    </row>
    <row r="18" spans="1:11" s="57" customFormat="1">
      <c r="A18" s="61" t="s">
        <v>147</v>
      </c>
      <c r="B18" s="341" t="s">
        <v>226</v>
      </c>
      <c r="C18" s="164" t="s">
        <v>218</v>
      </c>
      <c r="D18" s="165">
        <v>0</v>
      </c>
      <c r="E18" s="165">
        <v>0</v>
      </c>
      <c r="F18" s="165">
        <v>0.1487474</v>
      </c>
      <c r="G18" s="165">
        <v>31.943999999999999</v>
      </c>
      <c r="H18" s="165">
        <v>0</v>
      </c>
      <c r="I18" s="165">
        <v>0</v>
      </c>
      <c r="J18" s="165">
        <v>1.4800000000000001E-5</v>
      </c>
      <c r="K18" s="166">
        <v>1.2</v>
      </c>
    </row>
    <row r="19" spans="1:11" s="57" customFormat="1">
      <c r="A19" s="340" t="s">
        <v>281</v>
      </c>
      <c r="B19" s="106" t="s">
        <v>227</v>
      </c>
      <c r="C19" s="168" t="s">
        <v>134</v>
      </c>
      <c r="D19" s="165">
        <v>0</v>
      </c>
      <c r="E19" s="165">
        <v>0</v>
      </c>
      <c r="F19" s="165">
        <v>9.6001679999999992E-2</v>
      </c>
      <c r="G19" s="165">
        <v>40.731999999999999</v>
      </c>
      <c r="H19" s="165">
        <v>0</v>
      </c>
      <c r="I19" s="165">
        <v>0</v>
      </c>
      <c r="J19" s="165">
        <v>1.998E-4</v>
      </c>
      <c r="K19" s="166">
        <v>5.8239999999999998</v>
      </c>
    </row>
    <row r="20" spans="1:11" s="57" customFormat="1">
      <c r="A20" s="77" t="s">
        <v>228</v>
      </c>
      <c r="B20" s="78" t="s">
        <v>148</v>
      </c>
      <c r="C20" s="161" t="s">
        <v>134</v>
      </c>
      <c r="D20" s="162">
        <v>5366.5019750000001</v>
      </c>
      <c r="E20" s="162">
        <v>753274.67</v>
      </c>
      <c r="F20" s="162">
        <v>4529.0099570000002</v>
      </c>
      <c r="G20" s="162">
        <v>647543.57400000002</v>
      </c>
      <c r="H20" s="162">
        <v>3.2508000000000001E-5</v>
      </c>
      <c r="I20" s="162">
        <v>7.9579999999999998E-3</v>
      </c>
      <c r="J20" s="162">
        <v>9.3755000000000005E-2</v>
      </c>
      <c r="K20" s="163">
        <v>44.287000000000006</v>
      </c>
    </row>
    <row r="21" spans="1:11" s="57" customFormat="1">
      <c r="A21" s="61" t="s">
        <v>229</v>
      </c>
      <c r="B21" s="107" t="s">
        <v>230</v>
      </c>
      <c r="C21" s="168" t="s">
        <v>134</v>
      </c>
      <c r="D21" s="165">
        <v>5366.5019750000001</v>
      </c>
      <c r="E21" s="165">
        <v>753274.67</v>
      </c>
      <c r="F21" s="165">
        <v>4526.0906150000001</v>
      </c>
      <c r="G21" s="165">
        <v>646264.848</v>
      </c>
      <c r="H21" s="165">
        <v>3.2508000000000001E-5</v>
      </c>
      <c r="I21" s="165">
        <v>7.9579999999999998E-3</v>
      </c>
      <c r="J21" s="165">
        <v>8.0656000000000005E-2</v>
      </c>
      <c r="K21" s="166">
        <v>20.658000000000001</v>
      </c>
    </row>
    <row r="22" spans="1:11" s="57" customFormat="1">
      <c r="A22" s="61" t="s">
        <v>231</v>
      </c>
      <c r="B22" s="341" t="s">
        <v>232</v>
      </c>
      <c r="C22" s="168" t="s">
        <v>134</v>
      </c>
      <c r="D22" s="165">
        <v>0</v>
      </c>
      <c r="E22" s="165">
        <v>0</v>
      </c>
      <c r="F22" s="165">
        <v>2.9193419999999999</v>
      </c>
      <c r="G22" s="165">
        <v>1278.7260000000001</v>
      </c>
      <c r="H22" s="165">
        <v>0</v>
      </c>
      <c r="I22" s="165">
        <v>0</v>
      </c>
      <c r="J22" s="165">
        <v>1.3099E-2</v>
      </c>
      <c r="K22" s="166">
        <v>23.629000000000001</v>
      </c>
    </row>
    <row r="23" spans="1:11" s="57" customFormat="1">
      <c r="A23" s="84" t="s">
        <v>233</v>
      </c>
      <c r="B23" s="31" t="s">
        <v>234</v>
      </c>
      <c r="C23" s="161" t="s">
        <v>218</v>
      </c>
      <c r="D23" s="162">
        <v>717.66709091613302</v>
      </c>
      <c r="E23" s="162">
        <v>255151.31900000002</v>
      </c>
      <c r="F23" s="162">
        <v>658.47881244291989</v>
      </c>
      <c r="G23" s="162">
        <v>278589.63</v>
      </c>
      <c r="H23" s="162">
        <v>15.39540922652</v>
      </c>
      <c r="I23" s="162">
        <v>8391.9619999999995</v>
      </c>
      <c r="J23" s="162">
        <v>12.810058253189094</v>
      </c>
      <c r="K23" s="163">
        <v>9160.3100000000013</v>
      </c>
    </row>
    <row r="24" spans="1:11" s="57" customFormat="1">
      <c r="A24" s="108" t="s">
        <v>235</v>
      </c>
      <c r="B24" s="112" t="s">
        <v>78</v>
      </c>
      <c r="C24" s="168" t="s">
        <v>218</v>
      </c>
      <c r="D24" s="165">
        <v>505.82196999999996</v>
      </c>
      <c r="E24" s="165">
        <v>101310.898</v>
      </c>
      <c r="F24" s="165">
        <v>423.61660076832163</v>
      </c>
      <c r="G24" s="165">
        <v>102891.18799999999</v>
      </c>
      <c r="H24" s="165">
        <v>3.92153254142</v>
      </c>
      <c r="I24" s="165">
        <v>1483.0989999999999</v>
      </c>
      <c r="J24" s="165">
        <v>3.407674575109974</v>
      </c>
      <c r="K24" s="166">
        <v>684.89599999999996</v>
      </c>
    </row>
    <row r="25" spans="1:11" s="57" customFormat="1">
      <c r="A25" s="108" t="s">
        <v>236</v>
      </c>
      <c r="B25" s="112" t="s">
        <v>79</v>
      </c>
      <c r="C25" s="168" t="s">
        <v>218</v>
      </c>
      <c r="D25" s="165">
        <v>211.845120916133</v>
      </c>
      <c r="E25" s="165">
        <v>153840.421</v>
      </c>
      <c r="F25" s="165">
        <v>234.86221167459829</v>
      </c>
      <c r="G25" s="165">
        <v>175698.44200000001</v>
      </c>
      <c r="H25" s="165">
        <v>11.4738766851</v>
      </c>
      <c r="I25" s="165">
        <v>6908.8630000000003</v>
      </c>
      <c r="J25" s="165">
        <v>9.4023836780791203</v>
      </c>
      <c r="K25" s="166">
        <v>8475.4140000000007</v>
      </c>
    </row>
    <row r="26" spans="1:11" s="57" customFormat="1">
      <c r="A26" s="110" t="s">
        <v>237</v>
      </c>
      <c r="B26" s="179" t="s">
        <v>137</v>
      </c>
      <c r="C26" s="164" t="s">
        <v>218</v>
      </c>
      <c r="D26" s="165">
        <v>85.633644740424913</v>
      </c>
      <c r="E26" s="165">
        <v>55767.974000000002</v>
      </c>
      <c r="F26" s="165">
        <v>83.477820699321484</v>
      </c>
      <c r="G26" s="165">
        <v>56788.633999999998</v>
      </c>
      <c r="H26" s="165">
        <v>0.4453990605</v>
      </c>
      <c r="I26" s="165">
        <v>513.60400000000004</v>
      </c>
      <c r="J26" s="165">
        <v>0.15309998815863654</v>
      </c>
      <c r="K26" s="166">
        <v>164.07599999999999</v>
      </c>
    </row>
    <row r="27" spans="1:11" s="57" customFormat="1">
      <c r="A27" s="120" t="s">
        <v>238</v>
      </c>
      <c r="B27" s="36" t="s">
        <v>101</v>
      </c>
      <c r="C27" s="161" t="s">
        <v>218</v>
      </c>
      <c r="D27" s="162">
        <v>3.4488619999999997</v>
      </c>
      <c r="E27" s="162">
        <v>7809.3760000000002</v>
      </c>
      <c r="F27" s="162">
        <v>3.48655377</v>
      </c>
      <c r="G27" s="162">
        <v>7060.1120000000001</v>
      </c>
      <c r="H27" s="162">
        <v>0.73732016120419996</v>
      </c>
      <c r="I27" s="162">
        <v>4510.3100000000004</v>
      </c>
      <c r="J27" s="162">
        <v>0.75663301000000005</v>
      </c>
      <c r="K27" s="163">
        <v>3777.049</v>
      </c>
    </row>
    <row r="28" spans="1:11" s="57" customFormat="1">
      <c r="A28" s="108" t="s">
        <v>239</v>
      </c>
      <c r="B28" s="63" t="s">
        <v>78</v>
      </c>
      <c r="C28" s="168" t="s">
        <v>218</v>
      </c>
      <c r="D28" s="165">
        <v>0.61870000000000003</v>
      </c>
      <c r="E28" s="165">
        <v>1121.3589999999999</v>
      </c>
      <c r="F28" s="165">
        <v>0.83801969999999992</v>
      </c>
      <c r="G28" s="165">
        <v>1505.1890000000001</v>
      </c>
      <c r="H28" s="165">
        <v>8.4143780000000006E-4</v>
      </c>
      <c r="I28" s="165">
        <v>791.63499999999999</v>
      </c>
      <c r="J28" s="165">
        <v>0.27285615000000002</v>
      </c>
      <c r="K28" s="166">
        <v>555.56299999999999</v>
      </c>
    </row>
    <row r="29" spans="1:11" s="57" customFormat="1">
      <c r="A29" s="108" t="s">
        <v>240</v>
      </c>
      <c r="B29" s="63" t="s">
        <v>79</v>
      </c>
      <c r="C29" s="168" t="s">
        <v>218</v>
      </c>
      <c r="D29" s="165">
        <v>2.8301619999999996</v>
      </c>
      <c r="E29" s="165">
        <v>6688.0169999999998</v>
      </c>
      <c r="F29" s="165">
        <v>2.6485340700000002</v>
      </c>
      <c r="G29" s="165">
        <v>5554.9229999999998</v>
      </c>
      <c r="H29" s="165">
        <v>0.73647872340419995</v>
      </c>
      <c r="I29" s="165">
        <v>3718.6750000000002</v>
      </c>
      <c r="J29" s="165">
        <v>0.48377685999999998</v>
      </c>
      <c r="K29" s="166">
        <v>3221.4859999999999</v>
      </c>
    </row>
    <row r="30" spans="1:11" s="57" customFormat="1">
      <c r="A30" s="108" t="s">
        <v>241</v>
      </c>
      <c r="B30" s="117" t="s">
        <v>137</v>
      </c>
      <c r="C30" s="164" t="s">
        <v>218</v>
      </c>
      <c r="D30" s="165">
        <v>9.770478723404262E-2</v>
      </c>
      <c r="E30" s="165">
        <v>266.02699999999999</v>
      </c>
      <c r="F30" s="165">
        <v>1.6359000000000002E-4</v>
      </c>
      <c r="G30" s="165">
        <v>10.628</v>
      </c>
      <c r="H30" s="165">
        <v>3.6249999999999998E-2</v>
      </c>
      <c r="I30" s="165">
        <v>332.02499999999998</v>
      </c>
      <c r="J30" s="165">
        <v>3.1740449999999996E-2</v>
      </c>
      <c r="K30" s="166">
        <v>180.41200000000001</v>
      </c>
    </row>
    <row r="31" spans="1:11" s="57" customFormat="1">
      <c r="A31" s="120" t="s">
        <v>242</v>
      </c>
      <c r="B31" s="88" t="s">
        <v>102</v>
      </c>
      <c r="C31" s="167" t="s">
        <v>218</v>
      </c>
      <c r="D31" s="162">
        <v>1277.2776344373137</v>
      </c>
      <c r="E31" s="162">
        <v>369021.69653182419</v>
      </c>
      <c r="F31" s="162">
        <v>1316.6240547617369</v>
      </c>
      <c r="G31" s="162">
        <v>413102.77032532485</v>
      </c>
      <c r="H31" s="162">
        <v>36.033314772653192</v>
      </c>
      <c r="I31" s="162">
        <v>10471.942999999999</v>
      </c>
      <c r="J31" s="162">
        <v>37.642759808022781</v>
      </c>
      <c r="K31" s="163">
        <v>11725.623</v>
      </c>
    </row>
    <row r="32" spans="1:11" s="57" customFormat="1">
      <c r="A32" s="120" t="s">
        <v>60</v>
      </c>
      <c r="B32" s="36" t="s">
        <v>103</v>
      </c>
      <c r="C32" s="167" t="s">
        <v>218</v>
      </c>
      <c r="D32" s="162">
        <v>1200.4740234373139</v>
      </c>
      <c r="E32" s="162">
        <v>340462.51699999999</v>
      </c>
      <c r="F32" s="162">
        <v>1252.2128985362435</v>
      </c>
      <c r="G32" s="162">
        <v>384667.76699999999</v>
      </c>
      <c r="H32" s="162">
        <v>4.1070249628550304</v>
      </c>
      <c r="I32" s="162">
        <v>2862.1320000000001</v>
      </c>
      <c r="J32" s="162">
        <v>6.6052351538781062</v>
      </c>
      <c r="K32" s="163">
        <v>3490.7860000000001</v>
      </c>
    </row>
    <row r="33" spans="1:11" s="57" customFormat="1">
      <c r="A33" s="108" t="s">
        <v>243</v>
      </c>
      <c r="B33" s="63" t="s">
        <v>78</v>
      </c>
      <c r="C33" s="168" t="s">
        <v>218</v>
      </c>
      <c r="D33" s="165">
        <v>381.38488322436098</v>
      </c>
      <c r="E33" s="165">
        <v>87166.498000000007</v>
      </c>
      <c r="F33" s="165">
        <v>410.20248952593005</v>
      </c>
      <c r="G33" s="165">
        <v>104953.495</v>
      </c>
      <c r="H33" s="165">
        <v>0.52115999999999996</v>
      </c>
      <c r="I33" s="165">
        <v>239.55799999999999</v>
      </c>
      <c r="J33" s="165">
        <v>0.64490826554107905</v>
      </c>
      <c r="K33" s="166">
        <v>252.12299999999999</v>
      </c>
    </row>
    <row r="34" spans="1:11" s="57" customFormat="1">
      <c r="A34" s="108" t="s">
        <v>244</v>
      </c>
      <c r="B34" s="63" t="s">
        <v>79</v>
      </c>
      <c r="C34" s="168" t="s">
        <v>218</v>
      </c>
      <c r="D34" s="165">
        <v>819.089140212953</v>
      </c>
      <c r="E34" s="165">
        <v>253296.019</v>
      </c>
      <c r="F34" s="165">
        <v>842.01040901031342</v>
      </c>
      <c r="G34" s="165">
        <v>279714.272</v>
      </c>
      <c r="H34" s="165">
        <v>3.5858649628550303</v>
      </c>
      <c r="I34" s="165">
        <v>2622.5740000000001</v>
      </c>
      <c r="J34" s="165">
        <v>5.9603268883370273</v>
      </c>
      <c r="K34" s="166">
        <v>3238.663</v>
      </c>
    </row>
    <row r="35" spans="1:11" s="57" customFormat="1">
      <c r="A35" s="108" t="s">
        <v>245</v>
      </c>
      <c r="B35" s="117" t="s">
        <v>137</v>
      </c>
      <c r="C35" s="164" t="s">
        <v>218</v>
      </c>
      <c r="D35" s="165">
        <v>187.59487352181273</v>
      </c>
      <c r="E35" s="165">
        <v>73237.497000000003</v>
      </c>
      <c r="F35" s="165">
        <v>178.72270122578999</v>
      </c>
      <c r="G35" s="165">
        <v>67694.846000000005</v>
      </c>
      <c r="H35" s="165">
        <v>0.98112799620000002</v>
      </c>
      <c r="I35" s="165">
        <v>826.55100000000004</v>
      </c>
      <c r="J35" s="165">
        <v>2.4539968167266739</v>
      </c>
      <c r="K35" s="166">
        <v>822.78099999999995</v>
      </c>
    </row>
    <row r="36" spans="1:11" s="57" customFormat="1">
      <c r="A36" s="86" t="s">
        <v>61</v>
      </c>
      <c r="B36" s="169" t="s">
        <v>246</v>
      </c>
      <c r="C36" s="170" t="s">
        <v>218</v>
      </c>
      <c r="D36" s="165">
        <v>26.366849999999999</v>
      </c>
      <c r="E36" s="165">
        <v>6148.9155318241828</v>
      </c>
      <c r="F36" s="165">
        <v>7.3669129048588671</v>
      </c>
      <c r="G36" s="165">
        <v>1889.4733253248266</v>
      </c>
      <c r="H36" s="165">
        <v>27.320860374853201</v>
      </c>
      <c r="I36" s="165">
        <v>5777.2569999999996</v>
      </c>
      <c r="J36" s="165">
        <v>26.758638569160059</v>
      </c>
      <c r="K36" s="166">
        <v>6154.9229999999998</v>
      </c>
    </row>
    <row r="37" spans="1:11" s="57" customFormat="1">
      <c r="A37" s="108" t="s">
        <v>247</v>
      </c>
      <c r="B37" s="180" t="s">
        <v>248</v>
      </c>
      <c r="C37" s="164" t="s">
        <v>218</v>
      </c>
      <c r="D37" s="165">
        <v>4.6479999999999997</v>
      </c>
      <c r="E37" s="165">
        <v>707.90053182418285</v>
      </c>
      <c r="F37" s="165">
        <v>0.58699999999999997</v>
      </c>
      <c r="G37" s="165">
        <v>113.36632532482653</v>
      </c>
      <c r="H37" s="165">
        <v>22.6441582935132</v>
      </c>
      <c r="I37" s="165">
        <v>3657.0880000000002</v>
      </c>
      <c r="J37" s="165">
        <v>20.13413693341014</v>
      </c>
      <c r="K37" s="166">
        <v>3347.8310000000001</v>
      </c>
    </row>
    <row r="38" spans="1:11" s="57" customFormat="1">
      <c r="A38" s="120" t="s">
        <v>249</v>
      </c>
      <c r="B38" s="36" t="s">
        <v>104</v>
      </c>
      <c r="C38" s="167" t="s">
        <v>218</v>
      </c>
      <c r="D38" s="162">
        <v>50.436761000000004</v>
      </c>
      <c r="E38" s="162">
        <v>22410.264000000003</v>
      </c>
      <c r="F38" s="162">
        <v>57.044243320634543</v>
      </c>
      <c r="G38" s="162">
        <v>26545.53</v>
      </c>
      <c r="H38" s="162">
        <v>4.6054294349449592</v>
      </c>
      <c r="I38" s="162">
        <v>1832.5539999999999</v>
      </c>
      <c r="J38" s="162">
        <v>4.2788860849846149</v>
      </c>
      <c r="K38" s="163">
        <v>2079.9140000000002</v>
      </c>
    </row>
    <row r="39" spans="1:11" s="57" customFormat="1">
      <c r="A39" s="108" t="s">
        <v>250</v>
      </c>
      <c r="B39" s="63" t="s">
        <v>105</v>
      </c>
      <c r="C39" s="168" t="s">
        <v>218</v>
      </c>
      <c r="D39" s="165">
        <v>7.27318</v>
      </c>
      <c r="E39" s="165">
        <v>7048.5910000000003</v>
      </c>
      <c r="F39" s="165">
        <v>11.935540425531952</v>
      </c>
      <c r="G39" s="165">
        <v>9479.5190000000002</v>
      </c>
      <c r="H39" s="165">
        <v>2.6237200000000002E-2</v>
      </c>
      <c r="I39" s="165">
        <v>20.172999999999998</v>
      </c>
      <c r="J39" s="165">
        <v>4.3018085106382997E-2</v>
      </c>
      <c r="K39" s="166">
        <v>62.006999999999998</v>
      </c>
    </row>
    <row r="40" spans="1:11" s="57" customFormat="1">
      <c r="A40" s="108" t="s">
        <v>251</v>
      </c>
      <c r="B40" s="63" t="s">
        <v>252</v>
      </c>
      <c r="C40" s="168" t="s">
        <v>218</v>
      </c>
      <c r="D40" s="165">
        <v>12.262877</v>
      </c>
      <c r="E40" s="165">
        <v>6307.2</v>
      </c>
      <c r="F40" s="165">
        <v>25.635249770102593</v>
      </c>
      <c r="G40" s="165">
        <v>10189.307000000001</v>
      </c>
      <c r="H40" s="165">
        <v>4.3650575474449598</v>
      </c>
      <c r="I40" s="165">
        <v>1531.3889999999999</v>
      </c>
      <c r="J40" s="165">
        <v>3.9053486248782323</v>
      </c>
      <c r="K40" s="166">
        <v>1373.2660000000001</v>
      </c>
    </row>
    <row r="41" spans="1:11" s="57" customFormat="1">
      <c r="A41" s="110" t="s">
        <v>253</v>
      </c>
      <c r="B41" s="179" t="s">
        <v>39</v>
      </c>
      <c r="C41" s="164" t="s">
        <v>218</v>
      </c>
      <c r="D41" s="165">
        <v>30.900704000000001</v>
      </c>
      <c r="E41" s="165">
        <v>9054.473</v>
      </c>
      <c r="F41" s="165">
        <v>19.473453124999999</v>
      </c>
      <c r="G41" s="165">
        <v>6876.7039999999997</v>
      </c>
      <c r="H41" s="165">
        <v>0.2141346875</v>
      </c>
      <c r="I41" s="165">
        <v>280.99200000000002</v>
      </c>
      <c r="J41" s="165">
        <v>0.330519375</v>
      </c>
      <c r="K41" s="166">
        <v>644.64099999999996</v>
      </c>
    </row>
    <row r="42" spans="1:11" s="57" customFormat="1">
      <c r="A42" s="35" t="s">
        <v>254</v>
      </c>
      <c r="B42" s="78" t="s">
        <v>106</v>
      </c>
      <c r="C42" s="171" t="s">
        <v>134</v>
      </c>
      <c r="D42" s="162">
        <v>514.39262399999996</v>
      </c>
      <c r="E42" s="162">
        <v>197039.53100000002</v>
      </c>
      <c r="F42" s="162">
        <v>371.99843999999996</v>
      </c>
      <c r="G42" s="162">
        <v>180993.80500000002</v>
      </c>
      <c r="H42" s="162">
        <v>0.22188599999999997</v>
      </c>
      <c r="I42" s="162">
        <v>195.16699999999997</v>
      </c>
      <c r="J42" s="162">
        <v>9.3599999999999985E-3</v>
      </c>
      <c r="K42" s="163">
        <v>162.27600000000001</v>
      </c>
    </row>
    <row r="43" spans="1:11" s="57" customFormat="1">
      <c r="A43" s="61" t="s">
        <v>255</v>
      </c>
      <c r="B43" s="115" t="s">
        <v>256</v>
      </c>
      <c r="C43" s="172" t="s">
        <v>134</v>
      </c>
      <c r="D43" s="165">
        <v>0.73409999999999997</v>
      </c>
      <c r="E43" s="165">
        <v>488.26100000000002</v>
      </c>
      <c r="F43" s="165">
        <v>0.72757100000000008</v>
      </c>
      <c r="G43" s="165">
        <v>566.404</v>
      </c>
      <c r="H43" s="165">
        <v>8.3640999999999993E-2</v>
      </c>
      <c r="I43" s="165">
        <v>60.954999999999998</v>
      </c>
      <c r="J43" s="165">
        <v>2.0279999999999999E-3</v>
      </c>
      <c r="K43" s="166">
        <v>153.02000000000001</v>
      </c>
    </row>
    <row r="44" spans="1:11" s="57" customFormat="1">
      <c r="A44" s="64" t="s">
        <v>257</v>
      </c>
      <c r="B44" s="65" t="s">
        <v>258</v>
      </c>
      <c r="C44" s="173" t="s">
        <v>134</v>
      </c>
      <c r="D44" s="162">
        <v>469.44624099999999</v>
      </c>
      <c r="E44" s="162">
        <v>167168.03300000002</v>
      </c>
      <c r="F44" s="162">
        <v>328.46399299999996</v>
      </c>
      <c r="G44" s="162">
        <v>149069.747</v>
      </c>
      <c r="H44" s="162">
        <v>0.13802099999999998</v>
      </c>
      <c r="I44" s="162">
        <v>132.012</v>
      </c>
      <c r="J44" s="162">
        <v>7.3099999999999997E-3</v>
      </c>
      <c r="K44" s="163">
        <v>6.6950000000000003</v>
      </c>
    </row>
    <row r="45" spans="1:11" s="57" customFormat="1">
      <c r="A45" s="61" t="s">
        <v>259</v>
      </c>
      <c r="B45" s="63" t="s">
        <v>260</v>
      </c>
      <c r="C45" s="164" t="s">
        <v>134</v>
      </c>
      <c r="D45" s="165">
        <v>468.69701099999997</v>
      </c>
      <c r="E45" s="165">
        <v>166171.37300000002</v>
      </c>
      <c r="F45" s="165">
        <v>327.71350999999999</v>
      </c>
      <c r="G45" s="165">
        <v>147981.875</v>
      </c>
      <c r="H45" s="165">
        <v>0.13777099999999998</v>
      </c>
      <c r="I45" s="165">
        <v>113.693</v>
      </c>
      <c r="J45" s="165">
        <v>5.8589999999999996E-3</v>
      </c>
      <c r="K45" s="166">
        <v>2.0720000000000001</v>
      </c>
    </row>
    <row r="46" spans="1:11" s="57" customFormat="1">
      <c r="A46" s="61" t="s">
        <v>261</v>
      </c>
      <c r="B46" s="63" t="s">
        <v>262</v>
      </c>
      <c r="C46" s="164" t="s">
        <v>134</v>
      </c>
      <c r="D46" s="165">
        <v>465.01174599999996</v>
      </c>
      <c r="E46" s="165">
        <v>164583.82500000001</v>
      </c>
      <c r="F46" s="165">
        <v>324.79548499999999</v>
      </c>
      <c r="G46" s="165">
        <v>146609.79699999999</v>
      </c>
      <c r="H46" s="165">
        <v>0.13777099999999998</v>
      </c>
      <c r="I46" s="165">
        <v>113.693</v>
      </c>
      <c r="J46" s="165">
        <v>0</v>
      </c>
      <c r="K46" s="166">
        <v>0</v>
      </c>
    </row>
    <row r="47" spans="1:11" s="57" customFormat="1">
      <c r="A47" s="61" t="s">
        <v>263</v>
      </c>
      <c r="B47" s="179" t="s">
        <v>264</v>
      </c>
      <c r="C47" s="164" t="s">
        <v>134</v>
      </c>
      <c r="D47" s="165">
        <v>0.74923000000000006</v>
      </c>
      <c r="E47" s="165">
        <v>996.66000000000008</v>
      </c>
      <c r="F47" s="165">
        <v>0.7504829999999999</v>
      </c>
      <c r="G47" s="165">
        <v>1087.8720000000001</v>
      </c>
      <c r="H47" s="165">
        <v>2.5000000000000001E-4</v>
      </c>
      <c r="I47" s="165">
        <v>18.318999999999999</v>
      </c>
      <c r="J47" s="165">
        <v>1.451E-3</v>
      </c>
      <c r="K47" s="166">
        <v>4.6230000000000002</v>
      </c>
    </row>
    <row r="48" spans="1:11" s="57" customFormat="1">
      <c r="A48" s="114" t="s">
        <v>265</v>
      </c>
      <c r="B48" s="115" t="s">
        <v>107</v>
      </c>
      <c r="C48" s="157" t="s">
        <v>134</v>
      </c>
      <c r="D48" s="165">
        <v>44.212283000000006</v>
      </c>
      <c r="E48" s="165">
        <v>29383.237000000001</v>
      </c>
      <c r="F48" s="165">
        <v>42.806875999999995</v>
      </c>
      <c r="G48" s="165">
        <v>31357.653999999999</v>
      </c>
      <c r="H48" s="165">
        <v>2.24E-4</v>
      </c>
      <c r="I48" s="165">
        <v>2.2000000000000002</v>
      </c>
      <c r="J48" s="165">
        <v>2.1999999999999999E-5</v>
      </c>
      <c r="K48" s="166">
        <v>2.5609999999999999</v>
      </c>
    </row>
    <row r="49" spans="1:11" s="57" customFormat="1">
      <c r="A49" s="35" t="s">
        <v>266</v>
      </c>
      <c r="B49" s="88" t="s">
        <v>115</v>
      </c>
      <c r="C49" s="171" t="s">
        <v>134</v>
      </c>
      <c r="D49" s="162">
        <v>16.333282000000001</v>
      </c>
      <c r="E49" s="162">
        <v>39678.188000000002</v>
      </c>
      <c r="F49" s="162">
        <v>13.880836</v>
      </c>
      <c r="G49" s="162">
        <v>38069.757000000005</v>
      </c>
      <c r="H49" s="162">
        <v>0.70419299999999996</v>
      </c>
      <c r="I49" s="162">
        <v>537.745</v>
      </c>
      <c r="J49" s="162">
        <v>0.55841299999999994</v>
      </c>
      <c r="K49" s="163">
        <v>478.99099999999999</v>
      </c>
    </row>
    <row r="50" spans="1:11" s="57" customFormat="1">
      <c r="A50" s="108" t="s">
        <v>62</v>
      </c>
      <c r="B50" s="112" t="s">
        <v>126</v>
      </c>
      <c r="C50" s="164" t="s">
        <v>134</v>
      </c>
      <c r="D50" s="165">
        <v>15.390261000000001</v>
      </c>
      <c r="E50" s="165">
        <v>38952.955000000002</v>
      </c>
      <c r="F50" s="165">
        <v>12.815459000000001</v>
      </c>
      <c r="G50" s="165">
        <v>37054.849000000002</v>
      </c>
      <c r="H50" s="165">
        <v>0.16831100000000002</v>
      </c>
      <c r="I50" s="165">
        <v>446.60700000000003</v>
      </c>
      <c r="J50" s="165">
        <v>0.153782</v>
      </c>
      <c r="K50" s="166">
        <v>289.101</v>
      </c>
    </row>
    <row r="51" spans="1:11" s="57" customFormat="1">
      <c r="A51" s="110" t="s">
        <v>63</v>
      </c>
      <c r="B51" s="115" t="s">
        <v>116</v>
      </c>
      <c r="C51" s="164" t="s">
        <v>134</v>
      </c>
      <c r="D51" s="165">
        <v>0.943021</v>
      </c>
      <c r="E51" s="165">
        <v>725.23299999999995</v>
      </c>
      <c r="F51" s="165">
        <v>1.065377</v>
      </c>
      <c r="G51" s="165">
        <v>1014.908</v>
      </c>
      <c r="H51" s="165">
        <v>0.53588199999999997</v>
      </c>
      <c r="I51" s="165">
        <v>91.138000000000005</v>
      </c>
      <c r="J51" s="165">
        <v>0.40463099999999996</v>
      </c>
      <c r="K51" s="166">
        <v>189.89</v>
      </c>
    </row>
    <row r="52" spans="1:11" s="57" customFormat="1">
      <c r="A52" s="121" t="s">
        <v>267</v>
      </c>
      <c r="B52" s="76" t="s">
        <v>108</v>
      </c>
      <c r="C52" s="164" t="s">
        <v>134</v>
      </c>
      <c r="D52" s="165">
        <v>3.1471399999999998</v>
      </c>
      <c r="E52" s="165">
        <v>1560.403</v>
      </c>
      <c r="F52" s="165">
        <v>2.3007590000000002</v>
      </c>
      <c r="G52" s="165">
        <v>1709.6020000000001</v>
      </c>
      <c r="H52" s="165">
        <v>3401.253483</v>
      </c>
      <c r="I52" s="165">
        <v>373517.55200000003</v>
      </c>
      <c r="J52" s="165">
        <v>3980.0607930000001</v>
      </c>
      <c r="K52" s="166">
        <v>530703.62100000004</v>
      </c>
    </row>
    <row r="53" spans="1:11" s="57" customFormat="1">
      <c r="A53" s="35" t="s">
        <v>268</v>
      </c>
      <c r="B53" s="78" t="s">
        <v>109</v>
      </c>
      <c r="C53" s="174" t="s">
        <v>134</v>
      </c>
      <c r="D53" s="162">
        <v>1422.0011680000002</v>
      </c>
      <c r="E53" s="162">
        <v>784228.7919999999</v>
      </c>
      <c r="F53" s="162">
        <v>1245.722256</v>
      </c>
      <c r="G53" s="162">
        <v>757819.71</v>
      </c>
      <c r="H53" s="162">
        <v>192.13403113335903</v>
      </c>
      <c r="I53" s="162">
        <v>280511.864</v>
      </c>
      <c r="J53" s="162">
        <v>229.87646435050425</v>
      </c>
      <c r="K53" s="163">
        <v>369763.34499999997</v>
      </c>
    </row>
    <row r="54" spans="1:11" s="57" customFormat="1">
      <c r="A54" s="35" t="s">
        <v>269</v>
      </c>
      <c r="B54" s="36" t="s">
        <v>118</v>
      </c>
      <c r="C54" s="173" t="s">
        <v>134</v>
      </c>
      <c r="D54" s="162">
        <v>775.96498100000008</v>
      </c>
      <c r="E54" s="162">
        <v>358711.35699999996</v>
      </c>
      <c r="F54" s="162">
        <v>694.47548000000006</v>
      </c>
      <c r="G54" s="162">
        <v>348962.946</v>
      </c>
      <c r="H54" s="162">
        <v>131.60905020271682</v>
      </c>
      <c r="I54" s="162">
        <v>174452.13099999999</v>
      </c>
      <c r="J54" s="162">
        <v>160.20545935050424</v>
      </c>
      <c r="K54" s="163">
        <v>244065.82499999998</v>
      </c>
    </row>
    <row r="55" spans="1:11" s="57" customFormat="1">
      <c r="A55" s="61" t="s">
        <v>270</v>
      </c>
      <c r="B55" s="63" t="s">
        <v>110</v>
      </c>
      <c r="C55" s="164" t="s">
        <v>134</v>
      </c>
      <c r="D55" s="165">
        <v>439.58120700000001</v>
      </c>
      <c r="E55" s="165">
        <v>156451.74799999999</v>
      </c>
      <c r="F55" s="165">
        <v>365.98658699999999</v>
      </c>
      <c r="G55" s="165">
        <v>140407.83600000001</v>
      </c>
      <c r="H55" s="165">
        <v>60.082682999999996</v>
      </c>
      <c r="I55" s="165">
        <v>24825.246999999999</v>
      </c>
      <c r="J55" s="165">
        <v>69.637067999999999</v>
      </c>
      <c r="K55" s="166">
        <v>48736.332999999999</v>
      </c>
    </row>
    <row r="56" spans="1:11" s="57" customFormat="1">
      <c r="A56" s="61" t="s">
        <v>271</v>
      </c>
      <c r="B56" s="113" t="s">
        <v>119</v>
      </c>
      <c r="C56" s="164" t="s">
        <v>134</v>
      </c>
      <c r="D56" s="165">
        <v>38.254438999999998</v>
      </c>
      <c r="E56" s="165">
        <v>21046.707999999999</v>
      </c>
      <c r="F56" s="165">
        <v>20.797817999999999</v>
      </c>
      <c r="G56" s="165">
        <v>13086.53</v>
      </c>
      <c r="H56" s="165">
        <v>1.6338499999999998</v>
      </c>
      <c r="I56" s="165">
        <v>7076.7650000000003</v>
      </c>
      <c r="J56" s="165">
        <v>3.0309850000000003</v>
      </c>
      <c r="K56" s="166">
        <v>12559.025</v>
      </c>
    </row>
    <row r="57" spans="1:11" s="57" customFormat="1">
      <c r="A57" s="61" t="s">
        <v>272</v>
      </c>
      <c r="B57" s="63" t="s">
        <v>120</v>
      </c>
      <c r="C57" s="164" t="s">
        <v>134</v>
      </c>
      <c r="D57" s="165">
        <v>238.19653400000001</v>
      </c>
      <c r="E57" s="165">
        <v>144102.50899999999</v>
      </c>
      <c r="F57" s="165">
        <v>260.57054599999998</v>
      </c>
      <c r="G57" s="165">
        <v>163282.89799999999</v>
      </c>
      <c r="H57" s="165">
        <v>23.260444</v>
      </c>
      <c r="I57" s="165">
        <v>88473.75</v>
      </c>
      <c r="J57" s="165">
        <v>38.235660000000003</v>
      </c>
      <c r="K57" s="166">
        <v>125598.24099999999</v>
      </c>
    </row>
    <row r="58" spans="1:11" s="57" customFormat="1">
      <c r="A58" s="61" t="s">
        <v>273</v>
      </c>
      <c r="B58" s="179" t="s">
        <v>121</v>
      </c>
      <c r="C58" s="164" t="s">
        <v>134</v>
      </c>
      <c r="D58" s="165">
        <v>59.932800999999998</v>
      </c>
      <c r="E58" s="165">
        <v>37110.392</v>
      </c>
      <c r="F58" s="165">
        <v>47.120529000000005</v>
      </c>
      <c r="G58" s="165">
        <v>32185.682000000001</v>
      </c>
      <c r="H58" s="165">
        <v>46.632073202716818</v>
      </c>
      <c r="I58" s="165">
        <v>54076.368999999999</v>
      </c>
      <c r="J58" s="165">
        <v>49.301746350504224</v>
      </c>
      <c r="K58" s="166">
        <v>57172.226000000002</v>
      </c>
    </row>
    <row r="59" spans="1:11" s="57" customFormat="1">
      <c r="A59" s="86">
        <v>12.2</v>
      </c>
      <c r="B59" s="92" t="s">
        <v>274</v>
      </c>
      <c r="C59" s="157" t="s">
        <v>134</v>
      </c>
      <c r="D59" s="165">
        <v>221.80122800000001</v>
      </c>
      <c r="E59" s="165">
        <v>163449.571</v>
      </c>
      <c r="F59" s="165">
        <v>181.44333799999998</v>
      </c>
      <c r="G59" s="165">
        <v>157675.53400000001</v>
      </c>
      <c r="H59" s="165">
        <v>1.2296499306422148</v>
      </c>
      <c r="I59" s="165">
        <v>2154.4160000000002</v>
      </c>
      <c r="J59" s="165">
        <v>1.998278</v>
      </c>
      <c r="K59" s="166">
        <v>3545.7809999999999</v>
      </c>
    </row>
    <row r="60" spans="1:11" s="57" customFormat="1">
      <c r="A60" s="35">
        <v>12.3</v>
      </c>
      <c r="B60" s="36" t="s">
        <v>122</v>
      </c>
      <c r="C60" s="173" t="s">
        <v>134</v>
      </c>
      <c r="D60" s="162">
        <v>408.30361299999998</v>
      </c>
      <c r="E60" s="162">
        <v>242195.88200000001</v>
      </c>
      <c r="F60" s="162">
        <v>356.24367899999993</v>
      </c>
      <c r="G60" s="162">
        <v>232358.19899999999</v>
      </c>
      <c r="H60" s="162">
        <v>48.556892000000005</v>
      </c>
      <c r="I60" s="162">
        <v>68517.794000000009</v>
      </c>
      <c r="J60" s="162">
        <v>58.980455000000006</v>
      </c>
      <c r="K60" s="163">
        <v>85578.822</v>
      </c>
    </row>
    <row r="61" spans="1:11" s="57" customFormat="1">
      <c r="A61" s="61" t="s">
        <v>275</v>
      </c>
      <c r="B61" s="63" t="s">
        <v>123</v>
      </c>
      <c r="C61" s="164" t="s">
        <v>134</v>
      </c>
      <c r="D61" s="165">
        <v>174.561016</v>
      </c>
      <c r="E61" s="165">
        <v>76719.948999999993</v>
      </c>
      <c r="F61" s="165">
        <v>113.201323</v>
      </c>
      <c r="G61" s="165">
        <v>56786.031999999999</v>
      </c>
      <c r="H61" s="165">
        <v>1.031739</v>
      </c>
      <c r="I61" s="165">
        <v>1243.049</v>
      </c>
      <c r="J61" s="165">
        <v>2.3760379999999999</v>
      </c>
      <c r="K61" s="166">
        <v>2600.7159999999999</v>
      </c>
    </row>
    <row r="62" spans="1:11" s="57" customFormat="1">
      <c r="A62" s="61" t="s">
        <v>276</v>
      </c>
      <c r="B62" s="63" t="s">
        <v>40</v>
      </c>
      <c r="C62" s="164" t="s">
        <v>134</v>
      </c>
      <c r="D62" s="165">
        <v>183.60470599999999</v>
      </c>
      <c r="E62" s="165">
        <v>124579.96400000001</v>
      </c>
      <c r="F62" s="165">
        <v>206.87744699999999</v>
      </c>
      <c r="G62" s="165">
        <v>139706.019</v>
      </c>
      <c r="H62" s="165">
        <v>28.5886</v>
      </c>
      <c r="I62" s="165">
        <v>39427.506000000001</v>
      </c>
      <c r="J62" s="165">
        <v>32.618267000000003</v>
      </c>
      <c r="K62" s="166">
        <v>41503.815999999999</v>
      </c>
    </row>
    <row r="63" spans="1:11" s="57" customFormat="1">
      <c r="A63" s="61" t="s">
        <v>277</v>
      </c>
      <c r="B63" s="63" t="s">
        <v>124</v>
      </c>
      <c r="C63" s="164" t="s">
        <v>134</v>
      </c>
      <c r="D63" s="165">
        <v>48.705306</v>
      </c>
      <c r="E63" s="165">
        <v>39216.135999999999</v>
      </c>
      <c r="F63" s="165">
        <v>34.882640000000002</v>
      </c>
      <c r="G63" s="165">
        <v>34681.927000000003</v>
      </c>
      <c r="H63" s="165">
        <v>13.754553</v>
      </c>
      <c r="I63" s="165">
        <v>24693.172999999999</v>
      </c>
      <c r="J63" s="165">
        <v>19.390774</v>
      </c>
      <c r="K63" s="166">
        <v>38448.781000000003</v>
      </c>
    </row>
    <row r="64" spans="1:11" s="57" customFormat="1">
      <c r="A64" s="61" t="s">
        <v>278</v>
      </c>
      <c r="B64" s="179" t="s">
        <v>125</v>
      </c>
      <c r="C64" s="164" t="s">
        <v>134</v>
      </c>
      <c r="D64" s="165">
        <v>1.432585</v>
      </c>
      <c r="E64" s="165">
        <v>1679.8330000000001</v>
      </c>
      <c r="F64" s="165">
        <v>1.2822690000000001</v>
      </c>
      <c r="G64" s="165">
        <v>1184.221</v>
      </c>
      <c r="H64" s="165">
        <v>5.1820000000000004</v>
      </c>
      <c r="I64" s="165">
        <v>3154.0659999999998</v>
      </c>
      <c r="J64" s="165">
        <v>4.5953759999999999</v>
      </c>
      <c r="K64" s="166">
        <v>3025.509</v>
      </c>
    </row>
    <row r="65" spans="1:11" ht="15" thickBot="1">
      <c r="A65" s="43">
        <v>12.4</v>
      </c>
      <c r="B65" s="95" t="s">
        <v>279</v>
      </c>
      <c r="C65" s="175" t="s">
        <v>134</v>
      </c>
      <c r="D65" s="176">
        <v>15.931346</v>
      </c>
      <c r="E65" s="176">
        <v>19871.982</v>
      </c>
      <c r="F65" s="176">
        <v>13.559759</v>
      </c>
      <c r="G65" s="176">
        <v>18823.030999999999</v>
      </c>
      <c r="H65" s="176">
        <v>10.738439</v>
      </c>
      <c r="I65" s="176">
        <v>35387.523000000001</v>
      </c>
      <c r="J65" s="176">
        <v>8.6922720000000009</v>
      </c>
      <c r="K65" s="177">
        <v>36572.917000000001</v>
      </c>
    </row>
  </sheetData>
  <sheetProtection selectLockedCells="1"/>
  <mergeCells count="7">
    <mergeCell ref="E3:F3"/>
    <mergeCell ref="D5:E5"/>
    <mergeCell ref="H5:I5"/>
    <mergeCell ref="D4:G4"/>
    <mergeCell ref="J5:K5"/>
    <mergeCell ref="F5:G5"/>
    <mergeCell ref="H4:K4"/>
  </mergeCells>
  <phoneticPr fontId="0" type="noConversion"/>
  <printOptions horizontalCentered="1"/>
  <pageMargins left="0.19685039370078741" right="0.19685039370078741" top="0.19685039370078741" bottom="0.19685039370078741" header="0" footer="0"/>
  <pageSetup paperSize="9"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F26"/>
  <sheetViews>
    <sheetView zoomScaleNormal="100" zoomScaleSheetLayoutView="75" workbookViewId="0">
      <selection activeCell="G10" sqref="G10"/>
    </sheetView>
  </sheetViews>
  <sheetFormatPr defaultColWidth="10.875" defaultRowHeight="14.25"/>
  <cols>
    <col min="1" max="1" width="8.375" style="129" customWidth="1"/>
    <col min="2" max="2" width="27.25" style="129" customWidth="1"/>
    <col min="3" max="3" width="11.75" style="129" customWidth="1"/>
    <col min="4" max="5" width="23.25" style="129" customWidth="1"/>
    <col min="6" max="16384" width="10.875" style="129"/>
  </cols>
  <sheetData>
    <row r="1" spans="1:5">
      <c r="A1" s="66" t="s">
        <v>203</v>
      </c>
      <c r="B1" s="47"/>
      <c r="C1" s="48"/>
      <c r="D1" s="49"/>
      <c r="E1" s="50" t="s">
        <v>212</v>
      </c>
    </row>
    <row r="2" spans="1:5">
      <c r="A2" s="47"/>
      <c r="B2" s="47"/>
      <c r="C2" s="48"/>
      <c r="D2" s="49"/>
      <c r="E2" s="50" t="s">
        <v>1</v>
      </c>
    </row>
    <row r="3" spans="1:5" s="128" customFormat="1" ht="15" thickBot="1">
      <c r="A3" s="131"/>
      <c r="B3" s="131"/>
      <c r="C3" s="131"/>
      <c r="D3" s="132"/>
      <c r="E3" s="132"/>
    </row>
    <row r="4" spans="1:5">
      <c r="A4" s="502" t="s">
        <v>27</v>
      </c>
      <c r="B4" s="505" t="s">
        <v>2</v>
      </c>
      <c r="C4" s="305"/>
      <c r="D4" s="306"/>
      <c r="E4" s="307"/>
    </row>
    <row r="5" spans="1:5">
      <c r="A5" s="503"/>
      <c r="B5" s="506"/>
      <c r="C5" s="308" t="s">
        <v>84</v>
      </c>
      <c r="D5" s="308">
        <v>2016</v>
      </c>
      <c r="E5" s="155">
        <v>2017</v>
      </c>
    </row>
    <row r="6" spans="1:5">
      <c r="A6" s="504"/>
      <c r="B6" s="479"/>
      <c r="C6" s="309" t="s">
        <v>74</v>
      </c>
      <c r="D6" s="309" t="s">
        <v>82</v>
      </c>
      <c r="E6" s="310" t="s">
        <v>82</v>
      </c>
    </row>
    <row r="7" spans="1:5">
      <c r="A7" s="468" t="s">
        <v>151</v>
      </c>
      <c r="B7" s="470"/>
      <c r="C7" s="470"/>
      <c r="D7" s="470"/>
      <c r="E7" s="471"/>
    </row>
    <row r="8" spans="1:5" s="57" customFormat="1" ht="15">
      <c r="A8" s="311">
        <v>1</v>
      </c>
      <c r="B8" s="312" t="s">
        <v>36</v>
      </c>
      <c r="C8" s="79" t="s">
        <v>200</v>
      </c>
      <c r="D8" s="313">
        <v>10753.684890643606</v>
      </c>
      <c r="E8" s="314">
        <v>10759.461191230181</v>
      </c>
    </row>
    <row r="9" spans="1:5" s="57" customFormat="1" ht="15">
      <c r="A9" s="325" t="s">
        <v>89</v>
      </c>
      <c r="B9" s="326" t="s">
        <v>78</v>
      </c>
      <c r="C9" s="79" t="s">
        <v>200</v>
      </c>
      <c r="D9" s="313">
        <v>10231.167670364481</v>
      </c>
      <c r="E9" s="314">
        <v>10288.98597546468</v>
      </c>
    </row>
    <row r="10" spans="1:5" s="57" customFormat="1" ht="15">
      <c r="A10" s="327" t="s">
        <v>127</v>
      </c>
      <c r="B10" s="326" t="s">
        <v>3</v>
      </c>
      <c r="C10" s="79" t="s">
        <v>200</v>
      </c>
      <c r="D10" s="313">
        <v>522.51722027912501</v>
      </c>
      <c r="E10" s="314">
        <v>470.47521576550002</v>
      </c>
    </row>
    <row r="11" spans="1:5" s="57" customFormat="1" ht="15">
      <c r="A11" s="318"/>
      <c r="B11" s="319" t="s">
        <v>28</v>
      </c>
      <c r="C11" s="79" t="s">
        <v>200</v>
      </c>
      <c r="D11" s="313">
        <v>4980.659082696</v>
      </c>
      <c r="E11" s="314">
        <v>4847.4754749682243</v>
      </c>
    </row>
    <row r="12" spans="1:5" s="57" customFormat="1" ht="15">
      <c r="A12" s="320"/>
      <c r="B12" s="321" t="s">
        <v>78</v>
      </c>
      <c r="C12" s="80" t="s">
        <v>200</v>
      </c>
      <c r="D12" s="315">
        <v>4921.159082696</v>
      </c>
      <c r="E12" s="316">
        <v>4774.8504749682243</v>
      </c>
    </row>
    <row r="13" spans="1:5" s="57" customFormat="1" ht="15">
      <c r="A13" s="320"/>
      <c r="B13" s="322" t="s">
        <v>3</v>
      </c>
      <c r="C13" s="80" t="s">
        <v>200</v>
      </c>
      <c r="D13" s="315">
        <v>59.5</v>
      </c>
      <c r="E13" s="316">
        <v>72.625</v>
      </c>
    </row>
    <row r="14" spans="1:5" s="57" customFormat="1" ht="15">
      <c r="A14" s="320"/>
      <c r="B14" s="319" t="s">
        <v>4</v>
      </c>
      <c r="C14" s="79" t="s">
        <v>200</v>
      </c>
      <c r="D14" s="33" t="s">
        <v>158</v>
      </c>
      <c r="E14" s="34" t="s">
        <v>158</v>
      </c>
    </row>
    <row r="15" spans="1:5" s="57" customFormat="1" ht="15">
      <c r="A15" s="320"/>
      <c r="B15" s="321" t="s">
        <v>78</v>
      </c>
      <c r="C15" s="80" t="s">
        <v>200</v>
      </c>
      <c r="D15" s="39" t="s">
        <v>158</v>
      </c>
      <c r="E15" s="40" t="s">
        <v>158</v>
      </c>
    </row>
    <row r="16" spans="1:5" s="57" customFormat="1" ht="15">
      <c r="A16" s="320"/>
      <c r="B16" s="322" t="s">
        <v>3</v>
      </c>
      <c r="C16" s="80" t="s">
        <v>200</v>
      </c>
      <c r="D16" s="39" t="s">
        <v>158</v>
      </c>
      <c r="E16" s="40" t="s">
        <v>158</v>
      </c>
    </row>
    <row r="17" spans="1:6" s="57" customFormat="1" ht="15">
      <c r="A17" s="320"/>
      <c r="B17" s="319" t="s">
        <v>29</v>
      </c>
      <c r="C17" s="79" t="s">
        <v>200</v>
      </c>
      <c r="D17" s="313">
        <v>5773.0258079476062</v>
      </c>
      <c r="E17" s="314">
        <v>5911.9857162619564</v>
      </c>
    </row>
    <row r="18" spans="1:6" s="57" customFormat="1" ht="15">
      <c r="A18" s="320"/>
      <c r="B18" s="321" t="s">
        <v>78</v>
      </c>
      <c r="C18" s="80" t="s">
        <v>200</v>
      </c>
      <c r="D18" s="315">
        <v>5310.0085876684807</v>
      </c>
      <c r="E18" s="316">
        <v>5514.1355004964562</v>
      </c>
    </row>
    <row r="19" spans="1:6" s="57" customFormat="1" ht="15.75" thickBot="1">
      <c r="A19" s="323"/>
      <c r="B19" s="324" t="s">
        <v>3</v>
      </c>
      <c r="C19" s="317" t="s">
        <v>200</v>
      </c>
      <c r="D19" s="45">
        <v>463.01722027912501</v>
      </c>
      <c r="E19" s="46">
        <v>397.85021576550002</v>
      </c>
    </row>
    <row r="20" spans="1:6" s="57" customFormat="1">
      <c r="A20" s="335" t="s">
        <v>7</v>
      </c>
      <c r="B20" s="328"/>
      <c r="C20" s="334"/>
      <c r="D20" s="334"/>
      <c r="E20" s="336"/>
      <c r="F20" s="99"/>
    </row>
    <row r="21" spans="1:6">
      <c r="A21" s="329" t="s">
        <v>213</v>
      </c>
      <c r="B21" s="128"/>
      <c r="C21" s="330"/>
      <c r="D21" s="330"/>
      <c r="E21" s="335"/>
      <c r="F21" s="128"/>
    </row>
    <row r="22" spans="1:6">
      <c r="A22" s="331" t="s">
        <v>30</v>
      </c>
      <c r="B22" s="128"/>
      <c r="C22" s="330"/>
      <c r="D22" s="330"/>
      <c r="E22" s="335"/>
      <c r="F22" s="128"/>
    </row>
    <row r="23" spans="1:6">
      <c r="A23" s="331" t="s">
        <v>31</v>
      </c>
      <c r="B23" s="128"/>
      <c r="C23" s="330"/>
      <c r="D23" s="330"/>
      <c r="E23" s="335"/>
      <c r="F23" s="128"/>
    </row>
    <row r="24" spans="1:6">
      <c r="A24" s="332" t="s">
        <v>32</v>
      </c>
      <c r="B24" s="128"/>
      <c r="C24" s="333"/>
      <c r="D24" s="333"/>
      <c r="E24" s="333"/>
      <c r="F24" s="128"/>
    </row>
    <row r="25" spans="1:6">
      <c r="A25" s="334" t="s">
        <v>26</v>
      </c>
      <c r="B25" s="128"/>
      <c r="C25" s="335"/>
      <c r="D25" s="335"/>
      <c r="E25" s="335"/>
      <c r="F25" s="128"/>
    </row>
    <row r="26" spans="1:6">
      <c r="A26" s="335" t="s">
        <v>159</v>
      </c>
      <c r="B26" s="128"/>
      <c r="C26" s="335"/>
      <c r="D26" s="335"/>
      <c r="E26" s="335"/>
      <c r="F26" s="128"/>
    </row>
  </sheetData>
  <sheetProtection selectLockedCells="1"/>
  <mergeCells count="3">
    <mergeCell ref="A7:E7"/>
    <mergeCell ref="A4:A6"/>
    <mergeCell ref="B4:B6"/>
  </mergeCells>
  <phoneticPr fontId="0"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Cover</vt:lpstr>
      <vt:lpstr>Removals over bark</vt:lpstr>
      <vt:lpstr>JQ1 Production</vt:lpstr>
      <vt:lpstr>JQ2 TTrade</vt:lpstr>
      <vt:lpstr>JQ3 SPW</vt:lpstr>
      <vt:lpstr>LAM</vt:lpstr>
      <vt:lpstr>ECE-EU Species</vt:lpstr>
      <vt:lpstr>EU1 ExtraEU Trade</vt:lpstr>
      <vt:lpstr>EU2 Removals</vt:lpstr>
      <vt:lpstr>Conversion Factors</vt:lpstr>
      <vt:lpstr>JQ2_EU1-Cross-Ref</vt:lpstr>
      <vt:lpstr>JQ3-Cross-Ref</vt:lpstr>
      <vt:lpstr>Notes</vt:lpstr>
      <vt:lpstr>Validation</vt:lpstr>
      <vt:lpstr>Upload</vt:lpstr>
      <vt:lpstr>'Conversion Factors'!Print_Area</vt:lpstr>
      <vt:lpstr>Cover!Print_Area</vt:lpstr>
      <vt:lpstr>'ECE-EU Species'!Print_Area</vt:lpstr>
      <vt:lpstr>'EU1 ExtraEU Trade'!Print_Area</vt:lpstr>
      <vt:lpstr>'EU2 Removals'!Print_Area</vt:lpstr>
      <vt:lpstr>'JQ1 Production'!Print_Area</vt:lpstr>
      <vt:lpstr>'JQ2 TTrade'!Print_Area</vt:lpstr>
      <vt:lpstr>'JQ2_EU1-Cross-Ref'!Print_Area</vt:lpstr>
      <vt:lpstr>'JQ3 SPW'!Print_Area</vt:lpstr>
      <vt:lpstr>'JQ3-Cross-Ref'!Print_Area</vt:lpstr>
      <vt:lpstr>LAM!Print_Area</vt:lpstr>
      <vt:lpstr>'Removals over bark'!Print_Area</vt:lpstr>
      <vt:lpstr>'JQ1 Production'!Print_Titles</vt:lpstr>
      <vt:lpstr>'JQ2_EU1-Cross-Ref'!Print_Titles</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Hammell, Samantha</cp:lastModifiedBy>
  <cp:lastPrinted>2018-05-14T13:18:27Z</cp:lastPrinted>
  <dcterms:created xsi:type="dcterms:W3CDTF">1998-09-16T16:39:33Z</dcterms:created>
  <dcterms:modified xsi:type="dcterms:W3CDTF">2018-05-31T13:51:32Z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