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showObjects="placeholders" hidePivotFieldList="1"/>
  <mc:AlternateContent xmlns:mc="http://schemas.openxmlformats.org/markup-compatibility/2006">
    <mc:Choice Requires="x15">
      <x15ac:absPath xmlns:x15ac="http://schemas.microsoft.com/office/spreadsheetml/2010/11/ac" url="H:\International\Production &amp; Trade\JFSQ\2019 release\"/>
    </mc:Choice>
  </mc:AlternateContent>
  <xr:revisionPtr revIDLastSave="0" documentId="13_ncr:1_{FA8B87DA-FD9B-44F8-B8BA-1CFBE7BD6A41}" xr6:coauthVersionLast="36" xr6:coauthVersionMax="36" xr10:uidLastSave="{00000000-0000-0000-0000-000000000000}"/>
  <bookViews>
    <workbookView xWindow="-15" yWindow="5985" windowWidth="19230" windowHeight="6015" tabRatio="861" xr2:uid="{00000000-000D-0000-FFFF-FFFF00000000}"/>
  </bookViews>
  <sheets>
    <sheet name="Cover" sheetId="84" r:id="rId1"/>
    <sheet name="Removals over bark" sheetId="78" r:id="rId2"/>
    <sheet name="JQ1 Production" sheetId="1" r:id="rId3"/>
    <sheet name="JQ2 TTrade" sheetId="2" r:id="rId4"/>
    <sheet name="JQ3 SPW" sheetId="23" r:id="rId5"/>
    <sheet name="LAM" sheetId="82" r:id="rId6"/>
    <sheet name="ECE-EU Species" sheetId="51" r:id="rId7"/>
    <sheet name="EU1 ExtraEU Trade" sheetId="20" r:id="rId8"/>
    <sheet name="EU2 Removals" sheetId="28" r:id="rId9"/>
    <sheet name="Conversion Factors" sheetId="83" r:id="rId10"/>
    <sheet name="JQ2_EU1-Cross-Ref" sheetId="85" r:id="rId11"/>
    <sheet name="JQ3-Cross-Ref" sheetId="86" r:id="rId12"/>
    <sheet name="Notes" sheetId="25" state="hidden" r:id="rId13"/>
    <sheet name="Validation" sheetId="21" state="hidden" r:id="rId14"/>
    <sheet name="Upload" sheetId="22" state="hidden" r:id="rId15"/>
  </sheets>
  <definedNames>
    <definedName name="_xlnm.Print_Area" localSheetId="9">'Conversion Factors'!$A$1:$F$16</definedName>
    <definedName name="_xlnm.Print_Area" localSheetId="0">Cover!$A$1:$A$42</definedName>
    <definedName name="_xlnm.Print_Area" localSheetId="6">'ECE-EU Species'!$A$1:$M$37</definedName>
    <definedName name="_xlnm.Print_Area" localSheetId="7">'EU1 ExtraEU Trade'!$A$1:$K$65</definedName>
    <definedName name="_xlnm.Print_Area" localSheetId="8">'EU2 Removals'!$A$1:$E$26</definedName>
    <definedName name="_xlnm.Print_Area" localSheetId="2">'JQ1 Production'!$A$1:$E$77</definedName>
    <definedName name="_xlnm.Print_Area" localSheetId="3">'JQ2 TTrade'!$A$1:$K$65</definedName>
    <definedName name="_xlnm.Print_Area" localSheetId="10">'JQ2_EU1-Cross-Ref'!$A$1:$F$77</definedName>
    <definedName name="_xlnm.Print_Area" localSheetId="4">'JQ3 SPW'!$A$1:$F$25</definedName>
    <definedName name="_xlnm.Print_Area" localSheetId="11">'JQ3-Cross-Ref'!$A$1:$F$49</definedName>
    <definedName name="_xlnm.Print_Area" localSheetId="5">LAM!$A$1:$K$22</definedName>
    <definedName name="_xlnm.Print_Area" localSheetId="1">'Removals over bark'!$A$1:$E$23</definedName>
    <definedName name="_xlnm.Print_Titles" localSheetId="2">'JQ1 Production'!$1:$5</definedName>
    <definedName name="_xlnm.Print_Titles" localSheetId="10">'JQ2_EU1-Cross-Ref'!$1:$11</definedName>
    <definedName name="Z_E59B5840_EF58_11D3_B672_B1E0953C1B26_.wvu.PrintArea" localSheetId="7" hidden="1">'EU1 ExtraEU Trade'!$A$3:$K$65</definedName>
    <definedName name="Z_E59B5840_EF58_11D3_B672_B1E0953C1B26_.wvu.PrintArea" localSheetId="2" hidden="1">'JQ1 Production'!$A$1:$E$75</definedName>
    <definedName name="Z_E59B5840_EF58_11D3_B672_B1E0953C1B26_.wvu.PrintArea" localSheetId="3" hidden="1">'JQ2 TTrade'!$A$3:$K$66</definedName>
    <definedName name="Z_E59B5840_EF58_11D3_B672_B1E0953C1B26_.wvu.PrintTitles" localSheetId="2" hidden="1">'JQ1 Production'!$1:$5</definedName>
    <definedName name="Z_E59B5840_EF58_11D3_B672_B1E0953C1B26_.wvu.Rows" localSheetId="2" hidden="1">'JQ1 Production'!#REF!</definedName>
  </definedNames>
  <calcPr calcId="191029"/>
  <customWorkbookViews>
    <customWorkbookView name="ITTO - Personal View" guid="{E59B5840-EF58-11D3-B672-B1E0953C1B26}" mergeInterval="0" personalView="1" maximized="1" windowWidth="796" windowHeight="466" tabRatio="601" activeSheetId="1"/>
  </customWorkbookViews>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95" i="2" l="1"/>
  <c r="F95" i="2"/>
  <c r="I95" i="2"/>
  <c r="J95" i="2"/>
  <c r="E92" i="2"/>
  <c r="F92" i="2"/>
  <c r="I92" i="2"/>
  <c r="J92" i="2"/>
  <c r="E93" i="2"/>
  <c r="F93" i="2"/>
  <c r="I93" i="2"/>
  <c r="J93" i="2"/>
  <c r="E94" i="2"/>
  <c r="F94" i="2"/>
  <c r="I94" i="2"/>
  <c r="J94" i="2"/>
  <c r="B2" i="21"/>
  <c r="K95" i="2"/>
  <c r="H95" i="2"/>
  <c r="G95" i="2"/>
  <c r="D95" i="2"/>
  <c r="K94" i="2"/>
  <c r="H94" i="2"/>
  <c r="G94" i="2"/>
  <c r="D94" i="2"/>
  <c r="K93" i="2"/>
  <c r="H93" i="2"/>
  <c r="G93" i="2"/>
  <c r="D93" i="2"/>
  <c r="K92" i="2"/>
  <c r="H92" i="2"/>
  <c r="G92" i="2"/>
  <c r="D92" i="2"/>
</calcChain>
</file>

<file path=xl/sharedStrings.xml><?xml version="1.0" encoding="utf-8"?>
<sst xmlns="http://schemas.openxmlformats.org/spreadsheetml/2006/main" count="1294" uniqueCount="481">
  <si>
    <t>Trade with countries outside EU</t>
  </si>
  <si>
    <t>Removals by type of ownership</t>
  </si>
  <si>
    <t>Ownership</t>
  </si>
  <si>
    <t>Non-coniferous</t>
  </si>
  <si>
    <t>Other publicly owned forests</t>
  </si>
  <si>
    <t>1.2.NC.T</t>
  </si>
  <si>
    <t>Value</t>
  </si>
  <si>
    <t>Note:</t>
  </si>
  <si>
    <t>of which: printing &amp; writing paper, ready for use</t>
  </si>
  <si>
    <t>of which: articles, moulded or pressed from pulp</t>
  </si>
  <si>
    <t xml:space="preserve">of which: filter paper &amp; paperboard, ready for use </t>
  </si>
  <si>
    <t>I M P O R T  V A L U E</t>
  </si>
  <si>
    <t xml:space="preserve">E X P O R T  V A L U E </t>
  </si>
  <si>
    <t>Derived data</t>
  </si>
  <si>
    <t>Printing + Writing Paper</t>
  </si>
  <si>
    <t>Other Paper + Paperboard</t>
  </si>
  <si>
    <t>Test</t>
  </si>
  <si>
    <t>AREA CODE</t>
  </si>
  <si>
    <t xml:space="preserve"> "ITEM CODE"</t>
  </si>
  <si>
    <t xml:space="preserve"> "ELEMENT CODE"</t>
  </si>
  <si>
    <t xml:space="preserve"> "YEAR"</t>
  </si>
  <si>
    <t xml:space="preserve"> "NEW VALUE"</t>
  </si>
  <si>
    <t xml:space="preserve"> "SYMB"</t>
  </si>
  <si>
    <t xml:space="preserve"> "NOTE"</t>
  </si>
  <si>
    <t>Wrapping  + Packaging Paper and Paperboard</t>
  </si>
  <si>
    <t>Secondary wood products</t>
  </si>
  <si>
    <t>The unit should be solid cubic metres, under bark.</t>
  </si>
  <si>
    <t>Product code</t>
  </si>
  <si>
    <t>State forests</t>
  </si>
  <si>
    <t xml:space="preserve">Private forest </t>
  </si>
  <si>
    <t>State forests: Forests owned by national, state and regional governments, or government-owned corporations; Crown forests.</t>
  </si>
  <si>
    <t>Other publicly owned forests: Forests belonging to cities, municipalities, villages and communes.</t>
  </si>
  <si>
    <t>Private forests: Forests owned by individuals, co-operatives, enterprises and industries and other private institutions.</t>
  </si>
  <si>
    <t>Industrial Roundwood (wood in the rough), Coniferous</t>
  </si>
  <si>
    <t xml:space="preserve">Sawnwood, Coniferous </t>
  </si>
  <si>
    <t>Sawnwood, Non-coniferous</t>
  </si>
  <si>
    <t xml:space="preserve">ROUNDWOOD </t>
  </si>
  <si>
    <t>Classification</t>
  </si>
  <si>
    <t>HS2007</t>
  </si>
  <si>
    <t xml:space="preserve">OTHER FIBREBOARD </t>
  </si>
  <si>
    <t>CARTONBOARD</t>
  </si>
  <si>
    <t>Other manufactured wood products</t>
  </si>
  <si>
    <t>CN2007</t>
  </si>
  <si>
    <t>Fir/Spruce (Abies spp., Picea spp.)</t>
  </si>
  <si>
    <t>Pine (Pinus spp.)</t>
  </si>
  <si>
    <t>Other / Non-specified</t>
  </si>
  <si>
    <t>sawlogs and veneer logs</t>
  </si>
  <si>
    <t>pulpwood and other industrial roundwood</t>
  </si>
  <si>
    <t>of which: Oak (Quercus spp.)</t>
  </si>
  <si>
    <t>of which: Beech (Fagus spp.)</t>
  </si>
  <si>
    <t>of which: Birch (Betula spp.)</t>
  </si>
  <si>
    <t>of which: Eucalyptus (Eucalyptus spp.)</t>
  </si>
  <si>
    <t>of which: Fir/Spruce (Abies spp., Picea spp.)</t>
  </si>
  <si>
    <t>of which: Pine (Pinus spp.)</t>
  </si>
  <si>
    <t>of which: Maple (Acer spp.)</t>
  </si>
  <si>
    <t>of which: Cherry (Prunus spp.)</t>
  </si>
  <si>
    <t>of which: Ash (Fraxinus spp.)</t>
  </si>
  <si>
    <t>"ex" codes indicate that only part of that trade classication code is used</t>
  </si>
  <si>
    <t>1.1</t>
  </si>
  <si>
    <t>1.2</t>
  </si>
  <si>
    <t>8.1</t>
  </si>
  <si>
    <t>8.2</t>
  </si>
  <si>
    <t>10.1</t>
  </si>
  <si>
    <t>10.2</t>
  </si>
  <si>
    <t>Production</t>
  </si>
  <si>
    <t>1000 NAC</t>
  </si>
  <si>
    <t xml:space="preserve">C l a s s i f i c a t i o n s </t>
  </si>
  <si>
    <t>44.10</t>
  </si>
  <si>
    <t>47.03  47.04</t>
  </si>
  <si>
    <t xml:space="preserve">C l a s s i f i c a t i o n s  </t>
  </si>
  <si>
    <t xml:space="preserve">Removals </t>
  </si>
  <si>
    <t>ROUNDWOOD REMOVALS OVERBARK</t>
  </si>
  <si>
    <t>Flow</t>
  </si>
  <si>
    <t>Year</t>
  </si>
  <si>
    <t xml:space="preserve"> </t>
  </si>
  <si>
    <t xml:space="preserve"> Quantity</t>
  </si>
  <si>
    <t xml:space="preserve">    Coniferous</t>
  </si>
  <si>
    <t>I M P O R T</t>
  </si>
  <si>
    <t>Coniferous</t>
  </si>
  <si>
    <t>Non-Coniferous</t>
  </si>
  <si>
    <t>E X P O R T</t>
  </si>
  <si>
    <t>Code</t>
  </si>
  <si>
    <t>Quantity</t>
  </si>
  <si>
    <t>ROUNDWOOD</t>
  </si>
  <si>
    <t>Unit</t>
  </si>
  <si>
    <t>Product</t>
  </si>
  <si>
    <t xml:space="preserve">  PRODUCTION</t>
  </si>
  <si>
    <t>1.2.1</t>
  </si>
  <si>
    <t>1.2.1.C</t>
  </si>
  <si>
    <t>1.C</t>
  </si>
  <si>
    <t>1.1.C</t>
  </si>
  <si>
    <t>1.2.C</t>
  </si>
  <si>
    <t>1.2.2</t>
  </si>
  <si>
    <t>1.2.2.C</t>
  </si>
  <si>
    <t>1.2.3</t>
  </si>
  <si>
    <t>1.2.3.C</t>
  </si>
  <si>
    <t>code</t>
  </si>
  <si>
    <t>OTHER INDUSTRIAL ROUNDWOOD</t>
  </si>
  <si>
    <t>WOOD FUEL, INCLUDING WOOD FOR CHARCOAL</t>
  </si>
  <si>
    <t>INDUSTRIAL ROUNDWOOD (WOOD IN THE ROUGH)</t>
  </si>
  <si>
    <t>WOOD CHARCOAL</t>
  </si>
  <si>
    <t>VENEER SHEETS</t>
  </si>
  <si>
    <t>WOOD-BASED PANELS</t>
  </si>
  <si>
    <t xml:space="preserve">PLYWOOD </t>
  </si>
  <si>
    <t xml:space="preserve">FIBREBOARD </t>
  </si>
  <si>
    <t xml:space="preserve">HARDBOARD </t>
  </si>
  <si>
    <t>WOOD PULP</t>
  </si>
  <si>
    <t>DISSOLVING GRADES</t>
  </si>
  <si>
    <t>RECOVERED PAPER</t>
  </si>
  <si>
    <t>PAPER AND PAPERBOARD</t>
  </si>
  <si>
    <t>NEWSPRINT</t>
  </si>
  <si>
    <t>SAWLOGS AND VENEER LOGS</t>
  </si>
  <si>
    <t xml:space="preserve">PULPWOOD (ROUND &amp; SPLIT) </t>
  </si>
  <si>
    <t>Unit of</t>
  </si>
  <si>
    <t>quantity</t>
  </si>
  <si>
    <t xml:space="preserve">OTHER PULP </t>
  </si>
  <si>
    <t>RECOVERED FIBRE PULP</t>
  </si>
  <si>
    <t>Trade</t>
  </si>
  <si>
    <t>GRAPHIC PAPERS</t>
  </si>
  <si>
    <t>UNCOATED MECHANICAL</t>
  </si>
  <si>
    <t>UNCOATED WOODFREE</t>
  </si>
  <si>
    <t>COATED PAPERS</t>
  </si>
  <si>
    <t>PACKAGING MATERIALS</t>
  </si>
  <si>
    <t>CASE MATERIALS</t>
  </si>
  <si>
    <t>WRAPPING PAPERS</t>
  </si>
  <si>
    <t>OTHER PAPERS MAINLY FOR PACKAGING</t>
  </si>
  <si>
    <t>PULP FROM FIBRES OTHER THAN WOOD</t>
  </si>
  <si>
    <t>1.NC</t>
  </si>
  <si>
    <t>1.1.NC</t>
  </si>
  <si>
    <t>1.2.NC</t>
  </si>
  <si>
    <t>1.2.1.NC</t>
  </si>
  <si>
    <t>1.2.2.NC</t>
  </si>
  <si>
    <t>1.2.3.NC</t>
  </si>
  <si>
    <t>of which:Other</t>
  </si>
  <si>
    <t>1000 mt</t>
  </si>
  <si>
    <t>Further processed sawnwood</t>
  </si>
  <si>
    <t xml:space="preserve">    Non-coniferous</t>
  </si>
  <si>
    <t>of which: Tropical</t>
  </si>
  <si>
    <t>Builder's joinery and carpentry of wood</t>
  </si>
  <si>
    <t>Wooden furniture</t>
  </si>
  <si>
    <t>Secondary paper products</t>
  </si>
  <si>
    <t>Composite paper and paperboard</t>
  </si>
  <si>
    <t>Special coated paper</t>
  </si>
  <si>
    <t>Household and sanitary paper, ready for use</t>
  </si>
  <si>
    <t>Packaging cartons, boxes, etc.</t>
  </si>
  <si>
    <t>Other articles of paper or paperboard</t>
  </si>
  <si>
    <t>3.1</t>
  </si>
  <si>
    <t>3.2</t>
  </si>
  <si>
    <t>WOOD PELLETS AND OTHER AGGLOMERATES</t>
  </si>
  <si>
    <t>HS2012</t>
  </si>
  <si>
    <t xml:space="preserve">ROUNDWOOD REMOVALS (under bark) </t>
  </si>
  <si>
    <t>ROUNDWOOD REMOVALS (under bark)</t>
  </si>
  <si>
    <t>X-lam</t>
  </si>
  <si>
    <t>Extra-EU Export</t>
  </si>
  <si>
    <t>Extra-EU Import</t>
  </si>
  <si>
    <t>Total Export</t>
  </si>
  <si>
    <t>Total Import</t>
  </si>
  <si>
    <t>Glulam</t>
  </si>
  <si>
    <t>1000 UK £ (Sterling)</t>
  </si>
  <si>
    <r>
      <t>m</t>
    </r>
    <r>
      <rPr>
        <b/>
        <vertAlign val="superscript"/>
        <sz val="10"/>
        <color indexed="63"/>
        <rFont val="Verdana"/>
        <family val="2"/>
      </rPr>
      <t>3</t>
    </r>
    <r>
      <rPr>
        <b/>
        <sz val="10"/>
        <color indexed="63"/>
        <rFont val="Verdana"/>
        <family val="2"/>
      </rPr>
      <t xml:space="preserve"> / tonne</t>
    </r>
  </si>
  <si>
    <t>Fuelwood, including wood for charcoal</t>
  </si>
  <si>
    <t>Wood chips, sawdust, etc</t>
  </si>
  <si>
    <t>Industrial roundwood (wood in the rough) - softwood</t>
  </si>
  <si>
    <t>Industrial roundwood (wood in the rough) - hardwood</t>
  </si>
  <si>
    <t>Sawnwood - softwood</t>
  </si>
  <si>
    <t>Sawnwood - hardwood</t>
  </si>
  <si>
    <t>Veneer sheets</t>
  </si>
  <si>
    <t>Plywood, particleboard</t>
  </si>
  <si>
    <t>Hardboard</t>
  </si>
  <si>
    <t>MDF (medium density fibreboard)</t>
  </si>
  <si>
    <r>
      <t>Insulating board - density 0.35-0.5 g/cm</t>
    </r>
    <r>
      <rPr>
        <vertAlign val="superscript"/>
        <sz val="10"/>
        <color indexed="63"/>
        <rFont val="Verdana"/>
        <family val="2"/>
      </rPr>
      <t>3</t>
    </r>
  </si>
  <si>
    <t>Insulating board - other</t>
  </si>
  <si>
    <t>The following factors have been used to convert between cubic metres (m3) and metric tonnes:</t>
  </si>
  <si>
    <t>Notes:</t>
  </si>
  <si>
    <t>List of Tables</t>
  </si>
  <si>
    <t>Glulam and X-lam</t>
  </si>
  <si>
    <t>EU1: Trade with countries outside the EU</t>
  </si>
  <si>
    <t>JQ3: Trade in secondary processed wood and paper products</t>
  </si>
  <si>
    <t>JQ2: Trade</t>
  </si>
  <si>
    <t>EU2: Removals by type of ownership</t>
  </si>
  <si>
    <t>Conversion factors</t>
  </si>
  <si>
    <t>Product codes for the JQ2 and EU1 tables</t>
  </si>
  <si>
    <t>Product codes for the JQ3 table</t>
  </si>
  <si>
    <t>JQ1: Removals and production</t>
  </si>
  <si>
    <t>ECE-EU: Trade in roundwood and sawnwood by species</t>
  </si>
  <si>
    <t>The Joint Forest Sector Questionnaire (JFSQ) collects data on removals, production and trade of wood and wood products. Statistics are collected annually and the collection is co-ordinated by a number of international organisations: Eurostat, UNECE, FAO and ITTO.</t>
  </si>
  <si>
    <t>JQ1 OB: Removals over bark</t>
  </si>
  <si>
    <t>2. The product codes tables are provided as guidance by international organisations, the exact list of commodity codes used by the Forestry Commission for specific JQ categories can differ.</t>
  </si>
  <si>
    <t>Next update:</t>
  </si>
  <si>
    <t>Statistician:   Sheila Ward 0300 067 5236</t>
  </si>
  <si>
    <t>1. In the JQ1 and JQ1 OB tables, "removals" data is as delivered to processors and others.</t>
  </si>
  <si>
    <t xml:space="preserve">                    231 Corstorphine Road, Edinburgh, EH12 7AT</t>
  </si>
  <si>
    <r>
      <rPr>
        <b/>
        <sz val="11"/>
        <rFont val="Verdana"/>
        <family val="2"/>
      </rPr>
      <t>Coverage:</t>
    </r>
    <r>
      <rPr>
        <sz val="11"/>
        <rFont val="Verdana"/>
        <family val="2"/>
      </rPr>
      <t xml:space="preserve"> United Kingdom</t>
    </r>
  </si>
  <si>
    <r>
      <rPr>
        <b/>
        <sz val="11"/>
        <rFont val="Verdana"/>
        <family val="2"/>
      </rPr>
      <t xml:space="preserve">Geographical breakdown: </t>
    </r>
    <r>
      <rPr>
        <sz val="11"/>
        <rFont val="Verdana"/>
        <family val="2"/>
      </rPr>
      <t>None</t>
    </r>
  </si>
  <si>
    <r>
      <t>1000 m</t>
    </r>
    <r>
      <rPr>
        <vertAlign val="superscript"/>
        <sz val="10"/>
        <rFont val="Verdana"/>
        <family val="2"/>
      </rPr>
      <t>3</t>
    </r>
  </si>
  <si>
    <t>Form:  EU JQ1 OB</t>
  </si>
  <si>
    <t>Form:  JQ1</t>
  </si>
  <si>
    <t>Joint Forest Sector Questionnaire</t>
  </si>
  <si>
    <r>
      <t>1000 m</t>
    </r>
    <r>
      <rPr>
        <b/>
        <vertAlign val="superscript"/>
        <sz val="11"/>
        <rFont val="Verdana"/>
        <family val="2"/>
      </rPr>
      <t>3</t>
    </r>
  </si>
  <si>
    <t>Form:  JQ2</t>
  </si>
  <si>
    <t>Form:  JQ3</t>
  </si>
  <si>
    <t>Secondary Processed Wood and Paper Products: Trade</t>
  </si>
  <si>
    <t>Form:  LAM</t>
  </si>
  <si>
    <t>Glulam and Xlam</t>
  </si>
  <si>
    <t>Form:  ECE/EU Species Trade</t>
  </si>
  <si>
    <t>Form:  EU1</t>
  </si>
  <si>
    <t>Form:  EU2</t>
  </si>
  <si>
    <t>Ownership categories correspond to those of the Forest Resources Assessment.</t>
  </si>
  <si>
    <t>Enquiries:      Robert Stagg 0300 067 5238</t>
  </si>
  <si>
    <t>1000 m3</t>
  </si>
  <si>
    <t>ROUNDWOOD (WOOD IN THE ROUGH)</t>
  </si>
  <si>
    <t>1000 m3ub</t>
  </si>
  <si>
    <t>WOOD FUEL (INCLUDING WOOD FOR CHARCOAL)</t>
  </si>
  <si>
    <t>INDUSTRIAL ROUNDWOOD</t>
  </si>
  <si>
    <t>PULPWOOD, ROUND AND SPLIT</t>
  </si>
  <si>
    <t>WOOD CHIPS, PARTICLES AND RESIDUES</t>
  </si>
  <si>
    <t>WOOD CHIPS AND PARTICLES</t>
  </si>
  <si>
    <t>WOOD RESIDUES (INCLUDING WOOD FOR AGGLOMERATES)</t>
  </si>
  <si>
    <t>RECOVERED POST-CONSUMER WOOD</t>
  </si>
  <si>
    <t>5</t>
  </si>
  <si>
    <t>5.1</t>
  </si>
  <si>
    <t>WOOD PELLETS</t>
  </si>
  <si>
    <t>5.2</t>
  </si>
  <si>
    <t>OTHER AGGLOMERATES</t>
  </si>
  <si>
    <t>6</t>
  </si>
  <si>
    <t>SAWNWOOD (INCLUDING SLEEPERS)</t>
  </si>
  <si>
    <t>6.C</t>
  </si>
  <si>
    <t>6.NC</t>
  </si>
  <si>
    <t>6.NC.T</t>
  </si>
  <si>
    <t>7</t>
  </si>
  <si>
    <t>7.C</t>
  </si>
  <si>
    <t>7.NC</t>
  </si>
  <si>
    <t>7.NC.T</t>
  </si>
  <si>
    <t>8</t>
  </si>
  <si>
    <t>8.1.C</t>
  </si>
  <si>
    <t>8.1.NC</t>
  </si>
  <si>
    <t>8.1.NC.T</t>
  </si>
  <si>
    <t>PARTICLE BOARD, ORIENTED STRANDBOARD (OSB) AND SIMILAR BOARD</t>
  </si>
  <si>
    <t>8.2.1</t>
  </si>
  <si>
    <t>of which: ORIENTED STRANDBOARD (OSB)</t>
  </si>
  <si>
    <t>8.3</t>
  </si>
  <si>
    <t>8.3.1</t>
  </si>
  <si>
    <t>8.3.2</t>
  </si>
  <si>
    <t>MEDIUM/HIGH DENSITY FIBREBOARD (MDF/HDF)</t>
  </si>
  <si>
    <t>8.3.3</t>
  </si>
  <si>
    <t>9</t>
  </si>
  <si>
    <t>9.1</t>
  </si>
  <si>
    <t>MECHANICAL AND SEMI-CHEMICAL WOOD PULP</t>
  </si>
  <si>
    <t>9.2</t>
  </si>
  <si>
    <t>CHEMICAL WOOD PULP</t>
  </si>
  <si>
    <t>9.2.1</t>
  </si>
  <si>
    <t>SULPHATE PULP</t>
  </si>
  <si>
    <t>9.2.1.1</t>
  </si>
  <si>
    <t>of which: BLEACHED</t>
  </si>
  <si>
    <t>9.2.2</t>
  </si>
  <si>
    <t>SULPHITE PULP</t>
  </si>
  <si>
    <t>9.3</t>
  </si>
  <si>
    <t>10</t>
  </si>
  <si>
    <t>11</t>
  </si>
  <si>
    <t>12</t>
  </si>
  <si>
    <t>12.1</t>
  </si>
  <si>
    <t>12.1.1</t>
  </si>
  <si>
    <t>12.1.2</t>
  </si>
  <si>
    <t>12.1.3</t>
  </si>
  <si>
    <t>12.1.4</t>
  </si>
  <si>
    <t>HOUSEHOLD AND SANITARY PAPERS</t>
  </si>
  <si>
    <t>12.3.1</t>
  </si>
  <si>
    <t>12.3.2</t>
  </si>
  <si>
    <t>12.3.3</t>
  </si>
  <si>
    <t>12.3.4</t>
  </si>
  <si>
    <t>OTHER PAPER AND PAPERBOARD N.E.S. (NOT ELSEWHERE SPECIFIED)</t>
  </si>
  <si>
    <r>
      <t>1000 m</t>
    </r>
    <r>
      <rPr>
        <vertAlign val="superscript"/>
        <sz val="10"/>
        <rFont val="Verdana"/>
        <family val="2"/>
      </rPr>
      <t>3</t>
    </r>
    <r>
      <rPr>
        <sz val="10"/>
        <rFont val="Verdana"/>
        <family val="2"/>
      </rPr>
      <t>ub</t>
    </r>
  </si>
  <si>
    <t>4</t>
  </si>
  <si>
    <t>Wood products for domestic/decorative use</t>
  </si>
  <si>
    <t>Wooden wrapping and packing material</t>
  </si>
  <si>
    <t>Prefabricated buildings of wood</t>
  </si>
  <si>
    <t>13.1.C</t>
  </si>
  <si>
    <t>13.1.NC</t>
  </si>
  <si>
    <t>13.1.NC.T</t>
  </si>
  <si>
    <t>14.5.1</t>
  </si>
  <si>
    <t>14.5.2</t>
  </si>
  <si>
    <t>14.5.3</t>
  </si>
  <si>
    <t>4403.11/21/22/23/24/25/26</t>
  </si>
  <si>
    <t>ex4403.11</t>
  </si>
  <si>
    <t>4403.23/24</t>
  </si>
  <si>
    <t>4403 23 10</t>
  </si>
  <si>
    <t>ex4403 11 00 4403 23 90  
4403 24 00</t>
  </si>
  <si>
    <t>4403.21/22</t>
  </si>
  <si>
    <t>4403 21 10</t>
  </si>
  <si>
    <t>ex4403 11 00 
4403 21 90
4403 22 00</t>
  </si>
  <si>
    <t>4403.25/26</t>
  </si>
  <si>
    <t>4403 25 10</t>
  </si>
  <si>
    <t>ex4403 11 00 
4403 25 90
4403 26 00</t>
  </si>
  <si>
    <t>4403.12/41/49/91/93/94
4403.95/96/97/98/99</t>
  </si>
  <si>
    <t>Industrial Roundwood, Non-Coniferous</t>
  </si>
  <si>
    <t>ex4403.12
4403.91</t>
  </si>
  <si>
    <t>ex4403.12
4403.93/94</t>
  </si>
  <si>
    <t>ex4403.12</t>
  </si>
  <si>
    <t>4403.95/96</t>
  </si>
  <si>
    <t>4403 95 10</t>
  </si>
  <si>
    <t>ex4403 12 00
4403 95 90
4403 96 00</t>
  </si>
  <si>
    <t>ex4403.12
4403.97</t>
  </si>
  <si>
    <t>of which: Poplar/Aspen (Populus spp.)</t>
  </si>
  <si>
    <t>ex4403.12
4403.98</t>
  </si>
  <si>
    <t>4406.11/91  4407.11/12/19</t>
  </si>
  <si>
    <t>ex4406.11/91  4407.12</t>
  </si>
  <si>
    <t>ex4406.11/91  4407.11</t>
  </si>
  <si>
    <t>4406.12/92  4407.21/22/25/26/27/28/29/91/92/93/94/95/96/97/99</t>
  </si>
  <si>
    <t>ex4406.12/92  4407.91</t>
  </si>
  <si>
    <t>ex4406.12/92  4407.92</t>
  </si>
  <si>
    <t>ex4406.12/92  4407.93</t>
  </si>
  <si>
    <t>ex4406.12/92  4407.94</t>
  </si>
  <si>
    <t>ex4406.12/92  4407.95</t>
  </si>
  <si>
    <t>ex4406.12/92  4407.97</t>
  </si>
  <si>
    <t>ex4406.12/92  4407.96</t>
  </si>
  <si>
    <r>
      <rPr>
        <b/>
        <sz val="14"/>
        <rFont val="Univers"/>
        <family val="2"/>
      </rPr>
      <t>FOREST SECTOR QUESTIONNAIRE</t>
    </r>
    <r>
      <rPr>
        <b/>
        <sz val="32"/>
        <rFont val="Univers"/>
        <family val="2"/>
      </rPr>
      <t xml:space="preserve"> JQ2 (Supp. 1)</t>
    </r>
  </si>
  <si>
    <t>PRIMARY PRODUCTS</t>
  </si>
  <si>
    <t>CORRESPONDENCES to HS2017, HS2012 and SITC Rev.4</t>
  </si>
  <si>
    <t>HS2017</t>
  </si>
  <si>
    <t>SITC Rev.4</t>
  </si>
  <si>
    <t>4401.11/12  44.03</t>
  </si>
  <si>
    <t>4401.10  44.03</t>
  </si>
  <si>
    <t>245.01  247</t>
  </si>
  <si>
    <t>4401.11/12</t>
  </si>
  <si>
    <t>4401.10</t>
  </si>
  <si>
    <t>ex4401.10</t>
  </si>
  <si>
    <t>ex245.01</t>
  </si>
  <si>
    <r>
      <rPr>
        <b/>
        <sz val="11"/>
        <color indexed="10"/>
        <rFont val="Univers"/>
        <family val="2"/>
      </rPr>
      <t xml:space="preserve">ex4403.10  </t>
    </r>
    <r>
      <rPr>
        <b/>
        <sz val="11"/>
        <rFont val="Univers"/>
        <family val="2"/>
      </rPr>
      <t>4403.20</t>
    </r>
  </si>
  <si>
    <r>
      <rPr>
        <b/>
        <sz val="11"/>
        <color rgb="FFFF0000"/>
        <rFont val="Univers"/>
        <family val="2"/>
      </rPr>
      <t xml:space="preserve">ex247.3  </t>
    </r>
    <r>
      <rPr>
        <b/>
        <sz val="11"/>
        <rFont val="Univers"/>
        <family val="2"/>
      </rPr>
      <t>247.4</t>
    </r>
  </si>
  <si>
    <t>4403.12/41/49/91/93/94/95/96/97/98/99</t>
  </si>
  <si>
    <r>
      <rPr>
        <b/>
        <sz val="11"/>
        <color indexed="10"/>
        <rFont val="Univers"/>
        <family val="2"/>
      </rPr>
      <t xml:space="preserve">ex4403.10  </t>
    </r>
    <r>
      <rPr>
        <b/>
        <sz val="11"/>
        <rFont val="Univers"/>
        <family val="2"/>
      </rPr>
      <t>4403.41/49/91/92/99</t>
    </r>
  </si>
  <si>
    <r>
      <rPr>
        <b/>
        <sz val="11"/>
        <color rgb="FFFF0000"/>
        <rFont val="Univers"/>
        <family val="2"/>
      </rPr>
      <t xml:space="preserve">ex247.3  </t>
    </r>
    <r>
      <rPr>
        <b/>
        <sz val="11"/>
        <rFont val="Univers"/>
        <family val="2"/>
      </rPr>
      <t>247.5  247.9</t>
    </r>
  </si>
  <si>
    <r>
      <rPr>
        <b/>
        <sz val="11"/>
        <color rgb="FFFF0000"/>
        <rFont val="Univers"/>
        <family val="2"/>
      </rPr>
      <t xml:space="preserve">ex4403.12  </t>
    </r>
    <r>
      <rPr>
        <b/>
        <sz val="11"/>
        <rFont val="Univers"/>
        <family val="2"/>
      </rPr>
      <t>4403.41/49</t>
    </r>
  </si>
  <si>
    <r>
      <rPr>
        <b/>
        <sz val="11"/>
        <color rgb="FFFF0000"/>
        <rFont val="Univers"/>
        <family val="2"/>
      </rPr>
      <t xml:space="preserve">ex4403.10  </t>
    </r>
    <r>
      <rPr>
        <b/>
        <sz val="11"/>
        <rFont val="Univers"/>
        <family val="2"/>
      </rPr>
      <t xml:space="preserve">4403.41/49  </t>
    </r>
    <r>
      <rPr>
        <b/>
        <sz val="11"/>
        <color indexed="10"/>
        <rFont val="Univers"/>
        <family val="2"/>
      </rPr>
      <t>ex4403.99</t>
    </r>
  </si>
  <si>
    <r>
      <rPr>
        <b/>
        <sz val="11"/>
        <color rgb="FFFF0000"/>
        <rFont val="Univers"/>
        <family val="2"/>
      </rPr>
      <t xml:space="preserve">ex247.3  </t>
    </r>
    <r>
      <rPr>
        <b/>
        <sz val="11"/>
        <rFont val="Univers"/>
        <family val="2"/>
      </rPr>
      <t xml:space="preserve">247.5  </t>
    </r>
    <r>
      <rPr>
        <b/>
        <sz val="11"/>
        <color rgb="FFFF0000"/>
        <rFont val="Univers"/>
        <family val="2"/>
      </rPr>
      <t>ex247.9</t>
    </r>
  </si>
  <si>
    <t>4402.90</t>
  </si>
  <si>
    <t>ex245.02</t>
  </si>
  <si>
    <t>4401.21/22  4401.40</t>
  </si>
  <si>
    <r>
      <rPr>
        <b/>
        <sz val="11"/>
        <rFont val="Univers"/>
        <family val="2"/>
      </rPr>
      <t xml:space="preserve">4401.21/22 </t>
    </r>
    <r>
      <rPr>
        <b/>
        <sz val="11"/>
        <color indexed="10"/>
        <rFont val="Univers"/>
        <family val="2"/>
      </rPr>
      <t xml:space="preserve"> ex4401.39</t>
    </r>
  </si>
  <si>
    <r>
      <rPr>
        <b/>
        <sz val="11"/>
        <rFont val="Univers"/>
        <family val="2"/>
      </rPr>
      <t xml:space="preserve">246.1  </t>
    </r>
    <r>
      <rPr>
        <b/>
        <sz val="11"/>
        <color rgb="FFFF0000"/>
        <rFont val="Univers"/>
        <family val="2"/>
      </rPr>
      <t>ex246.2</t>
    </r>
  </si>
  <si>
    <t>4401.21/22</t>
  </si>
  <si>
    <t>ex4401.40</t>
  </si>
  <si>
    <t>ex4401.39</t>
  </si>
  <si>
    <t>ex246.2</t>
  </si>
  <si>
    <t>4401.31/39</t>
  </si>
  <si>
    <r>
      <rPr>
        <b/>
        <sz val="11"/>
        <rFont val="Univers"/>
        <family val="2"/>
      </rPr>
      <t xml:space="preserve">4401.31  </t>
    </r>
    <r>
      <rPr>
        <b/>
        <sz val="11"/>
        <color indexed="10"/>
        <rFont val="Univers"/>
        <family val="2"/>
      </rPr>
      <t>ex4401.39</t>
    </r>
  </si>
  <si>
    <t>44.06  44.07</t>
  </si>
  <si>
    <t>248.1  248.2  248.4</t>
  </si>
  <si>
    <r>
      <rPr>
        <b/>
        <sz val="11"/>
        <color indexed="10"/>
        <rFont val="Univers"/>
        <family val="2"/>
      </rPr>
      <t>ex4406.10/90</t>
    </r>
    <r>
      <rPr>
        <b/>
        <sz val="11"/>
        <rFont val="Univers"/>
        <family val="2"/>
      </rPr>
      <t xml:space="preserve">  4407.10</t>
    </r>
  </si>
  <si>
    <r>
      <t xml:space="preserve">ex248.11  ex248.19  </t>
    </r>
    <r>
      <rPr>
        <b/>
        <sz val="11"/>
        <rFont val="Univers"/>
        <family val="2"/>
      </rPr>
      <t>248.2</t>
    </r>
  </si>
  <si>
    <r>
      <rPr>
        <b/>
        <sz val="11"/>
        <color indexed="10"/>
        <rFont val="Univers"/>
        <family val="2"/>
      </rPr>
      <t xml:space="preserve">ex4406.10/90  </t>
    </r>
    <r>
      <rPr>
        <b/>
        <sz val="11"/>
        <rFont val="Univers"/>
        <family val="2"/>
      </rPr>
      <t>4407.21/22/25/26/27/28/29/91/92/93/94/95/99</t>
    </r>
  </si>
  <si>
    <r>
      <t xml:space="preserve">ex248.11  ex248.19  </t>
    </r>
    <r>
      <rPr>
        <b/>
        <sz val="11"/>
        <rFont val="Univers"/>
        <family val="2"/>
      </rPr>
      <t>248.4</t>
    </r>
  </si>
  <si>
    <r>
      <rPr>
        <b/>
        <sz val="11"/>
        <color rgb="FFFF0000"/>
        <rFont val="Univers"/>
        <family val="2"/>
      </rPr>
      <t xml:space="preserve">ex4406.12/92  </t>
    </r>
    <r>
      <rPr>
        <b/>
        <sz val="11"/>
        <rFont val="Univers"/>
        <family val="2"/>
      </rPr>
      <t>4407.21/22/25/26/27/28/29</t>
    </r>
  </si>
  <si>
    <r>
      <rPr>
        <b/>
        <sz val="11"/>
        <color rgb="FFFF0000"/>
        <rFont val="Univers"/>
        <family val="2"/>
      </rPr>
      <t xml:space="preserve">ex4406.10/90  </t>
    </r>
    <r>
      <rPr>
        <b/>
        <sz val="11"/>
        <rFont val="Univers"/>
        <family val="2"/>
      </rPr>
      <t xml:space="preserve">4407.21/22/25/26/27/28/29  </t>
    </r>
    <r>
      <rPr>
        <b/>
        <sz val="11"/>
        <color indexed="10"/>
        <rFont val="Univers"/>
        <family val="2"/>
      </rPr>
      <t>ex4407.99</t>
    </r>
  </si>
  <si>
    <r>
      <t>ex248.11  ex248.19  ex</t>
    </r>
    <r>
      <rPr>
        <b/>
        <sz val="11"/>
        <rFont val="Univers"/>
        <family val="2"/>
      </rPr>
      <t>248.4</t>
    </r>
  </si>
  <si>
    <t>4408.10</t>
  </si>
  <si>
    <t>4408.31/39/90</t>
  </si>
  <si>
    <t>4408.31/39</t>
  </si>
  <si>
    <r>
      <rPr>
        <b/>
        <sz val="11"/>
        <rFont val="Univers"/>
        <family val="2"/>
      </rPr>
      <t xml:space="preserve">4408.31/39 </t>
    </r>
    <r>
      <rPr>
        <b/>
        <sz val="11"/>
        <color indexed="10"/>
        <rFont val="Univers"/>
        <family val="2"/>
      </rPr>
      <t xml:space="preserve"> ex4408.90</t>
    </r>
  </si>
  <si>
    <t>ex634.12</t>
  </si>
  <si>
    <t>44.10  44.11  4412.31/33/34/39/94/99</t>
  </si>
  <si>
    <t>44.10  44.11  4412.31/32/39/94/99</t>
  </si>
  <si>
    <t>634.22/23/31/33/39  634.5</t>
  </si>
  <si>
    <t>4412.31/33/34/39/94/99</t>
  </si>
  <si>
    <t>4412.31/32/39/94/99</t>
  </si>
  <si>
    <t>634.31/33/39</t>
  </si>
  <si>
    <r>
      <rPr>
        <b/>
        <sz val="11"/>
        <rFont val="Univers"/>
        <family val="2"/>
      </rPr>
      <t xml:space="preserve">4412.39 </t>
    </r>
    <r>
      <rPr>
        <b/>
        <sz val="11"/>
        <color indexed="10"/>
        <rFont val="Univers"/>
        <family val="2"/>
      </rPr>
      <t xml:space="preserve"> ex4412.94  ex4412.99</t>
    </r>
  </si>
  <si>
    <r>
      <rPr>
        <b/>
        <sz val="11"/>
        <rFont val="Univers"/>
        <family val="2"/>
      </rPr>
      <t xml:space="preserve">4412.39 </t>
    </r>
    <r>
      <rPr>
        <b/>
        <sz val="11"/>
        <color indexed="10"/>
        <rFont val="Univers"/>
        <family val="2"/>
      </rPr>
      <t xml:space="preserve"> ex4412.94  ex.4412.99</t>
    </r>
  </si>
  <si>
    <t>ex634.31  ex634.33  ex634.39</t>
  </si>
  <si>
    <r>
      <rPr>
        <b/>
        <sz val="11"/>
        <rFont val="Univers"/>
        <family val="2"/>
      </rPr>
      <t xml:space="preserve">4412.31/33/34 </t>
    </r>
    <r>
      <rPr>
        <b/>
        <sz val="11"/>
        <color indexed="10"/>
        <rFont val="Univers"/>
        <family val="2"/>
      </rPr>
      <t xml:space="preserve"> ex4412.94  ex4412.99</t>
    </r>
  </si>
  <si>
    <r>
      <rPr>
        <b/>
        <sz val="11"/>
        <rFont val="Univers"/>
        <family val="2"/>
      </rPr>
      <t xml:space="preserve">4412.31/32 </t>
    </r>
    <r>
      <rPr>
        <b/>
        <sz val="11"/>
        <color indexed="10"/>
        <rFont val="Univers"/>
        <family val="2"/>
      </rPr>
      <t xml:space="preserve"> ex4412.94  ex4412.99</t>
    </r>
  </si>
  <si>
    <r>
      <rPr>
        <b/>
        <sz val="11"/>
        <rFont val="Univers"/>
        <family val="2"/>
      </rPr>
      <t xml:space="preserve">4412.31  </t>
    </r>
    <r>
      <rPr>
        <b/>
        <sz val="11"/>
        <color indexed="10"/>
        <rFont val="Univers"/>
        <family val="2"/>
      </rPr>
      <t>ex4412.94  ex4412.99</t>
    </r>
  </si>
  <si>
    <r>
      <rPr>
        <b/>
        <sz val="11"/>
        <rFont val="Univers"/>
        <family val="2"/>
      </rPr>
      <t xml:space="preserve">4412.31  </t>
    </r>
    <r>
      <rPr>
        <b/>
        <sz val="11"/>
        <color indexed="10"/>
        <rFont val="Univers"/>
        <family val="2"/>
      </rPr>
      <t>ex4412.32  ex4412.94  ex4412.99</t>
    </r>
  </si>
  <si>
    <t>PARTICLE BOARD, ORIENTED STRANDBOARD (OSB) and SIMILAR BOARD</t>
  </si>
  <si>
    <t>634.22/23</t>
  </si>
  <si>
    <t>4410.12</t>
  </si>
  <si>
    <t>ex634.22</t>
  </si>
  <si>
    <t>4411.92</t>
  </si>
  <si>
    <t>ex634.54  ex634.55</t>
  </si>
  <si>
    <r>
      <t>4411.12/13</t>
    </r>
    <r>
      <rPr>
        <b/>
        <sz val="11"/>
        <color rgb="FFFF0000"/>
        <rFont val="Univers"/>
        <family val="2"/>
      </rPr>
      <t xml:space="preserve">  ex4411.14</t>
    </r>
  </si>
  <si>
    <r>
      <rPr>
        <b/>
        <sz val="11"/>
        <color rgb="FFFF0000"/>
        <rFont val="Univers"/>
        <family val="2"/>
      </rPr>
      <t>ex4411.14</t>
    </r>
    <r>
      <rPr>
        <b/>
        <sz val="11"/>
        <rFont val="Univers"/>
        <family val="2"/>
      </rPr>
      <t xml:space="preserve">  4411.93/94</t>
    </r>
  </si>
  <si>
    <t>47.01/02/03/04/05</t>
  </si>
  <si>
    <t>251.2  251.3  251.4  251.5  251.6  251.91</t>
  </si>
  <si>
    <t>47.01  47.05</t>
  </si>
  <si>
    <t>251.2  251.91</t>
  </si>
  <si>
    <t>251.4  251.5  251.6</t>
  </si>
  <si>
    <t>251.4  251.5</t>
  </si>
  <si>
    <t>4703.21/29</t>
  </si>
  <si>
    <t>4706.10/30/91/92/93</t>
  </si>
  <si>
    <t>ex251.92</t>
  </si>
  <si>
    <t>4706.20</t>
  </si>
  <si>
    <t>48.01  48.02  48.03  48.04  48.05  48.06  48.08  48.09  48.10  4811.51/59  48.12  48.13</t>
  </si>
  <si>
    <t>641.1  641.2  641.3  641.4  641.5  641.62/63/64/69/71/72/74/75/76/77/93  642.41</t>
  </si>
  <si>
    <t>48.01  4802.10/20/54/55/56/57/58/61/62/69  48.09  4810.13/14/19/22/29</t>
  </si>
  <si>
    <t>641.1  641.21/22/26/29  641.3</t>
  </si>
  <si>
    <t>4802.61/62/69</t>
  </si>
  <si>
    <t>4802.10/20/54/55/56/57/58</t>
  </si>
  <si>
    <t>641.21/22/26</t>
  </si>
  <si>
    <t>48.09  4810.13/14/19/22/29</t>
  </si>
  <si>
    <t xml:space="preserve">4804.11/19/21/29/31/39/42/49/51/52/59  4805.11/12/19/24/25/30/91/92/93  4806.10/20/40  48.08  4810.31/32/39/92/99  4811.51/59 </t>
  </si>
  <si>
    <r>
      <t xml:space="preserve">641.41/42/46 </t>
    </r>
    <r>
      <rPr>
        <b/>
        <sz val="11"/>
        <color rgb="FFFF0000"/>
        <rFont val="Univers"/>
        <family val="2"/>
      </rPr>
      <t xml:space="preserve"> ex641.47 </t>
    </r>
    <r>
      <rPr>
        <b/>
        <sz val="11"/>
        <rFont val="Univers"/>
        <family val="2"/>
      </rPr>
      <t xml:space="preserve"> 641.48/51/52  </t>
    </r>
    <r>
      <rPr>
        <b/>
        <sz val="11"/>
        <color rgb="FFFF0000"/>
        <rFont val="Univers"/>
        <family val="2"/>
      </rPr>
      <t>ex641.53</t>
    </r>
    <r>
      <rPr>
        <b/>
        <sz val="11"/>
        <rFont val="Univers"/>
        <family val="2"/>
      </rPr>
      <t xml:space="preserve">  641.54/59/62/64/69/71/72/74/75/76/77</t>
    </r>
  </si>
  <si>
    <t>4804.11/19  4805.11/12/19/24/25/91</t>
  </si>
  <si>
    <r>
      <t xml:space="preserve">641.41/51/54  </t>
    </r>
    <r>
      <rPr>
        <b/>
        <sz val="11"/>
        <color rgb="FFFF0000"/>
        <rFont val="Univers"/>
        <family val="2"/>
      </rPr>
      <t>ex641.59</t>
    </r>
  </si>
  <si>
    <t>4804.42/49/51/52/59  4805.92  4810.32/39/92  4811.51/59</t>
  </si>
  <si>
    <r>
      <rPr>
        <b/>
        <sz val="11"/>
        <color rgb="FFFF0000"/>
        <rFont val="Univers"/>
        <family val="2"/>
      </rPr>
      <t>ex641.47</t>
    </r>
    <r>
      <rPr>
        <b/>
        <sz val="11"/>
        <rFont val="Univers"/>
        <family val="2"/>
      </rPr>
      <t xml:space="preserve">  641.48  </t>
    </r>
    <r>
      <rPr>
        <b/>
        <sz val="11"/>
        <color rgb="FFFF0000"/>
        <rFont val="Univers"/>
        <family val="2"/>
      </rPr>
      <t xml:space="preserve">ex641.59  </t>
    </r>
    <r>
      <rPr>
        <b/>
        <sz val="11"/>
        <rFont val="Univers"/>
        <family val="2"/>
      </rPr>
      <t xml:space="preserve">641.75/76  </t>
    </r>
    <r>
      <rPr>
        <b/>
        <sz val="11"/>
        <color rgb="FFFF0000"/>
        <rFont val="Univers"/>
        <family val="2"/>
      </rPr>
      <t xml:space="preserve">ex641.77  </t>
    </r>
    <r>
      <rPr>
        <b/>
        <sz val="11"/>
        <color theme="1"/>
        <rFont val="Univers"/>
        <family val="2"/>
      </rPr>
      <t>641.71/72</t>
    </r>
  </si>
  <si>
    <t>4804.21/29/31/39  4805.30  4806.10/20/40  48.08  4810.31/99</t>
  </si>
  <si>
    <r>
      <t xml:space="preserve">641.42/46/52  </t>
    </r>
    <r>
      <rPr>
        <b/>
        <sz val="11"/>
        <color rgb="FFFF0000"/>
        <rFont val="Univers"/>
        <family val="2"/>
      </rPr>
      <t xml:space="preserve">ex641.53  </t>
    </r>
    <r>
      <rPr>
        <b/>
        <sz val="11"/>
        <rFont val="Univers"/>
        <family val="2"/>
      </rPr>
      <t xml:space="preserve">641.62/64/69/74  </t>
    </r>
    <r>
      <rPr>
        <b/>
        <sz val="11"/>
        <color rgb="FFFF0000"/>
        <rFont val="Univers"/>
        <family val="2"/>
      </rPr>
      <t>ex641.77</t>
    </r>
  </si>
  <si>
    <t>ex641.59</t>
  </si>
  <si>
    <t>OTHER PAPER AND PAPERBOARD N.E.S.</t>
  </si>
  <si>
    <r>
      <t>4802.40  4804.41  4805.40/50  4806.30</t>
    </r>
    <r>
      <rPr>
        <b/>
        <sz val="14"/>
        <rFont val="Univers"/>
        <family val="2"/>
      </rPr>
      <t xml:space="preserve">  </t>
    </r>
    <r>
      <rPr>
        <b/>
        <sz val="11"/>
        <rFont val="Univers"/>
        <family val="2"/>
      </rPr>
      <t xml:space="preserve">48.12  48.13 </t>
    </r>
  </si>
  <si>
    <r>
      <t xml:space="preserve">641.24  </t>
    </r>
    <r>
      <rPr>
        <b/>
        <sz val="11"/>
        <color rgb="FFFF0000"/>
        <rFont val="Univers"/>
        <family val="2"/>
      </rPr>
      <t xml:space="preserve">ex641.47  </t>
    </r>
    <r>
      <rPr>
        <b/>
        <sz val="11"/>
        <rFont val="Univers"/>
        <family val="2"/>
      </rPr>
      <t xml:space="preserve">641.56  </t>
    </r>
    <r>
      <rPr>
        <b/>
        <sz val="11"/>
        <color rgb="FFFF0000"/>
        <rFont val="Univers"/>
        <family val="2"/>
      </rPr>
      <t xml:space="preserve">ex641.53  </t>
    </r>
    <r>
      <rPr>
        <b/>
        <sz val="11"/>
        <rFont val="Univers"/>
        <family val="2"/>
      </rPr>
      <t>641.55/93  642.41</t>
    </r>
  </si>
  <si>
    <t>In SITC Rev.4, if only 4 digits are shown, then all sub-headings at lower degrees of aggregation are included (for example, 634.1 includes 634.11 and 634.12).</t>
  </si>
  <si>
    <r>
      <rPr>
        <b/>
        <sz val="14"/>
        <rFont val="Univers"/>
        <family val="2"/>
      </rPr>
      <t xml:space="preserve">FOREST SECTOR QUESTIONNAIRE </t>
    </r>
    <r>
      <rPr>
        <b/>
        <sz val="32"/>
        <rFont val="Univers"/>
        <family val="2"/>
      </rPr>
      <t>JQ3 (Supp. 1)</t>
    </r>
  </si>
  <si>
    <t>SECONDARY PROCESSED PRODUCTS</t>
  </si>
  <si>
    <t>SECONDARY WOOD PRODUCTS</t>
  </si>
  <si>
    <t>FURTHER PROCESSED SAWNWOOD</t>
  </si>
  <si>
    <t>4409.10/22/29</t>
  </si>
  <si>
    <t>4409.10/29</t>
  </si>
  <si>
    <t>248.3  248.5</t>
  </si>
  <si>
    <t>4409.10</t>
  </si>
  <si>
    <t>248.3</t>
  </si>
  <si>
    <t>4409.22/29</t>
  </si>
  <si>
    <t>4409.29</t>
  </si>
  <si>
    <t>248.5</t>
  </si>
  <si>
    <t>4409.22</t>
  </si>
  <si>
    <t>ex4409.29</t>
  </si>
  <si>
    <t>ex248.5</t>
  </si>
  <si>
    <t>WOODEN WRAPPING AND PACKAGING MATERIAL</t>
  </si>
  <si>
    <t>44.15/16</t>
  </si>
  <si>
    <t>635.1  635.2</t>
  </si>
  <si>
    <t>WOOD PRODUCTS FOR DOMESTIC/DECORATIVE USE</t>
  </si>
  <si>
    <r>
      <t>44.1</t>
    </r>
    <r>
      <rPr>
        <b/>
        <sz val="11"/>
        <rFont val="Univers"/>
        <family val="2"/>
      </rPr>
      <t>4  4419.90</t>
    </r>
    <r>
      <rPr>
        <b/>
        <sz val="11"/>
        <rFont val="Univers"/>
        <family val="2"/>
      </rPr>
      <t xml:space="preserve">  44.20</t>
    </r>
  </si>
  <si>
    <r>
      <t xml:space="preserve">44.14  </t>
    </r>
    <r>
      <rPr>
        <b/>
        <sz val="11"/>
        <color rgb="FFFF0000"/>
        <rFont val="Univers"/>
        <family val="2"/>
      </rPr>
      <t>ex4419.00</t>
    </r>
    <r>
      <rPr>
        <b/>
        <sz val="11"/>
        <rFont val="Univers"/>
        <family val="2"/>
      </rPr>
      <t xml:space="preserve">  44.20</t>
    </r>
  </si>
  <si>
    <r>
      <t xml:space="preserve">635.41  </t>
    </r>
    <r>
      <rPr>
        <b/>
        <sz val="11"/>
        <color rgb="FFFF0000"/>
        <rFont val="Univers"/>
        <family val="2"/>
      </rPr>
      <t xml:space="preserve">ex635.42  </t>
    </r>
    <r>
      <rPr>
        <b/>
        <sz val="11"/>
        <rFont val="Univers"/>
        <family val="2"/>
      </rPr>
      <t>635.49</t>
    </r>
  </si>
  <si>
    <t>BUILDER’S JOINERY AND CARPENTRY OF WOOD</t>
  </si>
  <si>
    <t>4418.10/20/40/50/60/74/75/79/99</t>
  </si>
  <si>
    <r>
      <t xml:space="preserve">4418.10/20/40/50/60  </t>
    </r>
    <r>
      <rPr>
        <b/>
        <sz val="11"/>
        <color rgb="FFFF0000"/>
        <rFont val="Univers"/>
        <family val="2"/>
      </rPr>
      <t>ex4418.71  ex4418.72  ex4418.79  ex4418.90</t>
    </r>
  </si>
  <si>
    <r>
      <t xml:space="preserve">635.31/32/33  </t>
    </r>
    <r>
      <rPr>
        <b/>
        <sz val="11"/>
        <color rgb="FFFF0000"/>
        <rFont val="Univers"/>
        <family val="2"/>
      </rPr>
      <t>ex635.34  ex635.39</t>
    </r>
  </si>
  <si>
    <t>WOODEN FURNITURE</t>
  </si>
  <si>
    <r>
      <rPr>
        <b/>
        <sz val="11"/>
        <rFont val="Univers"/>
        <family val="2"/>
      </rPr>
      <t>9401.61/69</t>
    </r>
    <r>
      <rPr>
        <b/>
        <sz val="11"/>
        <color indexed="10"/>
        <rFont val="Univers"/>
        <family val="2"/>
      </rPr>
      <t xml:space="preserve">  ex9401.90  </t>
    </r>
    <r>
      <rPr>
        <b/>
        <sz val="11"/>
        <rFont val="Univers"/>
        <family val="2"/>
      </rPr>
      <t>9403.30/40/50/60</t>
    </r>
    <r>
      <rPr>
        <b/>
        <sz val="11"/>
        <color indexed="10"/>
        <rFont val="Univers"/>
        <family val="2"/>
      </rPr>
      <t xml:space="preserve">  ex9403.90</t>
    </r>
  </si>
  <si>
    <r>
      <t xml:space="preserve">821.16  </t>
    </r>
    <r>
      <rPr>
        <b/>
        <sz val="11"/>
        <color rgb="FFFF0000"/>
        <rFont val="Univers"/>
        <family val="2"/>
      </rPr>
      <t xml:space="preserve">ex821.19  </t>
    </r>
    <r>
      <rPr>
        <b/>
        <sz val="11"/>
        <rFont val="Univers"/>
        <family val="2"/>
      </rPr>
      <t xml:space="preserve">821.51/53/55/59  </t>
    </r>
    <r>
      <rPr>
        <b/>
        <sz val="11"/>
        <color rgb="FFFF0000"/>
        <rFont val="Univers"/>
        <family val="2"/>
      </rPr>
      <t>ex821.8</t>
    </r>
  </si>
  <si>
    <t>PREFABRICATED BUILDINGS OF WOOD</t>
  </si>
  <si>
    <t>9406.10</t>
  </si>
  <si>
    <t>ex94.06</t>
  </si>
  <si>
    <t>ex811.0</t>
  </si>
  <si>
    <t>OTHER MANUFACTURED WOOD PRODUCTS</t>
  </si>
  <si>
    <t>44.04/05/13/17  4421.10/99</t>
  </si>
  <si>
    <r>
      <t xml:space="preserve">44.04/05/13/17  4421.10  </t>
    </r>
    <r>
      <rPr>
        <b/>
        <sz val="11"/>
        <color rgb="FFFF0000"/>
        <rFont val="Univers"/>
        <family val="2"/>
      </rPr>
      <t>ex4421.90</t>
    </r>
  </si>
  <si>
    <r>
      <t xml:space="preserve">634.21/91/93  635.91  </t>
    </r>
    <r>
      <rPr>
        <b/>
        <sz val="11"/>
        <color rgb="FFFF0000"/>
        <rFont val="Univers"/>
        <family val="2"/>
      </rPr>
      <t>ex635.99</t>
    </r>
  </si>
  <si>
    <t>SECONDARY PAPER PRODUCTS</t>
  </si>
  <si>
    <t>COMPOSITE PAPER AND PAPERBOARD</t>
  </si>
  <si>
    <t>SPECIAL COATED PAPER AND PULP PRODUCTS</t>
  </si>
  <si>
    <t xml:space="preserve">4811.10/41/49/60/90 </t>
  </si>
  <si>
    <t>641.73/78/79</t>
  </si>
  <si>
    <t>HOUSEHOLD AND SANITARY PAPER, READY FOR USE</t>
  </si>
  <si>
    <t>642.43/94</t>
  </si>
  <si>
    <t>PACKAGING CARTONS, BOXES ETC.</t>
  </si>
  <si>
    <t>OTHER ARTICLES OF PAPER AND PAPERBOARD, READY FOR USE</t>
  </si>
  <si>
    <t>48.14/16/17/20/21/22/23</t>
  </si>
  <si>
    <t>641.94  642.2  642.3  642.42/45/91/93/99  892.81</t>
  </si>
  <si>
    <t>of which: PRINTING AND WRITING PAPER, READY FOR USE</t>
  </si>
  <si>
    <t>ex4823.90</t>
  </si>
  <si>
    <t>ex642.99</t>
  </si>
  <si>
    <t>of which: ARTICLES, MOULDED OR PRESSED FROM PULP</t>
  </si>
  <si>
    <t>4823.70</t>
  </si>
  <si>
    <t>of which: FILTER PAPER AND PAPERBOARD, READY FOR USE</t>
  </si>
  <si>
    <t>4823.20</t>
  </si>
  <si>
    <r>
      <t>The term "</t>
    </r>
    <r>
      <rPr>
        <sz val="14"/>
        <color indexed="10"/>
        <rFont val="Univers"/>
        <family val="2"/>
      </rPr>
      <t>ex</t>
    </r>
    <r>
      <rPr>
        <sz val="14"/>
        <rFont val="Univers"/>
        <family val="2"/>
      </rPr>
      <t xml:space="preserve">" means that there is not a complete correlation between the two codes and that only a </t>
    </r>
    <r>
      <rPr>
        <sz val="14"/>
        <rFont val="Univers"/>
        <family val="2"/>
      </rPr>
      <t>part of the HS2012/HS2017</t>
    </r>
    <r>
      <rPr>
        <sz val="14"/>
        <rFont val="Univers"/>
        <family val="2"/>
      </rPr>
      <t xml:space="preserve"> or SITC Rev.</t>
    </r>
    <r>
      <rPr>
        <sz val="14"/>
        <rFont val="Univers"/>
        <family val="2"/>
      </rPr>
      <t>4 code is applicable.</t>
    </r>
  </si>
  <si>
    <r>
      <t>For instance "</t>
    </r>
    <r>
      <rPr>
        <sz val="14"/>
        <color indexed="10"/>
        <rFont val="Univers"/>
        <family val="2"/>
      </rPr>
      <t>ex811.00</t>
    </r>
    <r>
      <rPr>
        <sz val="14"/>
        <rFont val="Univers"/>
        <family val="2"/>
      </rPr>
      <t>" under "</t>
    </r>
    <r>
      <rPr>
        <sz val="14"/>
        <rFont val="Univers"/>
        <family val="2"/>
      </rPr>
      <t>Prefabricated buildings of wood</t>
    </r>
    <r>
      <rPr>
        <sz val="14"/>
        <rFont val="Univers"/>
        <family val="2"/>
      </rPr>
      <t xml:space="preserve">" means that only a part of SITC code 811.00 refers to buildings prefabricated from wood, as that code does not distinguish between the materials buildings were prefabricated from.  </t>
    </r>
  </si>
  <si>
    <t>In SITC Rev.4, if only 4 digits are shown, then all subheadings at lower degrees of aggregation are included (for example, 892.2 includes 892.21 and 892.29).</t>
  </si>
  <si>
    <r>
      <t>The term "</t>
    </r>
    <r>
      <rPr>
        <sz val="12"/>
        <color indexed="10"/>
        <rFont val="Univers"/>
        <family val="2"/>
      </rPr>
      <t>ex</t>
    </r>
    <r>
      <rPr>
        <sz val="12"/>
        <rFont val="Univers"/>
        <family val="2"/>
      </rPr>
      <t>" means that there is not a complete correlation between the two codes and that only a part of the HS2012/HS2017 or SITC Rev.4 code is applicable.</t>
    </r>
  </si>
  <si>
    <r>
      <t>For instance "</t>
    </r>
    <r>
      <rPr>
        <sz val="12"/>
        <color indexed="10"/>
        <rFont val="Univers"/>
        <family val="2"/>
      </rPr>
      <t>ex4401.40</t>
    </r>
    <r>
      <rPr>
        <sz val="12"/>
        <rFont val="Univers"/>
        <family val="2"/>
      </rPr>
      <t xml:space="preserve">" under product 3.2 means that only a part of HS2017 code 4401.40 refers to wood residues coming from wood processing (the other part coded under 4401.40 is recovered post-consumer wood). </t>
    </r>
  </si>
  <si>
    <t>UK data that is submitted to international organisations via the JFSQ is published twice a year, in May (provisional data) and September/ October (final data) at:</t>
  </si>
  <si>
    <t>September/ October 2019: final results for 2018</t>
  </si>
  <si>
    <t xml:space="preserve">Issued by:     Forest Research </t>
  </si>
  <si>
    <t>Joint Forest Sector Questionnaire: Provisional 2018 data</t>
  </si>
  <si>
    <r>
      <t xml:space="preserve">Publication date: </t>
    </r>
    <r>
      <rPr>
        <sz val="11"/>
        <rFont val="Verdana"/>
        <family val="2"/>
      </rPr>
      <t>16 May 2019</t>
    </r>
  </si>
  <si>
    <t>www.forestresearch.gov.uk/tools-and-resources/statistics/statistics-by-topic/international-returns/joint-forest-sector-questionnaire/</t>
  </si>
  <si>
    <t>statistics@forestresearch.gov.uk</t>
  </si>
  <si>
    <t>www.forestresearch.gov.uk/tools-and-resources/statistics/</t>
  </si>
  <si>
    <t>14 May 2020: provisional results for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</si>
</sst>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00"/>
  </numFmts>
  <fonts count="62" x14ac:knownFonts="1">
    <font>
      <sz val="10"/>
      <name val="Courier"/>
    </font>
    <font>
      <sz val="10"/>
      <name val="Arial"/>
      <family val="2"/>
    </font>
    <font>
      <sz val="10"/>
      <name val="Arial"/>
      <family val="2"/>
    </font>
    <font>
      <b/>
      <sz val="12"/>
      <name val="Univers"/>
      <family val="2"/>
    </font>
    <font>
      <sz val="12"/>
      <name val="Univers"/>
      <family val="2"/>
    </font>
    <font>
      <sz val="10"/>
      <name val="Univers"/>
      <family val="2"/>
    </font>
    <font>
      <sz val="10"/>
      <name val="Courier"/>
      <family val="3"/>
    </font>
    <font>
      <b/>
      <sz val="11"/>
      <name val="Univers"/>
      <family val="2"/>
    </font>
    <font>
      <b/>
      <sz val="14"/>
      <name val="Univers"/>
      <family val="2"/>
    </font>
    <font>
      <b/>
      <sz val="14"/>
      <color indexed="12"/>
      <name val="Univers"/>
      <family val="2"/>
    </font>
    <font>
      <b/>
      <sz val="12"/>
      <color indexed="12"/>
      <name val="Univers"/>
      <family val="2"/>
    </font>
    <font>
      <u/>
      <sz val="7.5"/>
      <color indexed="12"/>
      <name val="Courier"/>
      <family val="3"/>
    </font>
    <font>
      <sz val="8"/>
      <name val="Courier"/>
      <family val="3"/>
    </font>
    <font>
      <b/>
      <sz val="11"/>
      <color indexed="10"/>
      <name val="Univers"/>
      <family val="2"/>
    </font>
    <font>
      <sz val="32"/>
      <name val="Univers"/>
      <family val="2"/>
    </font>
    <font>
      <sz val="12"/>
      <color indexed="57"/>
      <name val="Univers"/>
      <family val="2"/>
    </font>
    <font>
      <sz val="14"/>
      <name val="Univers"/>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Tahoma"/>
      <family val="2"/>
    </font>
    <font>
      <b/>
      <sz val="10"/>
      <color indexed="63"/>
      <name val="Verdana"/>
      <family val="2"/>
    </font>
    <font>
      <b/>
      <vertAlign val="superscript"/>
      <sz val="10"/>
      <color indexed="63"/>
      <name val="Verdana"/>
      <family val="2"/>
    </font>
    <font>
      <vertAlign val="superscript"/>
      <sz val="10"/>
      <color indexed="63"/>
      <name val="Verdana"/>
      <family val="2"/>
    </font>
    <font>
      <b/>
      <sz val="10"/>
      <name val="Verdana"/>
      <family val="2"/>
    </font>
    <font>
      <sz val="10"/>
      <name val="Verdana"/>
      <family val="2"/>
    </font>
    <font>
      <b/>
      <sz val="11"/>
      <name val="Verdana"/>
      <family val="2"/>
    </font>
    <font>
      <sz val="11"/>
      <name val="Verdana"/>
      <family val="2"/>
    </font>
    <font>
      <u/>
      <sz val="11"/>
      <color indexed="12"/>
      <name val="Verdana"/>
      <family val="2"/>
    </font>
    <font>
      <vertAlign val="superscript"/>
      <sz val="10"/>
      <name val="Verdana"/>
      <family val="2"/>
    </font>
    <font>
      <b/>
      <sz val="11"/>
      <color indexed="12"/>
      <name val="Verdana"/>
      <family val="2"/>
    </font>
    <font>
      <b/>
      <sz val="11"/>
      <color indexed="10"/>
      <name val="Verdana"/>
      <family val="2"/>
    </font>
    <font>
      <b/>
      <sz val="9"/>
      <name val="Verdana"/>
      <family val="2"/>
    </font>
    <font>
      <sz val="9"/>
      <name val="Verdana"/>
      <family val="2"/>
    </font>
    <font>
      <sz val="11"/>
      <color indexed="12"/>
      <name val="Verdana"/>
      <family val="2"/>
    </font>
    <font>
      <sz val="8"/>
      <name val="Verdana"/>
      <family val="2"/>
    </font>
    <font>
      <b/>
      <vertAlign val="superscript"/>
      <sz val="11"/>
      <name val="Verdana"/>
      <family val="2"/>
    </font>
    <font>
      <b/>
      <u/>
      <sz val="10"/>
      <name val="Verdana"/>
      <family val="2"/>
    </font>
    <font>
      <b/>
      <i/>
      <sz val="11"/>
      <name val="Verdana"/>
      <family val="2"/>
    </font>
    <font>
      <sz val="8"/>
      <color indexed="12"/>
      <name val="Verdana"/>
      <family val="2"/>
    </font>
    <font>
      <sz val="11"/>
      <color theme="1"/>
      <name val="Calibri"/>
      <family val="2"/>
      <scheme val="minor"/>
    </font>
    <font>
      <b/>
      <sz val="10"/>
      <color rgb="FF333333"/>
      <name val="Verdana"/>
      <family val="2"/>
    </font>
    <font>
      <sz val="10"/>
      <color rgb="FF333333"/>
      <name val="Verdana"/>
      <family val="2"/>
    </font>
    <font>
      <b/>
      <sz val="32"/>
      <name val="Univers"/>
      <family val="2"/>
    </font>
    <font>
      <b/>
      <sz val="11"/>
      <color rgb="FFFF0000"/>
      <name val="Univers"/>
      <family val="2"/>
    </font>
    <font>
      <b/>
      <sz val="11"/>
      <color theme="1"/>
      <name val="Univers"/>
      <family val="2"/>
    </font>
    <font>
      <sz val="14"/>
      <color indexed="10"/>
      <name val="Univers"/>
      <family val="2"/>
    </font>
    <font>
      <sz val="12"/>
      <color indexed="10"/>
      <name val="Univers"/>
      <family val="2"/>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indexed="42"/>
        <bgColor indexed="64"/>
      </patternFill>
    </fill>
    <fill>
      <patternFill patternType="solid">
        <fgColor rgb="FFFFFFFF"/>
        <bgColor indexed="64"/>
      </patternFill>
    </fill>
    <fill>
      <patternFill patternType="solid">
        <fgColor rgb="FFFFDBD0"/>
        <bgColor indexed="64"/>
      </patternFill>
    </fill>
    <fill>
      <patternFill patternType="solid">
        <fgColor rgb="FFCCFFCC"/>
        <bgColor indexed="64"/>
      </patternFill>
    </fill>
    <fill>
      <patternFill patternType="solid">
        <fgColor theme="0" tint="-0.14999847407452621"/>
        <bgColor indexed="64"/>
      </patternFill>
    </fill>
  </fills>
  <borders count="7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right/>
      <top style="medium">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57"/>
      </bottom>
      <diagonal/>
    </border>
    <border>
      <left style="thin">
        <color indexed="64"/>
      </left>
      <right style="thin">
        <color indexed="64"/>
      </right>
      <top/>
      <bottom style="thin">
        <color indexed="57"/>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bottom/>
      <diagonal/>
    </border>
    <border>
      <left/>
      <right/>
      <top/>
      <bottom style="medium">
        <color indexed="64"/>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style="medium">
        <color indexed="64"/>
      </right>
      <top style="medium">
        <color indexed="64"/>
      </top>
      <bottom/>
      <diagonal/>
    </border>
    <border>
      <left/>
      <right style="medium">
        <color indexed="64"/>
      </right>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ck">
        <color indexed="64"/>
      </left>
      <right/>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57"/>
      </top>
      <bottom/>
      <diagonal/>
    </border>
  </borders>
  <cellStyleXfs count="107">
    <xf numFmtId="0" fontId="0" fillId="0" borderId="0"/>
    <xf numFmtId="0" fontId="17" fillId="2" borderId="0" applyNumberFormat="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20" fillId="20" borderId="1" applyNumberFormat="0" applyAlignment="0" applyProtection="0"/>
    <xf numFmtId="0" fontId="20" fillId="20" borderId="1" applyNumberFormat="0" applyAlignment="0" applyProtection="0"/>
    <xf numFmtId="0" fontId="21" fillId="21" borderId="2" applyNumberFormat="0" applyAlignment="0" applyProtection="0"/>
    <xf numFmtId="0" fontId="21" fillId="21" borderId="2" applyNumberFormat="0" applyAlignment="0" applyProtection="0"/>
    <xf numFmtId="43" fontId="2" fillId="0" borderId="0" applyFont="0" applyFill="0" applyBorder="0" applyAlignment="0" applyProtection="0"/>
    <xf numFmtId="43" fontId="2" fillId="0" borderId="0" quotePrefix="1" applyFont="0" applyFill="0" applyBorder="0" applyAlignment="0">
      <protection locked="0"/>
    </xf>
    <xf numFmtId="43" fontId="2" fillId="0" borderId="0" quotePrefix="1" applyFont="0" applyFill="0" applyBorder="0" applyAlignment="0">
      <protection locked="0"/>
    </xf>
    <xf numFmtId="43" fontId="2" fillId="0" borderId="0" quotePrefix="1" applyFont="0" applyFill="0" applyBorder="0" applyAlignment="0">
      <protection locked="0"/>
    </xf>
    <xf numFmtId="0" fontId="22" fillId="0" borderId="0" applyNumberFormat="0" applyFill="0" applyBorder="0" applyAlignment="0" applyProtection="0"/>
    <xf numFmtId="0" fontId="22" fillId="0" borderId="0" applyNumberFormat="0" applyFill="0" applyBorder="0" applyAlignment="0" applyProtection="0"/>
    <xf numFmtId="0" fontId="23" fillId="4" borderId="0" applyNumberFormat="0" applyBorder="0" applyAlignment="0" applyProtection="0"/>
    <xf numFmtId="0" fontId="23" fillId="4" borderId="0" applyNumberFormat="0" applyBorder="0" applyAlignment="0" applyProtection="0"/>
    <xf numFmtId="0" fontId="24" fillId="0" borderId="3" applyNumberFormat="0" applyFill="0" applyAlignment="0" applyProtection="0"/>
    <xf numFmtId="0" fontId="24" fillId="0" borderId="3" applyNumberFormat="0" applyFill="0" applyAlignment="0" applyProtection="0"/>
    <xf numFmtId="0" fontId="25" fillId="0" borderId="4"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27" fillId="7" borderId="1" applyNumberFormat="0" applyAlignment="0" applyProtection="0"/>
    <xf numFmtId="0" fontId="27" fillId="7" borderId="1" applyNumberFormat="0" applyAlignment="0" applyProtection="0"/>
    <xf numFmtId="0" fontId="28" fillId="0" borderId="6" applyNumberFormat="0" applyFill="0" applyAlignment="0" applyProtection="0"/>
    <xf numFmtId="0" fontId="28" fillId="0" borderId="6" applyNumberFormat="0" applyFill="0" applyAlignment="0" applyProtection="0"/>
    <xf numFmtId="0" fontId="29" fillId="22" borderId="0" applyNumberFormat="0" applyBorder="0" applyAlignment="0" applyProtection="0"/>
    <xf numFmtId="0" fontId="29" fillId="22" borderId="0" applyNumberFormat="0" applyBorder="0" applyAlignment="0" applyProtection="0"/>
    <xf numFmtId="0" fontId="34" fillId="0" borderId="0"/>
    <xf numFmtId="0" fontId="39" fillId="0" borderId="0"/>
    <xf numFmtId="0" fontId="34" fillId="0" borderId="0"/>
    <xf numFmtId="0" fontId="2" fillId="0" borderId="0"/>
    <xf numFmtId="0" fontId="6" fillId="0" borderId="0"/>
    <xf numFmtId="0" fontId="2" fillId="0" borderId="0"/>
    <xf numFmtId="0" fontId="54" fillId="0" borderId="0"/>
    <xf numFmtId="0" fontId="54" fillId="0" borderId="0"/>
    <xf numFmtId="0" fontId="2" fillId="0" borderId="0"/>
    <xf numFmtId="0" fontId="1" fillId="0" borderId="0"/>
    <xf numFmtId="0" fontId="1" fillId="0" borderId="0"/>
    <xf numFmtId="0" fontId="6" fillId="0" borderId="0"/>
    <xf numFmtId="0" fontId="6" fillId="0" borderId="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30" fillId="20" borderId="8" applyNumberFormat="0" applyAlignment="0" applyProtection="0"/>
    <xf numFmtId="0" fontId="30" fillId="20" borderId="8" applyNumberFormat="0" applyAlignment="0" applyProtection="0"/>
    <xf numFmtId="9" fontId="2" fillId="0" borderId="0" applyFont="0" applyFill="0" applyBorder="0" applyAlignment="0" applyProtection="0"/>
    <xf numFmtId="9" fontId="2" fillId="0" borderId="0" applyFont="0" applyFill="0" applyBorder="0" applyAlignment="0" applyProtection="0"/>
    <xf numFmtId="9" fontId="39" fillId="0" borderId="0" applyFont="0" applyFill="0" applyBorder="0" applyAlignment="0" applyProtection="0"/>
    <xf numFmtId="9" fontId="2" fillId="0" borderId="0" applyFon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2" fillId="0" borderId="9" applyNumberFormat="0" applyFill="0" applyAlignment="0" applyProtection="0"/>
    <xf numFmtId="0" fontId="32" fillId="0" borderId="9"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cellStyleXfs>
  <cellXfs count="542">
    <xf numFmtId="0" fontId="0" fillId="0" borderId="0" xfId="0"/>
    <xf numFmtId="3" fontId="0" fillId="0" borderId="0" xfId="0" applyNumberFormat="1"/>
    <xf numFmtId="0" fontId="55" fillId="26" borderId="24" xfId="0" applyFont="1" applyFill="1" applyBorder="1" applyAlignment="1">
      <alignment horizontal="center" vertical="center" wrapText="1"/>
    </xf>
    <xf numFmtId="0" fontId="56" fillId="26" borderId="24" xfId="0" applyFont="1" applyFill="1" applyBorder="1" applyAlignment="1">
      <alignment horizontal="left" vertical="center" wrapText="1"/>
    </xf>
    <xf numFmtId="0" fontId="56" fillId="26" borderId="10" xfId="0" applyFont="1" applyFill="1" applyBorder="1" applyAlignment="1">
      <alignment horizontal="left" vertical="center" wrapText="1"/>
    </xf>
    <xf numFmtId="0" fontId="56" fillId="26" borderId="11" xfId="0" applyFont="1" applyFill="1" applyBorder="1" applyAlignment="1">
      <alignment horizontal="left" vertical="center" wrapText="1"/>
    </xf>
    <xf numFmtId="0" fontId="56" fillId="27" borderId="24" xfId="0" applyFont="1" applyFill="1" applyBorder="1" applyAlignment="1">
      <alignment horizontal="right" vertical="center" wrapText="1"/>
    </xf>
    <xf numFmtId="0" fontId="56" fillId="27" borderId="10" xfId="0" applyFont="1" applyFill="1" applyBorder="1" applyAlignment="1">
      <alignment horizontal="right" vertical="center" wrapText="1"/>
    </xf>
    <xf numFmtId="0" fontId="56" fillId="27" borderId="11" xfId="0" applyFont="1" applyFill="1" applyBorder="1" applyAlignment="1">
      <alignment horizontal="right" vertical="center" wrapText="1"/>
    </xf>
    <xf numFmtId="0" fontId="38" fillId="0" borderId="0" xfId="0" applyFont="1"/>
    <xf numFmtId="0" fontId="40" fillId="0" borderId="0" xfId="0" applyFont="1" applyAlignment="1">
      <alignment vertical="top" wrapText="1"/>
    </xf>
    <xf numFmtId="0" fontId="41" fillId="0" borderId="0" xfId="0" applyFont="1" applyAlignment="1">
      <alignment vertical="top"/>
    </xf>
    <xf numFmtId="0" fontId="40" fillId="0" borderId="0" xfId="0" applyFont="1" applyFill="1" applyAlignment="1">
      <alignment vertical="top" wrapText="1"/>
    </xf>
    <xf numFmtId="0" fontId="41" fillId="0" borderId="0" xfId="0" applyFont="1"/>
    <xf numFmtId="0" fontId="41" fillId="0" borderId="0" xfId="0" applyFont="1" applyAlignment="1">
      <alignment wrapText="1"/>
    </xf>
    <xf numFmtId="0" fontId="41" fillId="0" borderId="0" xfId="0" applyFont="1" applyAlignment="1">
      <alignment vertical="top" wrapText="1"/>
    </xf>
    <xf numFmtId="0" fontId="42" fillId="0" borderId="0" xfId="71" applyFont="1" applyAlignment="1" applyProtection="1">
      <alignment vertical="top" wrapText="1"/>
    </xf>
    <xf numFmtId="0" fontId="42" fillId="0" borderId="0" xfId="71" quotePrefix="1" applyFont="1" applyAlignment="1" applyProtection="1">
      <alignment vertical="top" wrapText="1"/>
    </xf>
    <xf numFmtId="0" fontId="42" fillId="0" borderId="0" xfId="0" applyFont="1" applyAlignment="1">
      <alignment vertical="top" wrapText="1"/>
    </xf>
    <xf numFmtId="0" fontId="40" fillId="0" borderId="0" xfId="0" applyFont="1"/>
    <xf numFmtId="0" fontId="41" fillId="0" borderId="0" xfId="0" applyFont="1" applyAlignment="1">
      <alignment horizontal="left"/>
    </xf>
    <xf numFmtId="0" fontId="38" fillId="0" borderId="30" xfId="0" applyFont="1" applyBorder="1" applyAlignment="1" applyProtection="1">
      <alignment horizontal="center" vertical="center"/>
      <protection locked="0"/>
    </xf>
    <xf numFmtId="0" fontId="38" fillId="0" borderId="45" xfId="0" applyFont="1" applyBorder="1" applyAlignment="1" applyProtection="1">
      <alignment horizontal="center"/>
      <protection locked="0"/>
    </xf>
    <xf numFmtId="0" fontId="38" fillId="0" borderId="46" xfId="0" applyFont="1" applyFill="1" applyBorder="1" applyAlignment="1" applyProtection="1">
      <alignment horizontal="center" vertical="center"/>
      <protection locked="0"/>
    </xf>
    <xf numFmtId="0" fontId="38" fillId="0" borderId="47" xfId="0" applyFont="1" applyFill="1" applyBorder="1" applyAlignment="1" applyProtection="1">
      <alignment horizontal="center" vertical="center"/>
      <protection locked="0"/>
    </xf>
    <xf numFmtId="0" fontId="38" fillId="0" borderId="25" xfId="0" applyFont="1" applyBorder="1" applyAlignment="1" applyProtection="1">
      <alignment horizontal="center" vertical="center"/>
      <protection locked="0"/>
    </xf>
    <xf numFmtId="0" fontId="39" fillId="0" borderId="17" xfId="0" applyFont="1" applyBorder="1" applyAlignment="1" applyProtection="1">
      <alignment horizontal="left"/>
      <protection locked="0"/>
    </xf>
    <xf numFmtId="0" fontId="38" fillId="0" borderId="10" xfId="0" applyFont="1" applyBorder="1" applyAlignment="1" applyProtection="1">
      <alignment horizontal="center" vertical="center"/>
      <protection locked="0"/>
    </xf>
    <xf numFmtId="0" fontId="38" fillId="0" borderId="31" xfId="0" applyFont="1" applyBorder="1" applyAlignment="1" applyProtection="1">
      <alignment horizontal="center" vertical="center"/>
      <protection locked="0"/>
    </xf>
    <xf numFmtId="0" fontId="38" fillId="24" borderId="20" xfId="0" applyFont="1" applyFill="1" applyBorder="1" applyAlignment="1" applyProtection="1">
      <alignment horizontal="center" vertical="center"/>
      <protection locked="0"/>
    </xf>
    <xf numFmtId="49" fontId="38" fillId="28" borderId="26" xfId="0" applyNumberFormat="1" applyFont="1" applyFill="1" applyBorder="1" applyAlignment="1" applyProtection="1">
      <alignment horizontal="left" vertical="center"/>
      <protection locked="0"/>
    </xf>
    <xf numFmtId="0" fontId="38" fillId="28" borderId="24" xfId="0" applyFont="1" applyFill="1" applyBorder="1" applyAlignment="1" applyProtection="1">
      <alignment horizontal="left" vertical="center"/>
      <protection locked="0"/>
    </xf>
    <xf numFmtId="0" fontId="39" fillId="28" borderId="34" xfId="0" quotePrefix="1" applyFont="1" applyFill="1" applyBorder="1" applyAlignment="1" applyProtection="1">
      <alignment horizontal="center" vertical="center"/>
      <protection locked="0"/>
    </xf>
    <xf numFmtId="3" fontId="39" fillId="28" borderId="21" xfId="0" applyNumberFormat="1" applyFont="1" applyFill="1" applyBorder="1" applyAlignment="1" applyProtection="1">
      <alignment horizontal="right" vertical="center"/>
      <protection locked="0"/>
    </xf>
    <xf numFmtId="3" fontId="39" fillId="28" borderId="29" xfId="0" applyNumberFormat="1" applyFont="1" applyFill="1" applyBorder="1" applyAlignment="1" applyProtection="1">
      <alignment horizontal="right" vertical="center"/>
      <protection locked="0"/>
    </xf>
    <xf numFmtId="49" fontId="38" fillId="28" borderId="15" xfId="0" applyNumberFormat="1" applyFont="1" applyFill="1" applyBorder="1" applyAlignment="1" applyProtection="1">
      <alignment horizontal="left" vertical="center"/>
      <protection locked="0"/>
    </xf>
    <xf numFmtId="0" fontId="38" fillId="28" borderId="10" xfId="0" applyFont="1" applyFill="1" applyBorder="1" applyAlignment="1" applyProtection="1">
      <alignment horizontal="left" vertical="center" indent="1"/>
      <protection locked="0"/>
    </xf>
    <xf numFmtId="49" fontId="38" fillId="0" borderId="15" xfId="0" applyNumberFormat="1" applyFont="1" applyFill="1" applyBorder="1" applyAlignment="1" applyProtection="1">
      <alignment horizontal="left" vertical="center"/>
      <protection locked="0"/>
    </xf>
    <xf numFmtId="0" fontId="39" fillId="0" borderId="34" xfId="0" quotePrefix="1" applyFont="1" applyFill="1" applyBorder="1" applyAlignment="1" applyProtection="1">
      <alignment horizontal="center" vertical="center"/>
      <protection locked="0"/>
    </xf>
    <xf numFmtId="3" fontId="39" fillId="0" borderId="21" xfId="0" applyNumberFormat="1" applyFont="1" applyFill="1" applyBorder="1" applyAlignment="1" applyProtection="1">
      <alignment horizontal="right" vertical="center"/>
      <protection locked="0"/>
    </xf>
    <xf numFmtId="3" fontId="39" fillId="0" borderId="29" xfId="0" applyNumberFormat="1" applyFont="1" applyFill="1" applyBorder="1" applyAlignment="1" applyProtection="1">
      <alignment horizontal="right" vertical="center"/>
      <protection locked="0"/>
    </xf>
    <xf numFmtId="0" fontId="39" fillId="0" borderId="35" xfId="0" quotePrefix="1" applyFont="1" applyFill="1" applyBorder="1" applyAlignment="1" applyProtection="1">
      <alignment horizontal="center" vertical="center"/>
      <protection locked="0"/>
    </xf>
    <xf numFmtId="0" fontId="39" fillId="0" borderId="36" xfId="0" quotePrefix="1" applyFont="1" applyFill="1" applyBorder="1" applyAlignment="1" applyProtection="1">
      <alignment horizontal="center" vertical="center"/>
      <protection locked="0"/>
    </xf>
    <xf numFmtId="49" fontId="38" fillId="0" borderId="27" xfId="0" applyNumberFormat="1" applyFont="1" applyFill="1" applyBorder="1" applyAlignment="1" applyProtection="1">
      <alignment horizontal="left" vertical="center"/>
      <protection locked="0"/>
    </xf>
    <xf numFmtId="0" fontId="39" fillId="0" borderId="48" xfId="0" quotePrefix="1" applyFont="1" applyFill="1" applyBorder="1" applyAlignment="1" applyProtection="1">
      <alignment horizontal="center" vertical="center"/>
      <protection locked="0"/>
    </xf>
    <xf numFmtId="3" fontId="39" fillId="0" borderId="43" xfId="0" applyNumberFormat="1" applyFont="1" applyFill="1" applyBorder="1" applyAlignment="1" applyProtection="1">
      <alignment horizontal="right" vertical="center"/>
      <protection locked="0"/>
    </xf>
    <xf numFmtId="3" fontId="39" fillId="0" borderId="44" xfId="0" applyNumberFormat="1" applyFont="1" applyFill="1" applyBorder="1" applyAlignment="1" applyProtection="1">
      <alignment horizontal="right" vertical="center"/>
      <protection locked="0"/>
    </xf>
    <xf numFmtId="0" fontId="40" fillId="0" borderId="0" xfId="0" applyFont="1" applyBorder="1" applyAlignment="1" applyProtection="1">
      <alignment horizontal="centerContinuous"/>
      <protection locked="0"/>
    </xf>
    <xf numFmtId="0" fontId="40" fillId="0" borderId="0" xfId="0" applyFont="1" applyBorder="1" applyAlignment="1" applyProtection="1">
      <alignment horizontal="left" vertical="center"/>
      <protection locked="0"/>
    </xf>
    <xf numFmtId="0" fontId="41" fillId="0" borderId="0" xfId="0" applyFont="1" applyBorder="1" applyAlignment="1" applyProtection="1">
      <alignment vertical="center"/>
      <protection locked="0"/>
    </xf>
    <xf numFmtId="0" fontId="44" fillId="0" borderId="0" xfId="0" applyFont="1" applyBorder="1" applyAlignment="1" applyProtection="1">
      <alignment horizontal="right" vertical="center"/>
      <protection locked="0"/>
    </xf>
    <xf numFmtId="0" fontId="41" fillId="0" borderId="0" xfId="0" applyFont="1" applyProtection="1"/>
    <xf numFmtId="0" fontId="44" fillId="0" borderId="32" xfId="0" applyFont="1" applyBorder="1" applyAlignment="1" applyProtection="1">
      <alignment horizontal="centerContinuous" vertical="center"/>
      <protection locked="0"/>
    </xf>
    <xf numFmtId="0" fontId="41" fillId="0" borderId="32" xfId="0" applyFont="1" applyBorder="1" applyAlignment="1" applyProtection="1">
      <alignment vertical="center"/>
      <protection locked="0"/>
    </xf>
    <xf numFmtId="0" fontId="45" fillId="0" borderId="32" xfId="0" applyFont="1" applyBorder="1" applyAlignment="1" applyProtection="1">
      <alignment horizontal="center" vertical="center"/>
      <protection locked="0"/>
    </xf>
    <xf numFmtId="0" fontId="40" fillId="0" borderId="0" xfId="0" applyFont="1" applyAlignment="1" applyProtection="1">
      <alignment vertical="center"/>
    </xf>
    <xf numFmtId="0" fontId="40" fillId="0" borderId="0" xfId="0" applyFont="1" applyFill="1" applyAlignment="1" applyProtection="1">
      <alignment vertical="center"/>
    </xf>
    <xf numFmtId="0" fontId="41" fillId="0" borderId="0" xfId="0" applyFont="1" applyFill="1" applyAlignment="1" applyProtection="1">
      <alignment vertical="center"/>
    </xf>
    <xf numFmtId="0" fontId="40" fillId="0" borderId="0" xfId="0" applyFont="1" applyAlignment="1" applyProtection="1">
      <alignment horizontal="center"/>
    </xf>
    <xf numFmtId="0" fontId="39" fillId="0" borderId="10" xfId="0" applyFont="1" applyFill="1" applyBorder="1" applyAlignment="1" applyProtection="1">
      <alignment horizontal="left" vertical="center" indent="3"/>
      <protection locked="0"/>
    </xf>
    <xf numFmtId="0" fontId="39" fillId="0" borderId="12" xfId="0" applyFont="1" applyFill="1" applyBorder="1" applyAlignment="1" applyProtection="1">
      <alignment horizontal="left" vertical="center" indent="3"/>
      <protection locked="0"/>
    </xf>
    <xf numFmtId="49" fontId="39" fillId="0" borderId="15" xfId="0" applyNumberFormat="1" applyFont="1" applyFill="1" applyBorder="1" applyAlignment="1" applyProtection="1">
      <alignment horizontal="left" vertical="center"/>
      <protection locked="0"/>
    </xf>
    <xf numFmtId="49" fontId="39" fillId="0" borderId="27" xfId="0" applyNumberFormat="1" applyFont="1" applyFill="1" applyBorder="1" applyAlignment="1" applyProtection="1">
      <alignment horizontal="left" vertical="center"/>
      <protection locked="0"/>
    </xf>
    <xf numFmtId="0" fontId="39" fillId="0" borderId="10" xfId="0" applyFont="1" applyFill="1" applyBorder="1" applyAlignment="1" applyProtection="1">
      <alignment horizontal="left" vertical="center" indent="2"/>
      <protection locked="0"/>
    </xf>
    <xf numFmtId="49" fontId="39" fillId="28" borderId="15" xfId="0" applyNumberFormat="1" applyFont="1" applyFill="1" applyBorder="1" applyAlignment="1" applyProtection="1">
      <alignment horizontal="left" vertical="center"/>
      <protection locked="0"/>
    </xf>
    <xf numFmtId="0" fontId="39" fillId="28" borderId="10" xfId="0" applyFont="1" applyFill="1" applyBorder="1" applyAlignment="1" applyProtection="1">
      <alignment horizontal="left" vertical="center" indent="1"/>
      <protection locked="0"/>
    </xf>
    <xf numFmtId="0" fontId="40" fillId="0" borderId="0" xfId="0" applyFont="1" applyBorder="1" applyAlignment="1" applyProtection="1">
      <alignment horizontal="left"/>
      <protection locked="0"/>
    </xf>
    <xf numFmtId="3" fontId="39" fillId="28" borderId="11" xfId="0" applyNumberFormat="1" applyFont="1" applyFill="1" applyBorder="1" applyAlignment="1" applyProtection="1">
      <alignment horizontal="right" vertical="center"/>
      <protection locked="0"/>
    </xf>
    <xf numFmtId="3" fontId="39" fillId="28" borderId="49" xfId="0" applyNumberFormat="1" applyFont="1" applyFill="1" applyBorder="1" applyAlignment="1" applyProtection="1">
      <alignment horizontal="right" vertical="center"/>
      <protection locked="0"/>
    </xf>
    <xf numFmtId="3" fontId="39" fillId="0" borderId="11" xfId="0" applyNumberFormat="1" applyFont="1" applyFill="1" applyBorder="1" applyAlignment="1" applyProtection="1">
      <alignment horizontal="right" vertical="center"/>
      <protection locked="0"/>
    </xf>
    <xf numFmtId="3" fontId="39" fillId="0" borderId="49" xfId="0" applyNumberFormat="1" applyFont="1" applyFill="1" applyBorder="1" applyAlignment="1" applyProtection="1">
      <alignment horizontal="right" vertical="center"/>
      <protection locked="0"/>
    </xf>
    <xf numFmtId="0" fontId="38" fillId="24" borderId="20" xfId="0" applyFont="1" applyFill="1" applyBorder="1" applyAlignment="1" applyProtection="1">
      <alignment vertical="center"/>
      <protection locked="0"/>
    </xf>
    <xf numFmtId="0" fontId="38" fillId="24" borderId="36" xfId="0" applyFont="1" applyFill="1" applyBorder="1" applyAlignment="1" applyProtection="1">
      <alignment vertical="center"/>
      <protection locked="0"/>
    </xf>
    <xf numFmtId="3" fontId="38" fillId="24" borderId="36" xfId="0" applyNumberFormat="1" applyFont="1" applyFill="1" applyBorder="1" applyAlignment="1" applyProtection="1">
      <alignment vertical="center"/>
      <protection locked="0"/>
    </xf>
    <xf numFmtId="3" fontId="38" fillId="24" borderId="50" xfId="0" applyNumberFormat="1" applyFont="1" applyFill="1" applyBorder="1" applyAlignment="1" applyProtection="1">
      <alignment vertical="center"/>
      <protection locked="0"/>
    </xf>
    <xf numFmtId="49" fontId="38" fillId="0" borderId="38" xfId="0" applyNumberFormat="1" applyFont="1" applyFill="1" applyBorder="1" applyAlignment="1" applyProtection="1">
      <alignment horizontal="left" vertical="center"/>
      <protection locked="0"/>
    </xf>
    <xf numFmtId="0" fontId="38" fillId="0" borderId="21" xfId="0" applyFont="1" applyFill="1" applyBorder="1" applyAlignment="1" applyProtection="1">
      <alignment horizontal="left" vertical="center"/>
      <protection locked="0"/>
    </xf>
    <xf numFmtId="49" fontId="38" fillId="28" borderId="38" xfId="0" applyNumberFormat="1" applyFont="1" applyFill="1" applyBorder="1" applyAlignment="1" applyProtection="1">
      <alignment horizontal="left" vertical="center"/>
      <protection locked="0"/>
    </xf>
    <xf numFmtId="0" fontId="38" fillId="28" borderId="21" xfId="0" applyFont="1" applyFill="1" applyBorder="1" applyAlignment="1" applyProtection="1">
      <alignment horizontal="left" vertical="center"/>
      <protection locked="0"/>
    </xf>
    <xf numFmtId="0" fontId="39" fillId="28" borderId="24" xfId="0" applyFont="1" applyFill="1" applyBorder="1" applyAlignment="1" applyProtection="1">
      <alignment horizontal="center" vertical="center"/>
      <protection locked="0"/>
    </xf>
    <xf numFmtId="0" fontId="39" fillId="0" borderId="24" xfId="0" applyFont="1" applyFill="1" applyBorder="1" applyAlignment="1" applyProtection="1">
      <alignment horizontal="center" vertical="center"/>
      <protection locked="0"/>
    </xf>
    <xf numFmtId="0" fontId="39" fillId="0" borderId="21" xfId="0" applyFont="1" applyFill="1" applyBorder="1" applyAlignment="1" applyProtection="1">
      <alignment horizontal="center" vertical="center"/>
      <protection locked="0"/>
    </xf>
    <xf numFmtId="0" fontId="38" fillId="0" borderId="24" xfId="0" applyFont="1" applyFill="1" applyBorder="1" applyAlignment="1" applyProtection="1">
      <alignment horizontal="left" vertical="center"/>
      <protection locked="0"/>
    </xf>
    <xf numFmtId="0" fontId="39" fillId="0" borderId="24" xfId="0" quotePrefix="1" applyFont="1" applyFill="1" applyBorder="1" applyAlignment="1" applyProtection="1">
      <alignment horizontal="center" vertical="center"/>
      <protection locked="0"/>
    </xf>
    <xf numFmtId="49" fontId="38" fillId="28" borderId="23" xfId="0" applyNumberFormat="1" applyFont="1" applyFill="1" applyBorder="1" applyAlignment="1" applyProtection="1">
      <alignment horizontal="left" vertical="center"/>
      <protection locked="0"/>
    </xf>
    <xf numFmtId="0" fontId="38" fillId="28" borderId="51" xfId="0" applyFont="1" applyFill="1" applyBorder="1" applyAlignment="1" applyProtection="1">
      <alignment horizontal="left" vertical="center"/>
      <protection locked="0"/>
    </xf>
    <xf numFmtId="49" fontId="38" fillId="0" borderId="16" xfId="0" applyNumberFormat="1" applyFont="1" applyFill="1" applyBorder="1" applyAlignment="1" applyProtection="1">
      <alignment horizontal="left" vertical="center"/>
      <protection locked="0"/>
    </xf>
    <xf numFmtId="3" fontId="39" fillId="0" borderId="39" xfId="0" applyNumberFormat="1" applyFont="1" applyFill="1" applyBorder="1" applyAlignment="1" applyProtection="1">
      <alignment horizontal="right" vertical="center"/>
      <protection locked="0"/>
    </xf>
    <xf numFmtId="0" fontId="38" fillId="28" borderId="10" xfId="0" applyFont="1" applyFill="1" applyBorder="1" applyAlignment="1" applyProtection="1">
      <alignment horizontal="left" vertical="center"/>
      <protection locked="0"/>
    </xf>
    <xf numFmtId="0" fontId="38" fillId="0" borderId="10" xfId="0" applyFont="1" applyFill="1" applyBorder="1" applyAlignment="1" applyProtection="1">
      <alignment horizontal="left" vertical="center" indent="1"/>
      <protection locked="0"/>
    </xf>
    <xf numFmtId="3" fontId="39" fillId="28" borderId="39" xfId="0" applyNumberFormat="1" applyFont="1" applyFill="1" applyBorder="1" applyAlignment="1" applyProtection="1">
      <alignment horizontal="right" vertical="center"/>
      <protection locked="0"/>
    </xf>
    <xf numFmtId="0" fontId="39" fillId="0" borderId="34" xfId="0" applyFont="1" applyFill="1" applyBorder="1" applyAlignment="1" applyProtection="1">
      <alignment horizontal="center" vertical="center"/>
      <protection locked="0"/>
    </xf>
    <xf numFmtId="0" fontId="38" fillId="0" borderId="11" xfId="0" applyFont="1" applyFill="1" applyBorder="1" applyAlignment="1" applyProtection="1">
      <alignment horizontal="left" vertical="center" indent="1"/>
      <protection locked="0"/>
    </xf>
    <xf numFmtId="49" fontId="38" fillId="0" borderId="23" xfId="0" applyNumberFormat="1" applyFont="1" applyFill="1" applyBorder="1" applyAlignment="1" applyProtection="1">
      <alignment horizontal="left" vertical="center"/>
      <protection locked="0"/>
    </xf>
    <xf numFmtId="0" fontId="39" fillId="0" borderId="21" xfId="0" quotePrefix="1" applyFont="1" applyFill="1" applyBorder="1" applyAlignment="1" applyProtection="1">
      <alignment horizontal="center" vertical="center"/>
      <protection locked="0"/>
    </xf>
    <xf numFmtId="0" fontId="38" fillId="0" borderId="12" xfId="0" applyFont="1" applyFill="1" applyBorder="1" applyAlignment="1" applyProtection="1">
      <alignment horizontal="left" vertical="center" indent="1"/>
      <protection locked="0"/>
    </xf>
    <xf numFmtId="0" fontId="39" fillId="0" borderId="52" xfId="0" quotePrefix="1" applyFont="1" applyFill="1" applyBorder="1" applyAlignment="1" applyProtection="1">
      <alignment horizontal="center" vertical="center"/>
      <protection locked="0"/>
    </xf>
    <xf numFmtId="3" fontId="39" fillId="0" borderId="12" xfId="0" applyNumberFormat="1" applyFont="1" applyFill="1" applyBorder="1" applyAlignment="1" applyProtection="1">
      <alignment horizontal="right" vertical="center"/>
      <protection locked="0"/>
    </xf>
    <xf numFmtId="3" fontId="39" fillId="0" borderId="53" xfId="0" applyNumberFormat="1" applyFont="1" applyFill="1" applyBorder="1" applyAlignment="1" applyProtection="1">
      <alignment horizontal="right" vertical="center"/>
      <protection locked="0"/>
    </xf>
    <xf numFmtId="0" fontId="41" fillId="0" borderId="0" xfId="0" applyFont="1" applyFill="1" applyBorder="1" applyAlignment="1" applyProtection="1">
      <alignment vertical="center"/>
    </xf>
    <xf numFmtId="0" fontId="40" fillId="0" borderId="0" xfId="0" applyFont="1" applyFill="1" applyBorder="1" applyAlignment="1" applyProtection="1">
      <alignment horizontal="left" vertical="center" indent="1"/>
      <protection locked="0"/>
    </xf>
    <xf numFmtId="0" fontId="41" fillId="0" borderId="0" xfId="0" quotePrefix="1" applyFont="1" applyFill="1" applyBorder="1" applyAlignment="1" applyProtection="1">
      <alignment horizontal="center" vertical="center"/>
      <protection locked="0"/>
    </xf>
    <xf numFmtId="164" fontId="48" fillId="0" borderId="0" xfId="0" applyNumberFormat="1" applyFont="1" applyFill="1" applyBorder="1" applyAlignment="1" applyProtection="1">
      <alignment horizontal="right" vertical="center"/>
      <protection locked="0"/>
    </xf>
    <xf numFmtId="0" fontId="41" fillId="0" borderId="0" xfId="0" applyFont="1" applyAlignment="1" applyProtection="1"/>
    <xf numFmtId="0" fontId="49" fillId="0" borderId="0" xfId="0" quotePrefix="1" applyFont="1" applyAlignment="1" applyProtection="1"/>
    <xf numFmtId="0" fontId="49" fillId="0" borderId="0" xfId="0" applyFont="1" applyAlignment="1" applyProtection="1"/>
    <xf numFmtId="0" fontId="39" fillId="0" borderId="21" xfId="0" applyFont="1" applyFill="1" applyBorder="1" applyAlignment="1" applyProtection="1">
      <alignment horizontal="left" vertical="center"/>
      <protection locked="0"/>
    </xf>
    <xf numFmtId="0" fontId="39" fillId="0" borderId="24" xfId="0" applyFont="1" applyFill="1" applyBorder="1" applyAlignment="1" applyProtection="1">
      <alignment horizontal="left" vertical="center"/>
      <protection locked="0"/>
    </xf>
    <xf numFmtId="49" fontId="39" fillId="0" borderId="16" xfId="0" applyNumberFormat="1" applyFont="1" applyFill="1" applyBorder="1" applyAlignment="1" applyProtection="1">
      <alignment horizontal="left" vertical="center"/>
      <protection locked="0"/>
    </xf>
    <xf numFmtId="0" fontId="39" fillId="0" borderId="33" xfId="0" applyFont="1" applyFill="1" applyBorder="1" applyAlignment="1" applyProtection="1">
      <alignment horizontal="left" vertical="center" indent="1"/>
      <protection locked="0"/>
    </xf>
    <xf numFmtId="49" fontId="39" fillId="0" borderId="25" xfId="0" applyNumberFormat="1" applyFont="1" applyFill="1" applyBorder="1" applyAlignment="1" applyProtection="1">
      <alignment horizontal="left" vertical="center"/>
      <protection locked="0"/>
    </xf>
    <xf numFmtId="0" fontId="39" fillId="0" borderId="35" xfId="0" applyFont="1" applyFill="1" applyBorder="1" applyAlignment="1" applyProtection="1">
      <alignment horizontal="left" vertical="center" indent="2"/>
      <protection locked="0"/>
    </xf>
    <xf numFmtId="0" fontId="39" fillId="0" borderId="10" xfId="0" applyFont="1" applyFill="1" applyBorder="1" applyAlignment="1" applyProtection="1">
      <alignment horizontal="left" vertical="center" indent="1"/>
      <protection locked="0"/>
    </xf>
    <xf numFmtId="0" fontId="39" fillId="0" borderId="10" xfId="0" quotePrefix="1" applyFont="1" applyFill="1" applyBorder="1" applyAlignment="1" applyProtection="1">
      <alignment horizontal="left" vertical="center" indent="2"/>
      <protection locked="0"/>
    </xf>
    <xf numFmtId="49" fontId="39" fillId="0" borderId="22" xfId="0" applyNumberFormat="1" applyFont="1" applyFill="1" applyBorder="1" applyAlignment="1" applyProtection="1">
      <alignment horizontal="left" vertical="center"/>
      <protection locked="0"/>
    </xf>
    <xf numFmtId="0" fontId="39" fillId="0" borderId="11" xfId="0" applyFont="1" applyFill="1" applyBorder="1" applyAlignment="1" applyProtection="1">
      <alignment horizontal="left" vertical="center" indent="1"/>
      <protection locked="0"/>
    </xf>
    <xf numFmtId="0" fontId="39" fillId="28" borderId="10" xfId="0" applyFont="1" applyFill="1" applyBorder="1" applyAlignment="1" applyProtection="1">
      <alignment horizontal="left" vertical="center" indent="2"/>
      <protection locked="0"/>
    </xf>
    <xf numFmtId="0" fontId="39" fillId="0" borderId="11" xfId="0" applyFont="1" applyFill="1" applyBorder="1" applyAlignment="1" applyProtection="1">
      <alignment horizontal="left" vertical="center" indent="3"/>
      <protection locked="0"/>
    </xf>
    <xf numFmtId="0" fontId="45" fillId="0" borderId="32" xfId="0" applyFont="1" applyFill="1" applyBorder="1" applyAlignment="1" applyProtection="1">
      <alignment horizontal="left"/>
      <protection locked="0"/>
    </xf>
    <xf numFmtId="0" fontId="38" fillId="0" borderId="39" xfId="0" applyFont="1" applyFill="1" applyBorder="1" applyAlignment="1" applyProtection="1">
      <alignment horizontal="center" vertical="center"/>
      <protection locked="0"/>
    </xf>
    <xf numFmtId="49" fontId="38" fillId="28" borderId="16" xfId="0" applyNumberFormat="1" applyFont="1" applyFill="1" applyBorder="1" applyAlignment="1" applyProtection="1">
      <alignment horizontal="left" vertical="center"/>
      <protection locked="0"/>
    </xf>
    <xf numFmtId="49" fontId="38" fillId="0" borderId="20" xfId="0" applyNumberFormat="1" applyFont="1" applyFill="1" applyBorder="1" applyAlignment="1" applyProtection="1">
      <alignment horizontal="left" vertical="center"/>
      <protection locked="0"/>
    </xf>
    <xf numFmtId="0" fontId="41" fillId="0" borderId="0" xfId="0" applyFont="1" applyFill="1" applyBorder="1" applyAlignment="1" applyProtection="1"/>
    <xf numFmtId="0" fontId="40" fillId="0" borderId="28" xfId="90" quotePrefix="1" applyFont="1" applyFill="1" applyBorder="1" applyAlignment="1" applyProtection="1">
      <alignment horizontal="left" vertical="center" indent="2"/>
    </xf>
    <xf numFmtId="0" fontId="40" fillId="0" borderId="12" xfId="0" applyFont="1" applyFill="1" applyBorder="1" applyAlignment="1" applyProtection="1">
      <alignment horizontal="center" vertical="center"/>
    </xf>
    <xf numFmtId="3" fontId="41" fillId="0" borderId="12" xfId="0" applyNumberFormat="1" applyFont="1" applyFill="1" applyBorder="1" applyAlignment="1" applyProtection="1">
      <alignment horizontal="right" vertical="center"/>
    </xf>
    <xf numFmtId="3" fontId="41" fillId="0" borderId="53" xfId="0" applyNumberFormat="1" applyFont="1" applyFill="1" applyBorder="1" applyAlignment="1" applyProtection="1">
      <alignment horizontal="right" vertical="center"/>
    </xf>
    <xf numFmtId="0" fontId="40" fillId="0" borderId="0" xfId="0" applyFont="1" applyFill="1" applyBorder="1" applyAlignment="1" applyProtection="1">
      <alignment horizontal="center"/>
    </xf>
    <xf numFmtId="0" fontId="41" fillId="0" borderId="0" xfId="0" applyFont="1" applyFill="1" applyBorder="1" applyProtection="1"/>
    <xf numFmtId="0" fontId="41" fillId="0" borderId="0" xfId="0" applyFont="1" applyFill="1" applyProtection="1"/>
    <xf numFmtId="0" fontId="44" fillId="0" borderId="0" xfId="0" quotePrefix="1" applyFont="1" applyFill="1" applyBorder="1" applyAlignment="1" applyProtection="1">
      <alignment horizontal="right" vertical="center"/>
      <protection locked="0"/>
    </xf>
    <xf numFmtId="0" fontId="40" fillId="0" borderId="32" xfId="0" applyFont="1" applyFill="1" applyBorder="1" applyAlignment="1" applyProtection="1">
      <alignment horizontal="center"/>
      <protection locked="0"/>
    </xf>
    <xf numFmtId="0" fontId="41" fillId="0" borderId="32" xfId="0" applyFont="1" applyFill="1" applyBorder="1" applyProtection="1">
      <protection locked="0"/>
    </xf>
    <xf numFmtId="0" fontId="41" fillId="0" borderId="32" xfId="0" applyFont="1" applyFill="1" applyBorder="1" applyAlignment="1" applyProtection="1">
      <alignment horizontal="left" vertical="center"/>
      <protection locked="0"/>
    </xf>
    <xf numFmtId="0" fontId="40" fillId="0" borderId="32" xfId="0" applyFont="1" applyFill="1" applyBorder="1" applyAlignment="1" applyProtection="1">
      <alignment vertical="center"/>
      <protection locked="0"/>
    </xf>
    <xf numFmtId="0" fontId="40" fillId="0" borderId="32" xfId="0" applyFont="1" applyFill="1" applyBorder="1" applyProtection="1">
      <protection locked="0"/>
    </xf>
    <xf numFmtId="0" fontId="41" fillId="0" borderId="0" xfId="0" applyFont="1" applyFill="1" applyAlignment="1" applyProtection="1"/>
    <xf numFmtId="0" fontId="40" fillId="0" borderId="0" xfId="0" applyFont="1" applyFill="1" applyAlignment="1" applyProtection="1">
      <alignment horizontal="center"/>
    </xf>
    <xf numFmtId="0" fontId="40" fillId="0" borderId="14" xfId="0" applyFont="1" applyFill="1" applyBorder="1" applyAlignment="1" applyProtection="1">
      <alignment horizontal="center"/>
    </xf>
    <xf numFmtId="0" fontId="41" fillId="0" borderId="13" xfId="0" applyFont="1" applyFill="1" applyBorder="1" applyProtection="1"/>
    <xf numFmtId="0" fontId="41" fillId="0" borderId="41" xfId="0" applyFont="1" applyFill="1" applyBorder="1" applyProtection="1"/>
    <xf numFmtId="0" fontId="40" fillId="0" borderId="25" xfId="0" applyFont="1" applyFill="1" applyBorder="1" applyAlignment="1" applyProtection="1">
      <alignment horizontal="left" vertical="center" indent="2"/>
    </xf>
    <xf numFmtId="0" fontId="40" fillId="0" borderId="11" xfId="0" applyFont="1" applyFill="1" applyBorder="1" applyAlignment="1" applyProtection="1">
      <alignment horizontal="center" vertical="center"/>
    </xf>
    <xf numFmtId="3" fontId="41" fillId="0" borderId="11" xfId="0" applyNumberFormat="1" applyFont="1" applyFill="1" applyBorder="1" applyAlignment="1" applyProtection="1">
      <alignment horizontal="right" vertical="center"/>
    </xf>
    <xf numFmtId="3" fontId="41" fillId="0" borderId="49" xfId="0" applyNumberFormat="1" applyFont="1" applyFill="1" applyBorder="1" applyAlignment="1" applyProtection="1">
      <alignment horizontal="right" vertical="center"/>
    </xf>
    <xf numFmtId="0" fontId="40" fillId="0" borderId="38" xfId="0" applyFont="1" applyFill="1" applyBorder="1" applyAlignment="1" applyProtection="1">
      <alignment horizontal="left" vertical="center" indent="2"/>
    </xf>
    <xf numFmtId="0" fontId="40" fillId="0" borderId="21" xfId="0" applyFont="1" applyFill="1" applyBorder="1" applyAlignment="1" applyProtection="1">
      <alignment horizontal="center" vertical="center"/>
    </xf>
    <xf numFmtId="3" fontId="41" fillId="0" borderId="21" xfId="0" applyNumberFormat="1" applyFont="1" applyFill="1" applyBorder="1" applyAlignment="1" applyProtection="1">
      <alignment horizontal="right" vertical="center"/>
    </xf>
    <xf numFmtId="3" fontId="41" fillId="0" borderId="29" xfId="0" applyNumberFormat="1" applyFont="1" applyFill="1" applyBorder="1" applyAlignment="1" applyProtection="1">
      <alignment horizontal="right" vertical="center"/>
    </xf>
    <xf numFmtId="49" fontId="40" fillId="0" borderId="54" xfId="0" applyNumberFormat="1" applyFont="1" applyFill="1" applyBorder="1" applyAlignment="1" applyProtection="1">
      <alignment horizontal="left" vertical="center"/>
    </xf>
    <xf numFmtId="0" fontId="38" fillId="0" borderId="30" xfId="0" applyFont="1" applyFill="1" applyBorder="1" applyAlignment="1" applyProtection="1">
      <alignment horizontal="center" vertical="center"/>
      <protection locked="0"/>
    </xf>
    <xf numFmtId="0" fontId="38" fillId="0" borderId="13" xfId="0" applyFont="1" applyFill="1" applyBorder="1" applyAlignment="1" applyProtection="1">
      <alignment horizontal="center" vertical="center"/>
      <protection locked="0"/>
    </xf>
    <xf numFmtId="0" fontId="38" fillId="0" borderId="55" xfId="0" applyFont="1" applyFill="1" applyBorder="1" applyAlignment="1" applyProtection="1">
      <alignment horizontal="center" vertical="center"/>
      <protection locked="0"/>
    </xf>
    <xf numFmtId="0" fontId="38" fillId="0" borderId="16" xfId="0" applyFont="1" applyFill="1" applyBorder="1" applyAlignment="1" applyProtection="1">
      <alignment horizontal="center" vertical="center"/>
      <protection locked="0"/>
    </xf>
    <xf numFmtId="0" fontId="38" fillId="0" borderId="17" xfId="0" applyFont="1" applyFill="1" applyBorder="1" applyAlignment="1" applyProtection="1">
      <alignment horizontal="center" vertical="center"/>
      <protection locked="0"/>
    </xf>
    <xf numFmtId="0" fontId="38" fillId="0" borderId="31" xfId="0" applyFont="1" applyFill="1" applyBorder="1" applyAlignment="1" applyProtection="1">
      <alignment horizontal="center"/>
      <protection locked="0"/>
    </xf>
    <xf numFmtId="0" fontId="38" fillId="0" borderId="25" xfId="0" applyFont="1" applyFill="1" applyBorder="1" applyAlignment="1" applyProtection="1">
      <alignment horizontal="center" vertical="center"/>
      <protection locked="0"/>
    </xf>
    <xf numFmtId="0" fontId="39" fillId="0" borderId="49" xfId="0" applyFont="1" applyFill="1" applyBorder="1" applyAlignment="1" applyProtection="1">
      <alignment horizontal="center" vertical="center"/>
      <protection locked="0"/>
    </xf>
    <xf numFmtId="0" fontId="38" fillId="0" borderId="34" xfId="0" applyFont="1" applyFill="1" applyBorder="1" applyAlignment="1" applyProtection="1">
      <alignment horizontal="center" vertical="center"/>
      <protection locked="0"/>
    </xf>
    <xf numFmtId="0" fontId="38" fillId="0" borderId="21" xfId="0" applyFont="1" applyFill="1" applyBorder="1" applyAlignment="1" applyProtection="1">
      <alignment horizontal="center" vertical="center"/>
      <protection locked="0"/>
    </xf>
    <xf numFmtId="0" fontId="38" fillId="0" borderId="29" xfId="0" applyFont="1" applyFill="1" applyBorder="1" applyAlignment="1" applyProtection="1">
      <alignment horizontal="center" vertical="center"/>
      <protection locked="0"/>
    </xf>
    <xf numFmtId="0" fontId="39" fillId="28" borderId="56" xfId="0" applyFont="1" applyFill="1" applyBorder="1" applyAlignment="1" applyProtection="1">
      <alignment horizontal="center" vertical="center"/>
      <protection locked="0"/>
    </xf>
    <xf numFmtId="3" fontId="39" fillId="28" borderId="34" xfId="0" applyNumberFormat="1" applyFont="1" applyFill="1" applyBorder="1" applyAlignment="1" applyProtection="1">
      <alignment horizontal="right" vertical="center"/>
      <protection locked="0"/>
    </xf>
    <xf numFmtId="3" fontId="39" fillId="28" borderId="50" xfId="0" applyNumberFormat="1" applyFont="1" applyFill="1" applyBorder="1" applyAlignment="1" applyProtection="1">
      <alignment horizontal="right" vertical="center"/>
      <protection locked="0"/>
    </xf>
    <xf numFmtId="0" fontId="39" fillId="0" borderId="29" xfId="0" applyFont="1" applyFill="1" applyBorder="1" applyAlignment="1" applyProtection="1">
      <alignment horizontal="center" vertical="center"/>
      <protection locked="0"/>
    </xf>
    <xf numFmtId="3" fontId="39" fillId="0" borderId="34" xfId="0" applyNumberFormat="1" applyFont="1" applyFill="1" applyBorder="1" applyAlignment="1" applyProtection="1">
      <alignment horizontal="right" vertical="center"/>
      <protection locked="0"/>
    </xf>
    <xf numFmtId="3" fontId="39" fillId="0" borderId="50" xfId="0" applyNumberFormat="1" applyFont="1" applyFill="1" applyBorder="1" applyAlignment="1" applyProtection="1">
      <alignment horizontal="right" vertical="center"/>
      <protection locked="0"/>
    </xf>
    <xf numFmtId="0" fontId="39" fillId="28" borderId="31" xfId="0" applyFont="1" applyFill="1" applyBorder="1" applyAlignment="1" applyProtection="1">
      <alignment horizontal="center" vertical="center"/>
      <protection locked="0"/>
    </xf>
    <xf numFmtId="0" fontId="39" fillId="0" borderId="56" xfId="0" applyFont="1" applyFill="1" applyBorder="1" applyAlignment="1" applyProtection="1">
      <alignment horizontal="center" vertical="center"/>
      <protection locked="0"/>
    </xf>
    <xf numFmtId="0" fontId="38" fillId="0" borderId="10" xfId="0" quotePrefix="1" applyFont="1" applyFill="1" applyBorder="1" applyAlignment="1" applyProtection="1">
      <alignment horizontal="left" vertical="center" indent="1"/>
      <protection locked="0"/>
    </xf>
    <xf numFmtId="0" fontId="39" fillId="0" borderId="31" xfId="0" applyFont="1" applyFill="1" applyBorder="1" applyAlignment="1" applyProtection="1">
      <alignment horizontal="center" vertical="center"/>
      <protection locked="0"/>
    </xf>
    <xf numFmtId="0" fontId="39" fillId="28" borderId="49" xfId="0" applyFont="1" applyFill="1" applyBorder="1" applyAlignment="1" applyProtection="1">
      <alignment horizontal="center" vertical="center"/>
      <protection locked="0"/>
    </xf>
    <xf numFmtId="0" fontId="39" fillId="0" borderId="50" xfId="0" applyFont="1" applyFill="1" applyBorder="1" applyAlignment="1" applyProtection="1">
      <alignment horizontal="center" vertical="center"/>
      <protection locked="0"/>
    </xf>
    <xf numFmtId="0" fontId="39" fillId="28" borderId="40" xfId="0" applyFont="1" applyFill="1" applyBorder="1" applyAlignment="1" applyProtection="1">
      <alignment horizontal="center" vertical="center"/>
      <protection locked="0"/>
    </xf>
    <xf numFmtId="0" fontId="39" fillId="28" borderId="29" xfId="0" applyFont="1" applyFill="1" applyBorder="1" applyAlignment="1" applyProtection="1">
      <alignment horizontal="center" vertical="center"/>
      <protection locked="0"/>
    </xf>
    <xf numFmtId="0" fontId="39" fillId="0" borderId="53" xfId="0" applyFont="1" applyFill="1" applyBorder="1" applyAlignment="1" applyProtection="1">
      <alignment horizontal="center" vertical="center"/>
      <protection locked="0"/>
    </xf>
    <xf numFmtId="3" fontId="39" fillId="0" borderId="52" xfId="0" applyNumberFormat="1" applyFont="1" applyFill="1" applyBorder="1" applyAlignment="1" applyProtection="1">
      <alignment horizontal="right" vertical="center"/>
      <protection locked="0"/>
    </xf>
    <xf numFmtId="3" fontId="39" fillId="0" borderId="57" xfId="0" applyNumberFormat="1" applyFont="1" applyFill="1" applyBorder="1" applyAlignment="1" applyProtection="1">
      <alignment horizontal="right" vertical="center"/>
      <protection locked="0"/>
    </xf>
    <xf numFmtId="49" fontId="39" fillId="28" borderId="16" xfId="0" applyNumberFormat="1" applyFont="1" applyFill="1" applyBorder="1" applyAlignment="1" applyProtection="1">
      <alignment horizontal="left" vertical="center"/>
      <protection locked="0"/>
    </xf>
    <xf numFmtId="0" fontId="39" fillId="0" borderId="11" xfId="0" applyFont="1" applyFill="1" applyBorder="1" applyAlignment="1" applyProtection="1">
      <alignment horizontal="left" vertical="center" indent="2"/>
      <protection locked="0"/>
    </xf>
    <xf numFmtId="0" fontId="39" fillId="0" borderId="11" xfId="0" quotePrefix="1" applyFont="1" applyFill="1" applyBorder="1" applyAlignment="1" applyProtection="1">
      <alignment horizontal="left" vertical="center" indent="2"/>
      <protection locked="0"/>
    </xf>
    <xf numFmtId="0" fontId="40" fillId="0" borderId="0" xfId="0" applyFont="1" applyFill="1" applyBorder="1" applyAlignment="1" applyProtection="1">
      <alignment horizontal="center"/>
      <protection locked="0"/>
    </xf>
    <xf numFmtId="0" fontId="45" fillId="0" borderId="0" xfId="0" applyFont="1" applyFill="1" applyBorder="1" applyAlignment="1" applyProtection="1">
      <alignment horizontal="left"/>
      <protection locked="0"/>
    </xf>
    <xf numFmtId="0" fontId="41" fillId="0" borderId="0" xfId="0" applyFont="1" applyBorder="1" applyAlignment="1" applyProtection="1">
      <protection locked="0"/>
    </xf>
    <xf numFmtId="0" fontId="41" fillId="0" borderId="0" xfId="0" applyFont="1" applyFill="1" applyBorder="1" applyAlignment="1" applyProtection="1">
      <alignment horizontal="right" vertical="center"/>
      <protection locked="0"/>
    </xf>
    <xf numFmtId="0" fontId="41" fillId="0" borderId="0" xfId="0" applyFont="1" applyFill="1" applyBorder="1" applyAlignment="1" applyProtection="1">
      <alignment horizontal="center" vertical="center"/>
      <protection locked="0"/>
    </xf>
    <xf numFmtId="0" fontId="41" fillId="24" borderId="0" xfId="0" applyFont="1" applyFill="1" applyAlignment="1" applyProtection="1">
      <alignment vertical="center"/>
    </xf>
    <xf numFmtId="0" fontId="38" fillId="0" borderId="14" xfId="0" applyFont="1" applyFill="1" applyBorder="1" applyAlignment="1" applyProtection="1">
      <alignment horizontal="center" vertical="center"/>
      <protection locked="0"/>
    </xf>
    <xf numFmtId="0" fontId="51" fillId="0" borderId="58" xfId="0" applyFont="1" applyFill="1" applyBorder="1" applyAlignment="1" applyProtection="1">
      <alignment horizontal="centerContinuous" vertical="center"/>
      <protection locked="0"/>
    </xf>
    <xf numFmtId="0" fontId="51" fillId="0" borderId="59" xfId="0" applyFont="1" applyFill="1" applyBorder="1" applyAlignment="1" applyProtection="1">
      <alignment horizontal="centerContinuous" vertical="center"/>
      <protection locked="0"/>
    </xf>
    <xf numFmtId="0" fontId="51" fillId="0" borderId="41" xfId="0" applyFont="1" applyFill="1" applyBorder="1" applyAlignment="1" applyProtection="1">
      <alignment horizontal="centerContinuous" vertical="center"/>
      <protection locked="0"/>
    </xf>
    <xf numFmtId="0" fontId="38" fillId="0" borderId="22" xfId="0" applyFont="1" applyFill="1" applyBorder="1" applyAlignment="1" applyProtection="1">
      <alignment horizontal="center" vertical="center"/>
      <protection locked="0"/>
    </xf>
    <xf numFmtId="0" fontId="38" fillId="0" borderId="11" xfId="0" applyFont="1" applyFill="1" applyBorder="1" applyAlignment="1" applyProtection="1">
      <alignment horizontal="center" vertical="center"/>
      <protection locked="0"/>
    </xf>
    <xf numFmtId="0" fontId="38" fillId="0" borderId="49" xfId="0" applyFont="1" applyFill="1" applyBorder="1" applyAlignment="1" applyProtection="1">
      <alignment horizontal="center" vertical="center"/>
      <protection locked="0"/>
    </xf>
    <xf numFmtId="0" fontId="38" fillId="24" borderId="15" xfId="0" applyFont="1" applyFill="1" applyBorder="1" applyAlignment="1" applyProtection="1">
      <alignment horizontal="left" vertical="center"/>
      <protection locked="0"/>
    </xf>
    <xf numFmtId="0" fontId="38" fillId="24" borderId="26" xfId="0" applyFont="1" applyFill="1" applyBorder="1" applyAlignment="1" applyProtection="1">
      <alignment vertical="center"/>
      <protection locked="0"/>
    </xf>
    <xf numFmtId="0" fontId="38" fillId="24" borderId="60" xfId="0" applyFont="1" applyFill="1" applyBorder="1" applyAlignment="1" applyProtection="1">
      <alignment vertical="center"/>
      <protection locked="0"/>
    </xf>
    <xf numFmtId="0" fontId="38" fillId="24" borderId="61" xfId="0" applyFont="1" applyFill="1" applyBorder="1" applyAlignment="1" applyProtection="1">
      <alignment vertical="center"/>
      <protection locked="0"/>
    </xf>
    <xf numFmtId="0" fontId="39" fillId="28" borderId="15" xfId="0" applyFont="1" applyFill="1" applyBorder="1" applyAlignment="1" applyProtection="1">
      <alignment horizontal="left" vertical="center"/>
      <protection locked="0"/>
    </xf>
    <xf numFmtId="0" fontId="39" fillId="28" borderId="23" xfId="0" applyFont="1" applyFill="1" applyBorder="1" applyAlignment="1" applyProtection="1">
      <alignment horizontal="left" vertical="center"/>
      <protection locked="0"/>
    </xf>
    <xf numFmtId="3" fontId="39" fillId="28" borderId="62" xfId="0" applyNumberFormat="1" applyFont="1" applyFill="1" applyBorder="1" applyAlignment="1" applyProtection="1">
      <alignment horizontal="right" vertical="center"/>
      <protection locked="0"/>
    </xf>
    <xf numFmtId="0" fontId="39" fillId="0" borderId="15" xfId="0" applyFont="1" applyFill="1" applyBorder="1" applyAlignment="1" applyProtection="1">
      <alignment horizontal="left" vertical="center"/>
      <protection locked="0"/>
    </xf>
    <xf numFmtId="0" fontId="39" fillId="0" borderId="16" xfId="0" applyFont="1" applyBorder="1" applyAlignment="1" applyProtection="1">
      <alignment horizontal="left" vertical="center" indent="1"/>
      <protection locked="0"/>
    </xf>
    <xf numFmtId="3" fontId="39" fillId="0" borderId="62" xfId="0" applyNumberFormat="1" applyFont="1" applyFill="1" applyBorder="1" applyAlignment="1" applyProtection="1">
      <alignment horizontal="right" vertical="center"/>
      <protection locked="0"/>
    </xf>
    <xf numFmtId="0" fontId="39" fillId="0" borderId="25" xfId="0" applyFont="1" applyFill="1" applyBorder="1" applyAlignment="1" applyProtection="1">
      <alignment horizontal="left" vertical="center" indent="2"/>
      <protection locked="0"/>
    </xf>
    <xf numFmtId="0" fontId="39" fillId="0" borderId="16" xfId="0" applyFont="1" applyFill="1" applyBorder="1" applyAlignment="1" applyProtection="1">
      <alignment vertical="center"/>
      <protection locked="0"/>
    </xf>
    <xf numFmtId="0" fontId="39" fillId="0" borderId="25" xfId="0" applyFont="1" applyFill="1" applyBorder="1" applyAlignment="1" applyProtection="1">
      <alignment vertical="center"/>
      <protection locked="0"/>
    </xf>
    <xf numFmtId="0" fontId="39" fillId="0" borderId="38" xfId="0" applyFont="1" applyFill="1" applyBorder="1" applyAlignment="1" applyProtection="1">
      <alignment vertical="center"/>
      <protection locked="0"/>
    </xf>
    <xf numFmtId="3" fontId="38" fillId="24" borderId="60" xfId="0" applyNumberFormat="1" applyFont="1" applyFill="1" applyBorder="1" applyAlignment="1" applyProtection="1">
      <alignment vertical="center"/>
      <protection locked="0"/>
    </xf>
    <xf numFmtId="3" fontId="38" fillId="24" borderId="61" xfId="0" applyNumberFormat="1" applyFont="1" applyFill="1" applyBorder="1" applyAlignment="1" applyProtection="1">
      <alignment vertical="center"/>
      <protection locked="0"/>
    </xf>
    <xf numFmtId="0" fontId="39" fillId="0" borderId="38" xfId="0" applyFont="1" applyFill="1" applyBorder="1" applyAlignment="1" applyProtection="1">
      <alignment horizontal="left" vertical="center"/>
      <protection locked="0"/>
    </xf>
    <xf numFmtId="0" fontId="39" fillId="0" borderId="25" xfId="0" applyFont="1" applyFill="1" applyBorder="1" applyAlignment="1" applyProtection="1">
      <alignment horizontal="left" vertical="center"/>
      <protection locked="0"/>
    </xf>
    <xf numFmtId="0" fontId="39" fillId="28" borderId="15" xfId="0" applyFont="1" applyFill="1" applyBorder="1" applyAlignment="1" applyProtection="1">
      <alignment horizontal="left" vertical="top"/>
      <protection locked="0"/>
    </xf>
    <xf numFmtId="0" fontId="39" fillId="28" borderId="16" xfId="0" applyFont="1" applyFill="1" applyBorder="1" applyAlignment="1" applyProtection="1">
      <alignment horizontal="left" vertical="top"/>
      <protection locked="0"/>
    </xf>
    <xf numFmtId="0" fontId="39" fillId="0" borderId="16" xfId="0" applyFont="1" applyFill="1" applyBorder="1" applyAlignment="1" applyProtection="1">
      <alignment horizontal="left" vertical="center" indent="1"/>
      <protection locked="0"/>
    </xf>
    <xf numFmtId="0" fontId="39" fillId="0" borderId="27" xfId="0" applyFont="1" applyFill="1" applyBorder="1" applyAlignment="1" applyProtection="1">
      <alignment horizontal="left" vertical="center"/>
      <protection locked="0"/>
    </xf>
    <xf numFmtId="0" fontId="39" fillId="0" borderId="28" xfId="0" applyFont="1" applyFill="1" applyBorder="1" applyAlignment="1" applyProtection="1">
      <alignment horizontal="left" vertical="center" indent="1"/>
      <protection locked="0"/>
    </xf>
    <xf numFmtId="3" fontId="39" fillId="0" borderId="63" xfId="0" applyNumberFormat="1" applyFont="1" applyFill="1" applyBorder="1" applyAlignment="1" applyProtection="1">
      <alignment horizontal="right" vertical="center"/>
      <protection locked="0"/>
    </xf>
    <xf numFmtId="0" fontId="39" fillId="0" borderId="34" xfId="0" applyFont="1" applyBorder="1"/>
    <xf numFmtId="0" fontId="39" fillId="0" borderId="52" xfId="0" applyFont="1" applyBorder="1"/>
    <xf numFmtId="0" fontId="39" fillId="0" borderId="43" xfId="0" applyFont="1" applyBorder="1"/>
    <xf numFmtId="0" fontId="39" fillId="0" borderId="44" xfId="0" applyFont="1" applyBorder="1"/>
    <xf numFmtId="0" fontId="39" fillId="0" borderId="64" xfId="0" applyFont="1" applyBorder="1"/>
    <xf numFmtId="0" fontId="39" fillId="0" borderId="55" xfId="0" applyFont="1" applyBorder="1" applyAlignment="1">
      <alignment horizontal="center" vertical="center"/>
    </xf>
    <xf numFmtId="3" fontId="39" fillId="0" borderId="65" xfId="0" applyNumberFormat="1" applyFont="1" applyBorder="1" applyAlignment="1">
      <alignment horizontal="right"/>
    </xf>
    <xf numFmtId="3" fontId="39" fillId="0" borderId="46" xfId="0" applyNumberFormat="1" applyFont="1" applyBorder="1"/>
    <xf numFmtId="3" fontId="39" fillId="0" borderId="66" xfId="0" applyNumberFormat="1" applyFont="1" applyBorder="1"/>
    <xf numFmtId="0" fontId="39" fillId="0" borderId="67" xfId="0" applyFont="1" applyBorder="1"/>
    <xf numFmtId="0" fontId="39" fillId="0" borderId="53" xfId="0" applyFont="1" applyBorder="1" applyAlignment="1">
      <alignment horizontal="center" vertical="center"/>
    </xf>
    <xf numFmtId="3" fontId="39" fillId="0" borderId="52" xfId="0" applyNumberFormat="1" applyFont="1" applyBorder="1" applyAlignment="1">
      <alignment horizontal="right"/>
    </xf>
    <xf numFmtId="3" fontId="39" fillId="0" borderId="43" xfId="0" applyNumberFormat="1" applyFont="1" applyBorder="1"/>
    <xf numFmtId="3" fontId="39" fillId="0" borderId="44" xfId="0" applyNumberFormat="1" applyFont="1" applyBorder="1"/>
    <xf numFmtId="0" fontId="49" fillId="0" borderId="0" xfId="0" applyFont="1"/>
    <xf numFmtId="0" fontId="40" fillId="0" borderId="0" xfId="91" applyFont="1" applyFill="1" applyBorder="1" applyAlignment="1" applyProtection="1">
      <alignment horizontal="center" vertical="top"/>
      <protection locked="0"/>
    </xf>
    <xf numFmtId="0" fontId="44" fillId="0" borderId="0" xfId="89" applyFont="1" applyBorder="1" applyAlignment="1" applyProtection="1">
      <alignment horizontal="right"/>
      <protection locked="0"/>
    </xf>
    <xf numFmtId="0" fontId="40" fillId="0" borderId="0" xfId="91" applyFont="1" applyFill="1" applyBorder="1" applyAlignment="1" applyProtection="1">
      <alignment horizontal="center"/>
      <protection locked="0"/>
    </xf>
    <xf numFmtId="0" fontId="40" fillId="0" borderId="0" xfId="91" applyFont="1" applyFill="1" applyBorder="1" applyAlignment="1" applyProtection="1">
      <alignment horizontal="centerContinuous"/>
      <protection locked="0"/>
    </xf>
    <xf numFmtId="0" fontId="41" fillId="0" borderId="0" xfId="91" applyFont="1" applyFill="1" applyBorder="1" applyProtection="1">
      <protection locked="0"/>
    </xf>
    <xf numFmtId="0" fontId="52" fillId="0" borderId="0" xfId="91" applyFont="1" applyFill="1" applyBorder="1" applyAlignment="1" applyProtection="1">
      <alignment horizontal="left"/>
      <protection locked="0"/>
    </xf>
    <xf numFmtId="0" fontId="41" fillId="0" borderId="0" xfId="91" applyFont="1" applyFill="1" applyBorder="1" applyAlignment="1" applyProtection="1">
      <alignment horizontal="left"/>
      <protection locked="0"/>
    </xf>
    <xf numFmtId="0" fontId="41" fillId="0" borderId="0" xfId="91" applyFont="1" applyFill="1" applyProtection="1"/>
    <xf numFmtId="0" fontId="41" fillId="0" borderId="0" xfId="91" applyFont="1" applyFill="1" applyAlignment="1" applyProtection="1">
      <alignment horizontal="left"/>
    </xf>
    <xf numFmtId="0" fontId="41" fillId="0" borderId="0" xfId="91" applyFont="1" applyFill="1" applyBorder="1" applyProtection="1"/>
    <xf numFmtId="0" fontId="38" fillId="0" borderId="30" xfId="91" applyFont="1" applyFill="1" applyBorder="1" applyAlignment="1" applyProtection="1">
      <alignment horizontal="center" vertical="center"/>
      <protection locked="0"/>
    </xf>
    <xf numFmtId="0" fontId="38" fillId="0" borderId="58" xfId="91" applyFont="1" applyFill="1" applyBorder="1" applyAlignment="1" applyProtection="1">
      <alignment horizontal="center" vertical="center"/>
      <protection locked="0"/>
    </xf>
    <xf numFmtId="0" fontId="38" fillId="0" borderId="45" xfId="91" applyFont="1" applyFill="1" applyBorder="1" applyAlignment="1" applyProtection="1">
      <alignment horizontal="center" vertical="center"/>
      <protection locked="0"/>
    </xf>
    <xf numFmtId="0" fontId="38" fillId="0" borderId="16" xfId="91" applyFont="1" applyFill="1" applyBorder="1" applyAlignment="1" applyProtection="1">
      <alignment horizontal="center" vertical="center"/>
      <protection locked="0"/>
    </xf>
    <xf numFmtId="0" fontId="38" fillId="0" borderId="17" xfId="91" applyFont="1" applyFill="1" applyBorder="1" applyAlignment="1" applyProtection="1">
      <alignment horizontal="center" vertical="center"/>
      <protection locked="0"/>
    </xf>
    <xf numFmtId="0" fontId="38" fillId="0" borderId="10" xfId="91" applyFont="1" applyFill="1" applyBorder="1" applyAlignment="1" applyProtection="1">
      <alignment horizontal="center"/>
      <protection locked="0"/>
    </xf>
    <xf numFmtId="0" fontId="39" fillId="0" borderId="10" xfId="91" applyFont="1" applyFill="1" applyBorder="1" applyAlignment="1" applyProtection="1">
      <alignment horizontal="left" vertical="center"/>
      <protection locked="0"/>
    </xf>
    <xf numFmtId="0" fontId="38" fillId="0" borderId="39" xfId="91" applyFont="1" applyFill="1" applyBorder="1" applyAlignment="1" applyProtection="1">
      <alignment horizontal="center" vertical="center"/>
      <protection locked="0"/>
    </xf>
    <xf numFmtId="0" fontId="38" fillId="0" borderId="25" xfId="91" applyFont="1" applyFill="1" applyBorder="1" applyAlignment="1" applyProtection="1">
      <alignment horizontal="center" vertical="center"/>
      <protection locked="0"/>
    </xf>
    <xf numFmtId="0" fontId="38" fillId="0" borderId="11" xfId="89" applyFont="1" applyBorder="1" applyAlignment="1" applyProtection="1">
      <alignment horizontal="center" vertical="center"/>
      <protection locked="0"/>
    </xf>
    <xf numFmtId="0" fontId="38" fillId="0" borderId="11" xfId="91" applyFont="1" applyFill="1" applyBorder="1" applyAlignment="1" applyProtection="1">
      <alignment horizontal="center"/>
      <protection locked="0"/>
    </xf>
    <xf numFmtId="0" fontId="38" fillId="0" borderId="21" xfId="91" applyFont="1" applyFill="1" applyBorder="1" applyAlignment="1" applyProtection="1">
      <alignment horizontal="center" vertical="center"/>
      <protection locked="0"/>
    </xf>
    <xf numFmtId="0" fontId="38" fillId="0" borderId="29" xfId="91" applyFont="1" applyFill="1" applyBorder="1" applyAlignment="1" applyProtection="1">
      <alignment horizontal="center" vertical="center"/>
      <protection locked="0"/>
    </xf>
    <xf numFmtId="0" fontId="38" fillId="25" borderId="23" xfId="91" applyFont="1" applyFill="1" applyBorder="1" applyAlignment="1" applyProtection="1">
      <alignment horizontal="left" vertical="center"/>
      <protection locked="0"/>
    </xf>
    <xf numFmtId="0" fontId="38" fillId="25" borderId="24" xfId="89" applyFont="1" applyFill="1" applyBorder="1" applyAlignment="1" applyProtection="1">
      <alignment vertical="center"/>
      <protection locked="0"/>
    </xf>
    <xf numFmtId="0" fontId="38" fillId="25" borderId="21" xfId="89" applyFont="1" applyFill="1" applyBorder="1" applyAlignment="1" applyProtection="1">
      <alignment vertical="center"/>
      <protection locked="0"/>
    </xf>
    <xf numFmtId="0" fontId="38" fillId="25" borderId="69" xfId="89" applyFont="1" applyFill="1" applyBorder="1" applyAlignment="1" applyProtection="1">
      <alignment vertical="center"/>
      <protection locked="0"/>
    </xf>
    <xf numFmtId="0" fontId="39" fillId="25" borderId="17" xfId="89" applyFont="1" applyFill="1" applyBorder="1" applyAlignment="1" applyProtection="1">
      <alignment horizontal="center" vertical="center"/>
      <protection locked="0"/>
    </xf>
    <xf numFmtId="3" fontId="39" fillId="25" borderId="11" xfId="91" applyNumberFormat="1" applyFont="1" applyFill="1" applyBorder="1" applyAlignment="1" applyProtection="1">
      <alignment horizontal="right" vertical="center"/>
      <protection locked="0"/>
    </xf>
    <xf numFmtId="3" fontId="39" fillId="25" borderId="49" xfId="91" applyNumberFormat="1" applyFont="1" applyFill="1" applyBorder="1" applyAlignment="1" applyProtection="1">
      <alignment horizontal="right" vertical="center"/>
      <protection locked="0"/>
    </xf>
    <xf numFmtId="0" fontId="38" fillId="0" borderId="16" xfId="91" applyFont="1" applyFill="1" applyBorder="1" applyAlignment="1" applyProtection="1">
      <alignment horizontal="left" vertical="center"/>
      <protection locked="0"/>
    </xf>
    <xf numFmtId="0" fontId="39" fillId="0" borderId="33" xfId="89" applyFont="1" applyFill="1" applyBorder="1" applyAlignment="1" applyProtection="1">
      <alignment horizontal="left" vertical="center" indent="1"/>
      <protection locked="0"/>
    </xf>
    <xf numFmtId="0" fontId="39" fillId="0" borderId="33" xfId="89" applyFont="1" applyFill="1" applyBorder="1" applyAlignment="1" applyProtection="1">
      <alignment horizontal="center" vertical="center"/>
      <protection locked="0"/>
    </xf>
    <xf numFmtId="3" fontId="39" fillId="0" borderId="11" xfId="91" applyNumberFormat="1" applyFont="1" applyFill="1" applyBorder="1" applyAlignment="1" applyProtection="1">
      <alignment horizontal="right" vertical="center"/>
      <protection locked="0"/>
    </xf>
    <xf numFmtId="3" fontId="39" fillId="0" borderId="49" xfId="91" applyNumberFormat="1" applyFont="1" applyFill="1" applyBorder="1" applyAlignment="1" applyProtection="1">
      <alignment horizontal="right" vertical="center"/>
      <protection locked="0"/>
    </xf>
    <xf numFmtId="0" fontId="39" fillId="0" borderId="33" xfId="89" applyFont="1" applyFill="1" applyBorder="1" applyAlignment="1" applyProtection="1">
      <alignment horizontal="left" vertical="center" indent="2"/>
      <protection locked="0"/>
    </xf>
    <xf numFmtId="0" fontId="39" fillId="0" borderId="11" xfId="89" applyFont="1" applyFill="1" applyBorder="1" applyAlignment="1" applyProtection="1">
      <alignment horizontal="left" vertical="center" indent="2"/>
      <protection locked="0"/>
    </xf>
    <xf numFmtId="0" fontId="39" fillId="0" borderId="11" xfId="89" applyFont="1" applyFill="1" applyBorder="1" applyAlignment="1" applyProtection="1">
      <alignment horizontal="center" vertical="center"/>
      <protection locked="0"/>
    </xf>
    <xf numFmtId="0" fontId="39" fillId="0" borderId="33" xfId="89" applyNumberFormat="1" applyFont="1" applyFill="1" applyBorder="1" applyAlignment="1" applyProtection="1">
      <alignment horizontal="left" vertical="center" indent="1"/>
      <protection locked="0"/>
    </xf>
    <xf numFmtId="0" fontId="39" fillId="0" borderId="33" xfId="89" applyNumberFormat="1" applyFont="1" applyFill="1" applyBorder="1" applyAlignment="1" applyProtection="1">
      <alignment horizontal="center" vertical="center"/>
      <protection locked="0"/>
    </xf>
    <xf numFmtId="0" fontId="39" fillId="25" borderId="69" xfId="89" applyFont="1" applyFill="1" applyBorder="1" applyAlignment="1" applyProtection="1">
      <alignment horizontal="center" vertical="center"/>
      <protection locked="0"/>
    </xf>
    <xf numFmtId="0" fontId="39" fillId="0" borderId="33" xfId="89" applyFont="1" applyFill="1" applyBorder="1" applyAlignment="1" applyProtection="1">
      <alignment horizontal="left" vertical="center" indent="3"/>
      <protection locked="0"/>
    </xf>
    <xf numFmtId="0" fontId="39" fillId="0" borderId="11" xfId="89" applyFont="1" applyFill="1" applyBorder="1" applyAlignment="1" applyProtection="1">
      <alignment horizontal="left" vertical="center" indent="3"/>
      <protection locked="0"/>
    </xf>
    <xf numFmtId="0" fontId="39" fillId="0" borderId="21" xfId="89" applyFont="1" applyFill="1" applyBorder="1" applyAlignment="1" applyProtection="1">
      <alignment horizontal="left" vertical="center" indent="2"/>
      <protection locked="0"/>
    </xf>
    <xf numFmtId="0" fontId="39" fillId="0" borderId="21" xfId="89" applyFont="1" applyFill="1" applyBorder="1" applyAlignment="1" applyProtection="1">
      <alignment horizontal="center" vertical="center"/>
      <protection locked="0"/>
    </xf>
    <xf numFmtId="0" fontId="38" fillId="0" borderId="25" xfId="91" applyFont="1" applyFill="1" applyBorder="1" applyAlignment="1" applyProtection="1">
      <alignment horizontal="left" vertical="center"/>
      <protection locked="0"/>
    </xf>
    <xf numFmtId="0" fontId="38" fillId="25" borderId="16" xfId="91" applyFont="1" applyFill="1" applyBorder="1" applyAlignment="1" applyProtection="1">
      <alignment horizontal="left" vertical="center"/>
      <protection locked="0"/>
    </xf>
    <xf numFmtId="0" fontId="38" fillId="25" borderId="11" xfId="89" applyFont="1" applyFill="1" applyBorder="1" applyAlignment="1" applyProtection="1">
      <alignment horizontal="left" vertical="center"/>
      <protection locked="0"/>
    </xf>
    <xf numFmtId="0" fontId="38" fillId="25" borderId="24" xfId="89" applyFont="1" applyFill="1" applyBorder="1" applyAlignment="1" applyProtection="1">
      <alignment horizontal="left" vertical="center"/>
      <protection locked="0"/>
    </xf>
    <xf numFmtId="0" fontId="38" fillId="25" borderId="17" xfId="89" applyFont="1" applyFill="1" applyBorder="1" applyAlignment="1" applyProtection="1">
      <alignment vertical="center"/>
      <protection locked="0"/>
    </xf>
    <xf numFmtId="0" fontId="39" fillId="0" borderId="33" xfId="89" applyNumberFormat="1" applyFont="1" applyFill="1" applyBorder="1" applyAlignment="1" applyProtection="1">
      <alignment horizontal="left" vertical="center" indent="2"/>
      <protection locked="0"/>
    </xf>
    <xf numFmtId="0" fontId="39" fillId="0" borderId="11" xfId="89" applyNumberFormat="1" applyFont="1" applyFill="1" applyBorder="1" applyAlignment="1" applyProtection="1">
      <alignment horizontal="center" vertical="center"/>
      <protection locked="0"/>
    </xf>
    <xf numFmtId="0" fontId="38" fillId="25" borderId="10" xfId="89" applyFont="1" applyFill="1" applyBorder="1" applyAlignment="1" applyProtection="1">
      <alignment horizontal="left" vertical="center"/>
      <protection locked="0"/>
    </xf>
    <xf numFmtId="0" fontId="38" fillId="0" borderId="28" xfId="91" applyFont="1" applyFill="1" applyBorder="1" applyAlignment="1" applyProtection="1">
      <alignment horizontal="left" vertical="center"/>
      <protection locked="0"/>
    </xf>
    <xf numFmtId="0" fontId="39" fillId="0" borderId="12" xfId="89" applyFont="1" applyFill="1" applyBorder="1" applyAlignment="1" applyProtection="1">
      <alignment horizontal="left" vertical="center" indent="2"/>
      <protection locked="0"/>
    </xf>
    <xf numFmtId="0" fontId="39" fillId="0" borderId="12" xfId="89" applyFont="1" applyFill="1" applyBorder="1" applyAlignment="1" applyProtection="1">
      <alignment horizontal="center" vertical="center"/>
      <protection locked="0"/>
    </xf>
    <xf numFmtId="3" fontId="39" fillId="0" borderId="43" xfId="91" applyNumberFormat="1" applyFont="1" applyFill="1" applyBorder="1" applyAlignment="1" applyProtection="1">
      <alignment horizontal="right" vertical="center"/>
      <protection locked="0"/>
    </xf>
    <xf numFmtId="3" fontId="39" fillId="0" borderId="44" xfId="91" applyNumberFormat="1" applyFont="1" applyFill="1" applyBorder="1" applyAlignment="1" applyProtection="1">
      <alignment horizontal="right" vertical="center"/>
      <protection locked="0"/>
    </xf>
    <xf numFmtId="0" fontId="39" fillId="0" borderId="24" xfId="89" applyFont="1" applyFill="1" applyBorder="1" applyAlignment="1" applyProtection="1">
      <alignment vertical="center"/>
      <protection locked="0"/>
    </xf>
    <xf numFmtId="0" fontId="39" fillId="0" borderId="21" xfId="89" applyFont="1" applyFill="1" applyBorder="1" applyAlignment="1" applyProtection="1">
      <alignment vertical="center"/>
      <protection locked="0"/>
    </xf>
    <xf numFmtId="0" fontId="39" fillId="0" borderId="10" xfId="89" applyFont="1" applyFill="1" applyBorder="1" applyAlignment="1" applyProtection="1">
      <alignment vertical="center"/>
      <protection locked="0"/>
    </xf>
    <xf numFmtId="0" fontId="39" fillId="0" borderId="11" xfId="89" applyFont="1" applyFill="1" applyBorder="1" applyAlignment="1" applyProtection="1">
      <alignment vertical="center"/>
      <protection locked="0"/>
    </xf>
    <xf numFmtId="0" fontId="39" fillId="0" borderId="21" xfId="89" applyFont="1" applyFill="1" applyBorder="1" applyAlignment="1" applyProtection="1">
      <alignment horizontal="left" vertical="center"/>
      <protection locked="0"/>
    </xf>
    <xf numFmtId="0" fontId="39" fillId="0" borderId="43" xfId="89" applyFont="1" applyFill="1" applyBorder="1" applyAlignment="1" applyProtection="1">
      <alignment horizontal="left" vertical="center"/>
      <protection locked="0"/>
    </xf>
    <xf numFmtId="0" fontId="49" fillId="0" borderId="0" xfId="91" applyFont="1" applyFill="1" applyAlignment="1" applyProtection="1">
      <alignment horizontal="left"/>
    </xf>
    <xf numFmtId="0" fontId="49" fillId="0" borderId="0" xfId="0" quotePrefix="1" applyFont="1" applyFill="1" applyProtection="1">
      <protection locked="0"/>
    </xf>
    <xf numFmtId="0" fontId="38" fillId="0" borderId="45" xfId="0" applyFont="1" applyFill="1" applyBorder="1" applyAlignment="1" applyProtection="1">
      <alignment horizontal="center"/>
      <protection locked="0"/>
    </xf>
    <xf numFmtId="0" fontId="38" fillId="0" borderId="45" xfId="0" applyFont="1" applyFill="1" applyBorder="1" applyProtection="1">
      <protection locked="0"/>
    </xf>
    <xf numFmtId="0" fontId="38" fillId="0" borderId="55" xfId="0" applyFont="1" applyFill="1" applyBorder="1" applyProtection="1">
      <protection locked="0"/>
    </xf>
    <xf numFmtId="0" fontId="38" fillId="0" borderId="10" xfId="0" applyFont="1" applyFill="1" applyBorder="1" applyAlignment="1" applyProtection="1">
      <alignment horizontal="center"/>
      <protection locked="0"/>
    </xf>
    <xf numFmtId="0" fontId="38" fillId="0" borderId="11" xfId="0" applyFont="1" applyFill="1" applyBorder="1" applyAlignment="1" applyProtection="1">
      <alignment horizontal="center"/>
      <protection locked="0"/>
    </xf>
    <xf numFmtId="0" fontId="38" fillId="0" borderId="49" xfId="0" applyFont="1" applyFill="1" applyBorder="1" applyAlignment="1" applyProtection="1">
      <alignment horizontal="center"/>
      <protection locked="0"/>
    </xf>
    <xf numFmtId="0" fontId="38" fillId="28" borderId="23" xfId="0" applyFont="1" applyFill="1" applyBorder="1" applyAlignment="1" applyProtection="1">
      <alignment horizontal="left" vertical="center"/>
      <protection locked="0"/>
    </xf>
    <xf numFmtId="0" fontId="38" fillId="28" borderId="60" xfId="0" applyFont="1" applyFill="1" applyBorder="1" applyAlignment="1" applyProtection="1">
      <alignment horizontal="left" vertical="center"/>
      <protection locked="0"/>
    </xf>
    <xf numFmtId="3" fontId="39" fillId="28" borderId="24" xfId="0" applyNumberFormat="1" applyFont="1" applyFill="1" applyBorder="1" applyAlignment="1" applyProtection="1">
      <alignment horizontal="right" vertical="center"/>
      <protection locked="0"/>
    </xf>
    <xf numFmtId="3" fontId="39" fillId="28" borderId="56" xfId="0" applyNumberFormat="1" applyFont="1" applyFill="1" applyBorder="1" applyAlignment="1" applyProtection="1">
      <alignment horizontal="right" vertical="center"/>
      <protection locked="0"/>
    </xf>
    <xf numFmtId="3" fontId="39" fillId="0" borderId="24" xfId="0" applyNumberFormat="1" applyFont="1" applyFill="1" applyBorder="1" applyAlignment="1" applyProtection="1">
      <alignment horizontal="right" vertical="center"/>
      <protection locked="0"/>
    </xf>
    <xf numFmtId="3" fontId="39" fillId="0" borderId="56" xfId="0" applyNumberFormat="1" applyFont="1" applyFill="1" applyBorder="1" applyAlignment="1" applyProtection="1">
      <alignment horizontal="right" vertical="center"/>
      <protection locked="0"/>
    </xf>
    <xf numFmtId="0" fontId="39" fillId="0" borderId="43" xfId="0" applyFont="1" applyFill="1" applyBorder="1" applyAlignment="1" applyProtection="1">
      <alignment horizontal="center" vertical="center"/>
      <protection locked="0"/>
    </xf>
    <xf numFmtId="0" fontId="39" fillId="0" borderId="23" xfId="0" applyFont="1" applyFill="1" applyBorder="1" applyAlignment="1" applyProtection="1">
      <alignment horizontal="left" vertical="center"/>
      <protection locked="0"/>
    </xf>
    <xf numFmtId="0" fontId="39" fillId="28" borderId="60" xfId="0" applyFont="1" applyFill="1" applyBorder="1" applyAlignment="1" applyProtection="1">
      <alignment horizontal="left" vertical="center"/>
      <protection locked="0"/>
    </xf>
    <xf numFmtId="0" fontId="39" fillId="0" borderId="16" xfId="0" applyFont="1" applyFill="1" applyBorder="1" applyAlignment="1" applyProtection="1">
      <alignment horizontal="left" vertical="center"/>
      <protection locked="0"/>
    </xf>
    <xf numFmtId="0" fontId="39" fillId="0" borderId="0" xfId="0" applyFont="1" applyFill="1" applyBorder="1" applyAlignment="1" applyProtection="1">
      <alignment horizontal="left" vertical="center" indent="1"/>
      <protection locked="0"/>
    </xf>
    <xf numFmtId="0" fontId="39" fillId="0" borderId="37" xfId="0" applyFont="1" applyFill="1" applyBorder="1" applyAlignment="1" applyProtection="1">
      <alignment horizontal="left" vertical="center" indent="1"/>
      <protection locked="0"/>
    </xf>
    <xf numFmtId="0" fontId="39" fillId="0" borderId="28" xfId="0" applyFont="1" applyFill="1" applyBorder="1" applyAlignment="1" applyProtection="1">
      <alignment horizontal="left" vertical="center"/>
      <protection locked="0"/>
    </xf>
    <xf numFmtId="0" fontId="39" fillId="0" borderId="32" xfId="0" applyFont="1" applyFill="1" applyBorder="1" applyAlignment="1" applyProtection="1">
      <alignment horizontal="left" vertical="center" indent="1"/>
      <protection locked="0"/>
    </xf>
    <xf numFmtId="0" fontId="39" fillId="28" borderId="16" xfId="0" applyFont="1" applyFill="1" applyBorder="1" applyAlignment="1" applyProtection="1">
      <alignment horizontal="left" vertical="center"/>
      <protection locked="0"/>
    </xf>
    <xf numFmtId="0" fontId="39" fillId="28" borderId="0" xfId="0" applyFont="1" applyFill="1" applyBorder="1" applyAlignment="1" applyProtection="1">
      <alignment horizontal="left" vertical="center" indent="1"/>
      <protection locked="0"/>
    </xf>
    <xf numFmtId="0" fontId="39" fillId="28" borderId="25" xfId="0" applyFont="1" applyFill="1" applyBorder="1" applyAlignment="1" applyProtection="1">
      <alignment horizontal="left" vertical="center"/>
      <protection locked="0"/>
    </xf>
    <xf numFmtId="0" fontId="49" fillId="0" borderId="0" xfId="0" applyFont="1" applyFill="1" applyBorder="1" applyAlignment="1" applyProtection="1">
      <alignment horizontal="left" vertical="center" indent="2"/>
    </xf>
    <xf numFmtId="0" fontId="49" fillId="0" borderId="0" xfId="0" applyFont="1" applyBorder="1" applyAlignment="1" applyProtection="1">
      <alignment horizontal="left" vertical="center"/>
    </xf>
    <xf numFmtId="0" fontId="53" fillId="0" borderId="0" xfId="0" applyFont="1" applyFill="1" applyBorder="1" applyAlignment="1" applyProtection="1">
      <alignment horizontal="left" vertical="top"/>
    </xf>
    <xf numFmtId="0" fontId="49" fillId="0" borderId="0" xfId="0" applyFont="1" applyBorder="1" applyAlignment="1" applyProtection="1">
      <alignment horizontal="left" vertical="center" indent="1"/>
    </xf>
    <xf numFmtId="0" fontId="49" fillId="0" borderId="0" xfId="0" applyFont="1" applyFill="1" applyBorder="1" applyAlignment="1" applyProtection="1">
      <alignment horizontal="left" vertical="center" indent="1"/>
    </xf>
    <xf numFmtId="0" fontId="49" fillId="0" borderId="0" xfId="0" applyFont="1" applyBorder="1" applyAlignment="1" applyProtection="1">
      <alignment horizontal="left" vertical="top" wrapText="1"/>
    </xf>
    <xf numFmtId="0" fontId="49" fillId="0" borderId="0" xfId="0" applyFont="1" applyFill="1" applyBorder="1" applyAlignment="1" applyProtection="1">
      <alignment horizontal="left" vertical="center"/>
    </xf>
    <xf numFmtId="0" fontId="49" fillId="0" borderId="0" xfId="0" applyFont="1" applyFill="1" applyBorder="1" applyAlignment="1" applyProtection="1">
      <alignment horizontal="left"/>
    </xf>
    <xf numFmtId="0" fontId="53" fillId="0" borderId="0" xfId="0" applyFont="1" applyFill="1" applyBorder="1" applyAlignment="1" applyProtection="1">
      <alignment horizontal="left" vertical="center"/>
    </xf>
    <xf numFmtId="0" fontId="46" fillId="0" borderId="0" xfId="0" applyFont="1" applyAlignment="1">
      <alignment vertical="top" wrapText="1"/>
    </xf>
    <xf numFmtId="0" fontId="47" fillId="0" borderId="0" xfId="0" applyFont="1" applyAlignment="1">
      <alignment vertical="top" wrapText="1"/>
    </xf>
    <xf numFmtId="0" fontId="42" fillId="0" borderId="0" xfId="71" applyFont="1" applyAlignment="1" applyProtection="1">
      <alignment horizontal="left" indent="4"/>
    </xf>
    <xf numFmtId="49" fontId="39" fillId="0" borderId="38" xfId="0" applyNumberFormat="1" applyFont="1" applyFill="1" applyBorder="1" applyAlignment="1" applyProtection="1">
      <alignment horizontal="left" vertical="center"/>
      <protection locked="0"/>
    </xf>
    <xf numFmtId="0" fontId="39" fillId="0" borderId="11" xfId="0" applyFont="1" applyFill="1" applyBorder="1" applyAlignment="1" applyProtection="1">
      <alignment horizontal="left" vertical="center"/>
      <protection locked="0"/>
    </xf>
    <xf numFmtId="0" fontId="15" fillId="0" borderId="0" xfId="83" applyFont="1" applyFill="1" applyAlignment="1">
      <alignment horizontal="left"/>
    </xf>
    <xf numFmtId="0" fontId="3" fillId="0" borderId="0" xfId="83" applyFont="1" applyFill="1" applyBorder="1"/>
    <xf numFmtId="0" fontId="4" fillId="0" borderId="0" xfId="83" applyFont="1"/>
    <xf numFmtId="0" fontId="3" fillId="0" borderId="14" xfId="83" applyFont="1" applyFill="1" applyBorder="1" applyAlignment="1">
      <alignment horizontal="center"/>
    </xf>
    <xf numFmtId="0" fontId="3" fillId="0" borderId="13" xfId="83" applyFont="1" applyFill="1" applyBorder="1" applyAlignment="1" applyProtection="1">
      <alignment horizontal="left"/>
    </xf>
    <xf numFmtId="0" fontId="4" fillId="0" borderId="13" xfId="83" applyFont="1" applyBorder="1"/>
    <xf numFmtId="0" fontId="4" fillId="0" borderId="41" xfId="83" applyFont="1" applyBorder="1"/>
    <xf numFmtId="0" fontId="3" fillId="0" borderId="15" xfId="83" applyFont="1" applyFill="1" applyBorder="1" applyAlignment="1">
      <alignment horizontal="center"/>
    </xf>
    <xf numFmtId="0" fontId="10" fillId="0" borderId="0" xfId="83" applyFont="1" applyFill="1" applyBorder="1" applyAlignment="1" applyProtection="1">
      <alignment horizontal="center"/>
    </xf>
    <xf numFmtId="0" fontId="4" fillId="0" borderId="0" xfId="83" applyFont="1" applyBorder="1"/>
    <xf numFmtId="0" fontId="4" fillId="0" borderId="42" xfId="83" applyFont="1" applyBorder="1"/>
    <xf numFmtId="0" fontId="8" fillId="0" borderId="15" xfId="83" applyFont="1" applyFill="1" applyBorder="1" applyAlignment="1">
      <alignment horizontal="center"/>
    </xf>
    <xf numFmtId="0" fontId="9" fillId="0" borderId="0" xfId="83" applyFont="1" applyFill="1" applyBorder="1" applyAlignment="1" applyProtection="1">
      <alignment horizontal="center"/>
    </xf>
    <xf numFmtId="0" fontId="16" fillId="0" borderId="0" xfId="83" applyFont="1"/>
    <xf numFmtId="0" fontId="3" fillId="0" borderId="0" xfId="83" applyFont="1" applyFill="1" applyBorder="1" applyAlignment="1" applyProtection="1">
      <alignment horizontal="left"/>
    </xf>
    <xf numFmtId="0" fontId="3" fillId="0" borderId="22" xfId="83" applyFont="1" applyFill="1" applyBorder="1" applyAlignment="1">
      <alignment horizontal="center"/>
    </xf>
    <xf numFmtId="0" fontId="3" fillId="0" borderId="37" xfId="83" applyFont="1" applyFill="1" applyBorder="1" applyAlignment="1" applyProtection="1">
      <alignment horizontal="centerContinuous"/>
    </xf>
    <xf numFmtId="0" fontId="4" fillId="0" borderId="40" xfId="83" applyFont="1" applyBorder="1"/>
    <xf numFmtId="0" fontId="15" fillId="0" borderId="16" xfId="83" applyFont="1" applyFill="1" applyBorder="1" applyAlignment="1">
      <alignment horizontal="left" vertical="center"/>
    </xf>
    <xf numFmtId="0" fontId="3" fillId="0" borderId="60" xfId="83" applyFont="1" applyFill="1" applyBorder="1" applyAlignment="1" applyProtection="1">
      <alignment horizontal="center" vertical="center"/>
    </xf>
    <xf numFmtId="0" fontId="3" fillId="0" borderId="16" xfId="83" applyFont="1" applyFill="1" applyBorder="1" applyAlignment="1">
      <alignment horizontal="center" vertical="center"/>
    </xf>
    <xf numFmtId="0" fontId="3" fillId="0" borderId="17" xfId="83" applyFont="1" applyFill="1" applyBorder="1" applyAlignment="1" applyProtection="1">
      <alignment horizontal="center" vertical="center"/>
    </xf>
    <xf numFmtId="0" fontId="3" fillId="0" borderId="16" xfId="83" applyFont="1" applyFill="1" applyBorder="1" applyAlignment="1" applyProtection="1">
      <alignment horizontal="center" vertical="center"/>
    </xf>
    <xf numFmtId="0" fontId="15" fillId="0" borderId="25" xfId="83" applyFont="1" applyFill="1" applyBorder="1" applyAlignment="1" applyProtection="1">
      <alignment horizontal="left" vertical="center"/>
    </xf>
    <xf numFmtId="0" fontId="15" fillId="0" borderId="11" xfId="83" applyFont="1" applyFill="1" applyBorder="1"/>
    <xf numFmtId="0" fontId="15" fillId="0" borderId="0" xfId="83" applyFont="1" applyFill="1"/>
    <xf numFmtId="49" fontId="7" fillId="0" borderId="16" xfId="83" applyNumberFormat="1" applyFont="1" applyFill="1" applyBorder="1" applyAlignment="1" applyProtection="1">
      <alignment horizontal="left" vertical="center" wrapText="1"/>
    </xf>
    <xf numFmtId="0" fontId="7" fillId="0" borderId="18" xfId="83" applyFont="1" applyFill="1" applyBorder="1" applyAlignment="1" applyProtection="1">
      <alignment horizontal="left" vertical="center" wrapText="1"/>
    </xf>
    <xf numFmtId="0" fontId="7" fillId="0" borderId="62" xfId="83" applyFont="1" applyFill="1" applyBorder="1" applyAlignment="1">
      <alignment vertical="center" wrapText="1"/>
    </xf>
    <xf numFmtId="0" fontId="7" fillId="0" borderId="56" xfId="83" applyFont="1" applyFill="1" applyBorder="1" applyAlignment="1">
      <alignment horizontal="left" vertical="center" wrapText="1"/>
    </xf>
    <xf numFmtId="0" fontId="7" fillId="0" borderId="70" xfId="83" applyFont="1" applyBorder="1" applyAlignment="1" applyProtection="1">
      <alignment horizontal="left" vertical="center" wrapText="1" indent="1"/>
    </xf>
    <xf numFmtId="0" fontId="7" fillId="0" borderId="29" xfId="83" applyFont="1" applyFill="1" applyBorder="1" applyAlignment="1">
      <alignment horizontal="left" vertical="center" wrapText="1"/>
    </xf>
    <xf numFmtId="0" fontId="7" fillId="0" borderId="10" xfId="83" applyFont="1" applyFill="1" applyBorder="1" applyAlignment="1" applyProtection="1">
      <alignment horizontal="left" vertical="center" wrapText="1" indent="2"/>
    </xf>
    <xf numFmtId="0" fontId="7" fillId="0" borderId="62" xfId="83" applyFont="1" applyFill="1" applyBorder="1" applyAlignment="1">
      <alignment horizontal="left" vertical="center" wrapText="1"/>
    </xf>
    <xf numFmtId="2" fontId="58" fillId="0" borderId="62" xfId="83" applyNumberFormat="1" applyFont="1" applyFill="1" applyBorder="1" applyAlignment="1" applyProtection="1">
      <alignment horizontal="left" vertical="center" wrapText="1"/>
    </xf>
    <xf numFmtId="0" fontId="58" fillId="0" borderId="49" xfId="83" applyFont="1" applyFill="1" applyBorder="1" applyAlignment="1">
      <alignment horizontal="left" vertical="center" wrapText="1"/>
    </xf>
    <xf numFmtId="0" fontId="7" fillId="0" borderId="19" xfId="83" applyFont="1" applyFill="1" applyBorder="1" applyAlignment="1" applyProtection="1">
      <alignment horizontal="left" vertical="center" wrapText="1" indent="2"/>
    </xf>
    <xf numFmtId="0" fontId="7" fillId="0" borderId="39" xfId="83" applyFont="1" applyFill="1" applyBorder="1" applyAlignment="1">
      <alignment horizontal="left" vertical="center" wrapText="1"/>
    </xf>
    <xf numFmtId="0" fontId="7" fillId="0" borderId="10" xfId="83" applyFont="1" applyBorder="1" applyAlignment="1" applyProtection="1">
      <alignment horizontal="left" vertical="center" wrapText="1" indent="1"/>
    </xf>
    <xf numFmtId="0" fontId="7" fillId="0" borderId="49" xfId="83" applyFont="1" applyFill="1" applyBorder="1" applyAlignment="1">
      <alignment horizontal="left" vertical="center" wrapText="1"/>
    </xf>
    <xf numFmtId="0" fontId="7" fillId="0" borderId="39" xfId="83" applyFont="1" applyFill="1" applyBorder="1" applyAlignment="1">
      <alignment vertical="center" wrapText="1"/>
    </xf>
    <xf numFmtId="0" fontId="4" fillId="0" borderId="0" xfId="83" applyFont="1" applyAlignment="1">
      <alignment vertical="top"/>
    </xf>
    <xf numFmtId="0" fontId="7" fillId="0" borderId="10" xfId="83" applyFont="1" applyFill="1" applyBorder="1" applyAlignment="1" applyProtection="1">
      <alignment horizontal="left" vertical="center" wrapText="1" indent="3"/>
    </xf>
    <xf numFmtId="0" fontId="7" fillId="0" borderId="17" xfId="83" applyFont="1" applyFill="1" applyBorder="1" applyAlignment="1">
      <alignment vertical="center" wrapText="1"/>
    </xf>
    <xf numFmtId="49" fontId="7" fillId="0" borderId="20" xfId="83" applyNumberFormat="1" applyFont="1" applyFill="1" applyBorder="1" applyAlignment="1" applyProtection="1">
      <alignment horizontal="left" vertical="center" wrapText="1"/>
    </xf>
    <xf numFmtId="0" fontId="7" fillId="0" borderId="21" xfId="83" applyFont="1" applyFill="1" applyBorder="1" applyAlignment="1" applyProtection="1">
      <alignment horizontal="left" vertical="center" wrapText="1"/>
    </xf>
    <xf numFmtId="49" fontId="7" fillId="0" borderId="62" xfId="83" applyNumberFormat="1" applyFont="1" applyFill="1" applyBorder="1" applyAlignment="1" applyProtection="1">
      <alignment horizontal="left" vertical="center" wrapText="1"/>
    </xf>
    <xf numFmtId="0" fontId="58" fillId="0" borderId="56" xfId="83" applyFont="1" applyFill="1" applyBorder="1" applyAlignment="1">
      <alignment horizontal="left" vertical="center" wrapText="1"/>
    </xf>
    <xf numFmtId="49" fontId="7" fillId="0" borderId="23" xfId="83" applyNumberFormat="1" applyFont="1" applyFill="1" applyBorder="1" applyAlignment="1" applyProtection="1">
      <alignment horizontal="left" vertical="center" wrapText="1"/>
    </xf>
    <xf numFmtId="0" fontId="7" fillId="0" borderId="24" xfId="83" applyFont="1" applyFill="1" applyBorder="1" applyAlignment="1" applyProtection="1">
      <alignment horizontal="left" vertical="center" wrapText="1"/>
    </xf>
    <xf numFmtId="0" fontId="7" fillId="0" borderId="62" xfId="83" applyFont="1" applyFill="1" applyBorder="1" applyAlignment="1" applyProtection="1">
      <alignment horizontal="left" vertical="center" wrapText="1"/>
    </xf>
    <xf numFmtId="0" fontId="58" fillId="0" borderId="62" xfId="83" applyFont="1" applyFill="1" applyBorder="1" applyAlignment="1" applyProtection="1">
      <alignment horizontal="left" vertical="center" wrapText="1"/>
    </xf>
    <xf numFmtId="0" fontId="58" fillId="0" borderId="29" xfId="83" applyFont="1" applyFill="1" applyBorder="1" applyAlignment="1">
      <alignment horizontal="left" vertical="center" wrapText="1"/>
    </xf>
    <xf numFmtId="0" fontId="7" fillId="0" borderId="10" xfId="83" applyFont="1" applyFill="1" applyBorder="1" applyAlignment="1" applyProtection="1">
      <alignment horizontal="left" vertical="center" wrapText="1" indent="1"/>
    </xf>
    <xf numFmtId="0" fontId="7" fillId="0" borderId="39" xfId="83" applyFont="1" applyFill="1" applyBorder="1" applyAlignment="1" applyProtection="1">
      <alignment horizontal="left" vertical="center" wrapText="1"/>
    </xf>
    <xf numFmtId="0" fontId="7" fillId="0" borderId="49" xfId="83" quotePrefix="1" applyFont="1" applyFill="1" applyBorder="1" applyAlignment="1">
      <alignment horizontal="left" vertical="center" wrapText="1"/>
    </xf>
    <xf numFmtId="49" fontId="7" fillId="0" borderId="25" xfId="83" applyNumberFormat="1" applyFont="1" applyFill="1" applyBorder="1" applyAlignment="1" applyProtection="1">
      <alignment horizontal="left" vertical="center" wrapText="1"/>
    </xf>
    <xf numFmtId="0" fontId="7" fillId="0" borderId="11" xfId="83" applyFont="1" applyFill="1" applyBorder="1" applyAlignment="1" applyProtection="1">
      <alignment horizontal="left" vertical="center" wrapText="1" indent="1"/>
    </xf>
    <xf numFmtId="0" fontId="7" fillId="0" borderId="10" xfId="83" applyFont="1" applyFill="1" applyBorder="1" applyAlignment="1" applyProtection="1">
      <alignment horizontal="left" vertical="center" wrapText="1"/>
    </xf>
    <xf numFmtId="0" fontId="7" fillId="0" borderId="62" xfId="83" quotePrefix="1" applyFont="1" applyFill="1" applyBorder="1" applyAlignment="1" applyProtection="1">
      <alignment horizontal="left" vertical="center" wrapText="1"/>
    </xf>
    <xf numFmtId="49" fontId="7" fillId="0" borderId="39" xfId="83" applyNumberFormat="1" applyFont="1" applyFill="1" applyBorder="1" applyAlignment="1" applyProtection="1">
      <alignment horizontal="left" vertical="center" wrapText="1"/>
    </xf>
    <xf numFmtId="0" fontId="58" fillId="0" borderId="49" xfId="83" quotePrefix="1" applyFont="1" applyFill="1" applyBorder="1" applyAlignment="1">
      <alignment horizontal="left" vertical="center" wrapText="1"/>
    </xf>
    <xf numFmtId="0" fontId="7" fillId="0" borderId="11" xfId="83" applyFont="1" applyFill="1" applyBorder="1" applyAlignment="1" applyProtection="1">
      <alignment horizontal="left" vertical="center" wrapText="1" indent="2"/>
    </xf>
    <xf numFmtId="0" fontId="7" fillId="0" borderId="21" xfId="83" applyFont="1" applyFill="1" applyBorder="1" applyAlignment="1" applyProtection="1">
      <alignment vertical="center" wrapText="1"/>
    </xf>
    <xf numFmtId="0" fontId="58" fillId="0" borderId="21" xfId="83" applyFont="1" applyFill="1" applyBorder="1" applyAlignment="1" applyProtection="1">
      <alignment vertical="center" wrapText="1"/>
    </xf>
    <xf numFmtId="0" fontId="7" fillId="0" borderId="17" xfId="83" applyFont="1" applyFill="1" applyBorder="1" applyAlignment="1" applyProtection="1">
      <alignment horizontal="left" vertical="center" wrapText="1"/>
    </xf>
    <xf numFmtId="0" fontId="58" fillId="0" borderId="17" xfId="83" applyFont="1" applyFill="1" applyBorder="1" applyAlignment="1" applyProtection="1">
      <alignment horizontal="left" vertical="center" wrapText="1"/>
    </xf>
    <xf numFmtId="0" fontId="7" fillId="0" borderId="19" xfId="83" applyFont="1" applyFill="1" applyBorder="1" applyAlignment="1" applyProtection="1">
      <alignment horizontal="left" vertical="center" wrapText="1"/>
    </xf>
    <xf numFmtId="0" fontId="7" fillId="0" borderId="69" xfId="83" applyFont="1" applyFill="1" applyBorder="1" applyAlignment="1" applyProtection="1">
      <alignment horizontal="left" vertical="center" wrapText="1"/>
    </xf>
    <xf numFmtId="0" fontId="58" fillId="0" borderId="69" xfId="83" applyFont="1" applyFill="1" applyBorder="1" applyAlignment="1" applyProtection="1">
      <alignment horizontal="left" vertical="center" wrapText="1"/>
    </xf>
    <xf numFmtId="49" fontId="7" fillId="0" borderId="15" xfId="83" applyNumberFormat="1" applyFont="1" applyFill="1" applyBorder="1" applyAlignment="1" applyProtection="1">
      <alignment horizontal="left" vertical="center" wrapText="1"/>
    </xf>
    <xf numFmtId="0" fontId="7" fillId="0" borderId="19" xfId="83" applyFont="1" applyFill="1" applyBorder="1" applyAlignment="1" applyProtection="1">
      <alignment horizontal="left" vertical="center" wrapText="1" indent="3"/>
    </xf>
    <xf numFmtId="0" fontId="58" fillId="0" borderId="21" xfId="83" applyFont="1" applyFill="1" applyBorder="1" applyAlignment="1" applyProtection="1">
      <alignment horizontal="left" vertical="center" wrapText="1"/>
    </xf>
    <xf numFmtId="0" fontId="7" fillId="0" borderId="10" xfId="83" quotePrefix="1" applyFont="1" applyFill="1" applyBorder="1" applyAlignment="1" applyProtection="1">
      <alignment horizontal="left" vertical="center" wrapText="1" indent="1"/>
    </xf>
    <xf numFmtId="49" fontId="7" fillId="0" borderId="21" xfId="83" applyNumberFormat="1" applyFont="1" applyFill="1" applyBorder="1" applyAlignment="1" applyProtection="1">
      <alignment vertical="center" wrapText="1"/>
    </xf>
    <xf numFmtId="0" fontId="7" fillId="0" borderId="31" xfId="83" applyFont="1" applyFill="1" applyBorder="1" applyAlignment="1">
      <alignment horizontal="left" vertical="center" wrapText="1"/>
    </xf>
    <xf numFmtId="49" fontId="7" fillId="0" borderId="22" xfId="83" applyNumberFormat="1" applyFont="1" applyFill="1" applyBorder="1" applyAlignment="1" applyProtection="1">
      <alignment horizontal="left" vertical="center" wrapText="1"/>
    </xf>
    <xf numFmtId="49" fontId="7" fillId="0" borderId="26" xfId="83" applyNumberFormat="1" applyFont="1" applyFill="1" applyBorder="1" applyAlignment="1" applyProtection="1">
      <alignment horizontal="left" vertical="center" wrapText="1"/>
    </xf>
    <xf numFmtId="0" fontId="7" fillId="0" borderId="11" xfId="83" applyFont="1" applyFill="1" applyBorder="1" applyAlignment="1" applyProtection="1">
      <alignment horizontal="left" vertical="center" wrapText="1"/>
    </xf>
    <xf numFmtId="0" fontId="7" fillId="0" borderId="24" xfId="83" applyFont="1" applyFill="1" applyBorder="1" applyAlignment="1" applyProtection="1">
      <alignment horizontal="left" vertical="center" wrapText="1" indent="1"/>
    </xf>
    <xf numFmtId="0" fontId="7" fillId="0" borderId="10" xfId="83" quotePrefix="1" applyFont="1" applyFill="1" applyBorder="1" applyAlignment="1" applyProtection="1">
      <alignment horizontal="left" vertical="center" wrapText="1" indent="2"/>
    </xf>
    <xf numFmtId="0" fontId="7" fillId="0" borderId="21" xfId="83" applyFont="1" applyFill="1" applyBorder="1" applyAlignment="1" applyProtection="1">
      <alignment horizontal="left" vertical="center" wrapText="1" indent="1"/>
    </xf>
    <xf numFmtId="49" fontId="7" fillId="0" borderId="27" xfId="83" applyNumberFormat="1" applyFont="1" applyFill="1" applyBorder="1" applyAlignment="1" applyProtection="1">
      <alignment horizontal="left" vertical="center" wrapText="1"/>
    </xf>
    <xf numFmtId="0" fontId="7" fillId="0" borderId="12" xfId="83" applyFont="1" applyFill="1" applyBorder="1" applyAlignment="1" applyProtection="1">
      <alignment horizontal="left" vertical="center" wrapText="1" indent="1"/>
    </xf>
    <xf numFmtId="0" fontId="7" fillId="0" borderId="63" xfId="83" applyFont="1" applyFill="1" applyBorder="1" applyAlignment="1" applyProtection="1">
      <alignment horizontal="left" vertical="center" wrapText="1"/>
    </xf>
    <xf numFmtId="0" fontId="7" fillId="0" borderId="44" xfId="83" applyFont="1" applyFill="1" applyBorder="1" applyAlignment="1">
      <alignment horizontal="left" vertical="center" wrapText="1"/>
    </xf>
    <xf numFmtId="0" fontId="3" fillId="0" borderId="0" xfId="83" applyFont="1" applyFill="1" applyBorder="1" applyAlignment="1" applyProtection="1">
      <alignment horizontal="left" vertical="top" wrapText="1"/>
    </xf>
    <xf numFmtId="0" fontId="4" fillId="0" borderId="0" xfId="83" applyFont="1" applyFill="1" applyBorder="1" applyAlignment="1" applyProtection="1">
      <alignment horizontal="left" vertical="top" wrapText="1"/>
    </xf>
    <xf numFmtId="0" fontId="4" fillId="0" borderId="0" xfId="83" applyFont="1" applyBorder="1" applyAlignment="1">
      <alignment horizontal="left" vertical="top" wrapText="1"/>
    </xf>
    <xf numFmtId="0" fontId="8" fillId="0" borderId="0" xfId="83" quotePrefix="1" applyFont="1" applyFill="1" applyBorder="1" applyAlignment="1" applyProtection="1">
      <alignment horizontal="left" vertical="top" wrapText="1"/>
    </xf>
    <xf numFmtId="0" fontId="5" fillId="0" borderId="0" xfId="83" applyFont="1" applyAlignment="1">
      <alignment vertical="top" wrapText="1"/>
    </xf>
    <xf numFmtId="0" fontId="3" fillId="0" borderId="0" xfId="83" applyFont="1" applyFill="1" applyAlignment="1">
      <alignment horizontal="center"/>
    </xf>
    <xf numFmtId="0" fontId="3" fillId="0" borderId="0" xfId="83" applyFont="1" applyFill="1" applyBorder="1" applyAlignment="1" applyProtection="1">
      <alignment horizontal="centerContinuous"/>
    </xf>
    <xf numFmtId="0" fontId="3" fillId="0" borderId="30" xfId="83" applyFont="1" applyFill="1" applyBorder="1" applyAlignment="1">
      <alignment horizontal="center" vertical="center"/>
    </xf>
    <xf numFmtId="0" fontId="3" fillId="0" borderId="13" xfId="83" applyFont="1" applyFill="1" applyBorder="1" applyAlignment="1" applyProtection="1">
      <alignment horizontal="center" vertical="center"/>
    </xf>
    <xf numFmtId="0" fontId="3" fillId="0" borderId="25" xfId="83" applyFont="1" applyFill="1" applyBorder="1" applyAlignment="1" applyProtection="1">
      <alignment horizontal="center" vertical="center"/>
    </xf>
    <xf numFmtId="0" fontId="4" fillId="0" borderId="11" xfId="83" applyFont="1" applyFill="1" applyBorder="1"/>
    <xf numFmtId="0" fontId="7" fillId="29" borderId="15" xfId="83" applyFont="1" applyFill="1" applyBorder="1" applyAlignment="1" applyProtection="1">
      <alignment horizontal="left" vertical="center"/>
    </xf>
    <xf numFmtId="0" fontId="4" fillId="0" borderId="0" xfId="83" applyFont="1" applyFill="1"/>
    <xf numFmtId="0" fontId="4" fillId="0" borderId="0" xfId="83" applyFont="1" applyFill="1" applyAlignment="1">
      <alignment vertical="top"/>
    </xf>
    <xf numFmtId="0" fontId="7" fillId="0" borderId="16" xfId="83" applyFont="1" applyFill="1" applyBorder="1" applyAlignment="1" applyProtection="1">
      <alignment horizontal="left" vertical="center"/>
    </xf>
    <xf numFmtId="49" fontId="7" fillId="0" borderId="39" xfId="83" applyNumberFormat="1" applyFont="1" applyFill="1" applyBorder="1" applyAlignment="1">
      <alignment vertical="center" wrapText="1"/>
    </xf>
    <xf numFmtId="49" fontId="7" fillId="0" borderId="31" xfId="83" applyNumberFormat="1" applyFont="1" applyFill="1" applyBorder="1" applyAlignment="1">
      <alignment horizontal="left" vertical="center" wrapText="1"/>
    </xf>
    <xf numFmtId="49" fontId="7" fillId="0" borderId="62" xfId="83" applyNumberFormat="1" applyFont="1" applyFill="1" applyBorder="1" applyAlignment="1">
      <alignment horizontal="left" vertical="center" wrapText="1"/>
    </xf>
    <xf numFmtId="49" fontId="7" fillId="0" borderId="29" xfId="83" applyNumberFormat="1" applyFont="1" applyFill="1" applyBorder="1" applyAlignment="1">
      <alignment horizontal="left" vertical="center" wrapText="1"/>
    </xf>
    <xf numFmtId="49" fontId="7" fillId="0" borderId="39" xfId="83" applyNumberFormat="1" applyFont="1" applyFill="1" applyBorder="1" applyAlignment="1">
      <alignment horizontal="left" vertical="center" wrapText="1"/>
    </xf>
    <xf numFmtId="49" fontId="7" fillId="0" borderId="49" xfId="83" applyNumberFormat="1" applyFont="1" applyFill="1" applyBorder="1" applyAlignment="1">
      <alignment horizontal="left" vertical="center" wrapText="1"/>
    </xf>
    <xf numFmtId="0" fontId="7" fillId="0" borderId="25" xfId="83" applyFont="1" applyFill="1" applyBorder="1" applyAlignment="1" applyProtection="1">
      <alignment horizontal="left" vertical="center"/>
    </xf>
    <xf numFmtId="49" fontId="7" fillId="0" borderId="62" xfId="83" applyNumberFormat="1" applyFont="1" applyFill="1" applyBorder="1" applyAlignment="1">
      <alignment vertical="center" wrapText="1"/>
    </xf>
    <xf numFmtId="49" fontId="58" fillId="0" borderId="62" xfId="83" applyNumberFormat="1" applyFont="1" applyFill="1" applyBorder="1" applyAlignment="1">
      <alignment vertical="center" wrapText="1"/>
    </xf>
    <xf numFmtId="49" fontId="58" fillId="0" borderId="29" xfId="83" applyNumberFormat="1" applyFont="1" applyFill="1" applyBorder="1" applyAlignment="1">
      <alignment horizontal="left" vertical="center" wrapText="1"/>
    </xf>
    <xf numFmtId="0" fontId="7" fillId="0" borderId="19" xfId="83" applyFont="1" applyFill="1" applyBorder="1" applyAlignment="1" applyProtection="1">
      <alignment vertical="center" wrapText="1"/>
    </xf>
    <xf numFmtId="49" fontId="7" fillId="0" borderId="17" xfId="83" applyNumberFormat="1" applyFont="1" applyFill="1" applyBorder="1" applyAlignment="1">
      <alignment horizontal="left" vertical="center" wrapText="1"/>
    </xf>
    <xf numFmtId="49" fontId="58" fillId="0" borderId="62" xfId="83" applyNumberFormat="1" applyFont="1" applyFill="1" applyBorder="1" applyAlignment="1" applyProtection="1">
      <alignment horizontal="left" vertical="center" wrapText="1"/>
    </xf>
    <xf numFmtId="49" fontId="7" fillId="0" borderId="56" xfId="83" applyNumberFormat="1" applyFont="1" applyFill="1" applyBorder="1" applyAlignment="1">
      <alignment horizontal="left" vertical="center" wrapText="1"/>
    </xf>
    <xf numFmtId="49" fontId="58" fillId="0" borderId="62" xfId="83" applyNumberFormat="1" applyFont="1" applyFill="1" applyBorder="1" applyAlignment="1">
      <alignment horizontal="left" vertical="center" wrapText="1"/>
    </xf>
    <xf numFmtId="49" fontId="58" fillId="0" borderId="56" xfId="83" applyNumberFormat="1" applyFont="1" applyFill="1" applyBorder="1" applyAlignment="1">
      <alignment horizontal="left" vertical="center" wrapText="1"/>
    </xf>
    <xf numFmtId="0" fontId="7" fillId="0" borderId="11" xfId="83" applyFont="1" applyFill="1" applyBorder="1" applyAlignment="1" applyProtection="1">
      <alignment vertical="center" wrapText="1"/>
    </xf>
    <xf numFmtId="49" fontId="58" fillId="0" borderId="39" xfId="83" applyNumberFormat="1" applyFont="1" applyFill="1" applyBorder="1" applyAlignment="1" applyProtection="1">
      <alignment horizontal="left" vertical="center" wrapText="1"/>
    </xf>
    <xf numFmtId="49" fontId="7" fillId="0" borderId="17" xfId="83" applyNumberFormat="1" applyFont="1" applyFill="1" applyBorder="1" applyAlignment="1" applyProtection="1">
      <alignment horizontal="left" vertical="center" wrapText="1"/>
    </xf>
    <xf numFmtId="0" fontId="58" fillId="0" borderId="31" xfId="83" applyFont="1" applyFill="1" applyBorder="1" applyAlignment="1">
      <alignment horizontal="left" vertical="center" wrapText="1"/>
    </xf>
    <xf numFmtId="0" fontId="7" fillId="0" borderId="28" xfId="83" applyFont="1" applyFill="1" applyBorder="1" applyAlignment="1" applyProtection="1">
      <alignment horizontal="left" vertical="center"/>
    </xf>
    <xf numFmtId="0" fontId="7" fillId="0" borderId="12" xfId="83" quotePrefix="1" applyFont="1" applyFill="1" applyBorder="1" applyAlignment="1" applyProtection="1">
      <alignment horizontal="left" vertical="center" wrapText="1" indent="1"/>
    </xf>
    <xf numFmtId="49" fontId="7" fillId="0" borderId="63" xfId="83" applyNumberFormat="1" applyFont="1" applyFill="1" applyBorder="1" applyAlignment="1" applyProtection="1">
      <alignment horizontal="left" vertical="center" wrapText="1"/>
    </xf>
    <xf numFmtId="0" fontId="4" fillId="0" borderId="0" xfId="83" applyFont="1" applyFill="1" applyBorder="1" applyAlignment="1" applyProtection="1">
      <alignment horizontal="left" vertical="top" wrapText="1" indent="2"/>
    </xf>
    <xf numFmtId="0" fontId="3" fillId="0" borderId="0" xfId="83" quotePrefix="1" applyFont="1" applyFill="1" applyBorder="1" applyAlignment="1" applyProtection="1">
      <alignment horizontal="left" vertical="top" wrapText="1"/>
    </xf>
    <xf numFmtId="3" fontId="39" fillId="0" borderId="64" xfId="0" quotePrefix="1" applyNumberFormat="1" applyFont="1" applyBorder="1" applyAlignment="1">
      <alignment horizontal="right"/>
    </xf>
    <xf numFmtId="3" fontId="39" fillId="0" borderId="46" xfId="0" quotePrefix="1" applyNumberFormat="1" applyFont="1" applyBorder="1" applyAlignment="1">
      <alignment horizontal="right"/>
    </xf>
    <xf numFmtId="3" fontId="39" fillId="0" borderId="66" xfId="0" quotePrefix="1" applyNumberFormat="1" applyFont="1" applyBorder="1" applyAlignment="1">
      <alignment horizontal="right"/>
    </xf>
    <xf numFmtId="3" fontId="39" fillId="0" borderId="68" xfId="0" quotePrefix="1" applyNumberFormat="1" applyFont="1" applyBorder="1" applyAlignment="1">
      <alignment horizontal="right"/>
    </xf>
    <xf numFmtId="3" fontId="39" fillId="0" borderId="12" xfId="0" quotePrefix="1" applyNumberFormat="1" applyFont="1" applyBorder="1" applyAlignment="1">
      <alignment horizontal="right"/>
    </xf>
    <xf numFmtId="3" fontId="39" fillId="0" borderId="53" xfId="0" quotePrefix="1" applyNumberFormat="1" applyFont="1" applyBorder="1" applyAlignment="1">
      <alignment horizontal="right"/>
    </xf>
    <xf numFmtId="0" fontId="38" fillId="24" borderId="20" xfId="0" applyFont="1" applyFill="1" applyBorder="1" applyAlignment="1" applyProtection="1">
      <alignment horizontal="center" vertical="center"/>
      <protection locked="0"/>
    </xf>
    <xf numFmtId="0" fontId="38" fillId="24" borderId="60" xfId="0" applyFont="1" applyFill="1" applyBorder="1" applyAlignment="1" applyProtection="1">
      <alignment horizontal="center" vertical="center"/>
      <protection locked="0"/>
    </xf>
    <xf numFmtId="0" fontId="38" fillId="24" borderId="36" xfId="0" applyFont="1" applyFill="1" applyBorder="1" applyAlignment="1" applyProtection="1">
      <alignment horizontal="center" vertical="center"/>
      <protection locked="0"/>
    </xf>
    <xf numFmtId="0" fontId="38" fillId="24" borderId="50" xfId="0" applyFont="1" applyFill="1" applyBorder="1" applyAlignment="1" applyProtection="1">
      <alignment horizontal="center" vertical="center"/>
      <protection locked="0"/>
    </xf>
    <xf numFmtId="0" fontId="38" fillId="0" borderId="45" xfId="0" applyFont="1" applyBorder="1" applyAlignment="1" applyProtection="1">
      <alignment horizontal="center" vertical="top" shrinkToFit="1"/>
      <protection locked="0"/>
    </xf>
    <xf numFmtId="0" fontId="38" fillId="0" borderId="11" xfId="0" applyFont="1" applyBorder="1" applyAlignment="1" applyProtection="1">
      <alignment horizontal="center" vertical="top" shrinkToFit="1"/>
      <protection locked="0"/>
    </xf>
    <xf numFmtId="0" fontId="51" fillId="0" borderId="13" xfId="0" applyFont="1" applyFill="1" applyBorder="1" applyAlignment="1" applyProtection="1">
      <alignment horizontal="center" vertical="center"/>
      <protection locked="0"/>
    </xf>
    <xf numFmtId="0" fontId="51" fillId="0" borderId="59" xfId="0" applyFont="1" applyFill="1" applyBorder="1" applyAlignment="1" applyProtection="1">
      <alignment horizontal="center" vertical="center"/>
      <protection locked="0"/>
    </xf>
    <xf numFmtId="0" fontId="51" fillId="0" borderId="41" xfId="0" applyFont="1" applyFill="1" applyBorder="1" applyAlignment="1" applyProtection="1">
      <alignment horizontal="center" vertical="center"/>
      <protection locked="0"/>
    </xf>
    <xf numFmtId="0" fontId="38" fillId="0" borderId="39" xfId="0" applyFont="1" applyFill="1" applyBorder="1" applyAlignment="1" applyProtection="1">
      <alignment horizontal="center" vertical="center"/>
      <protection locked="0"/>
    </xf>
    <xf numFmtId="0" fontId="38" fillId="0" borderId="40" xfId="0" applyFont="1" applyFill="1" applyBorder="1" applyAlignment="1" applyProtection="1">
      <alignment horizontal="center" vertical="center"/>
      <protection locked="0"/>
    </xf>
    <xf numFmtId="0" fontId="38" fillId="0" borderId="37" xfId="0" applyFont="1" applyFill="1" applyBorder="1" applyAlignment="1" applyProtection="1">
      <alignment horizontal="center" vertical="center"/>
      <protection locked="0"/>
    </xf>
    <xf numFmtId="0" fontId="38" fillId="0" borderId="35" xfId="0" applyFont="1" applyFill="1" applyBorder="1" applyAlignment="1" applyProtection="1">
      <alignment horizontal="center" vertical="center"/>
      <protection locked="0"/>
    </xf>
    <xf numFmtId="0" fontId="39" fillId="0" borderId="21" xfId="0" applyFont="1" applyBorder="1" applyAlignment="1">
      <alignment horizontal="center"/>
    </xf>
    <xf numFmtId="0" fontId="39" fillId="0" borderId="29" xfId="0" applyFont="1" applyBorder="1" applyAlignment="1">
      <alignment horizontal="center"/>
    </xf>
    <xf numFmtId="0" fontId="39" fillId="0" borderId="65" xfId="0" applyFont="1" applyBorder="1" applyAlignment="1">
      <alignment horizontal="center"/>
    </xf>
    <xf numFmtId="0" fontId="39" fillId="0" borderId="46" xfId="0" applyFont="1" applyBorder="1" applyAlignment="1">
      <alignment horizontal="center"/>
    </xf>
    <xf numFmtId="0" fontId="39" fillId="0" borderId="66" xfId="0" applyFont="1" applyBorder="1" applyAlignment="1">
      <alignment horizontal="center"/>
    </xf>
    <xf numFmtId="0" fontId="39" fillId="0" borderId="66" xfId="0" applyFont="1" applyBorder="1" applyAlignment="1">
      <alignment horizontal="center" vertical="center"/>
    </xf>
    <xf numFmtId="0" fontId="39" fillId="0" borderId="29" xfId="0" applyFont="1" applyBorder="1" applyAlignment="1">
      <alignment horizontal="center" vertical="center"/>
    </xf>
    <xf numFmtId="0" fontId="39" fillId="0" borderId="44" xfId="0" applyFont="1" applyBorder="1" applyAlignment="1">
      <alignment horizontal="center" vertical="center"/>
    </xf>
    <xf numFmtId="0" fontId="39" fillId="0" borderId="64" xfId="0" applyFont="1" applyBorder="1" applyAlignment="1">
      <alignment horizontal="center" vertical="center"/>
    </xf>
    <xf numFmtId="0" fontId="39" fillId="0" borderId="38" xfId="0" applyFont="1" applyBorder="1" applyAlignment="1">
      <alignment horizontal="center" vertical="center"/>
    </xf>
    <xf numFmtId="0" fontId="39" fillId="0" borderId="67" xfId="0" applyFont="1" applyBorder="1" applyAlignment="1">
      <alignment horizontal="center" vertical="center"/>
    </xf>
    <xf numFmtId="0" fontId="45" fillId="0" borderId="0" xfId="0" applyFont="1" applyFill="1" applyBorder="1" applyAlignment="1" applyProtection="1">
      <alignment horizontal="left"/>
      <protection locked="0"/>
    </xf>
    <xf numFmtId="0" fontId="41" fillId="0" borderId="0" xfId="0" applyFont="1" applyBorder="1" applyAlignment="1" applyProtection="1">
      <protection locked="0"/>
    </xf>
    <xf numFmtId="0" fontId="51" fillId="0" borderId="58" xfId="91" applyFont="1" applyFill="1" applyBorder="1" applyAlignment="1" applyProtection="1">
      <alignment horizontal="center" vertical="center"/>
      <protection locked="0"/>
    </xf>
    <xf numFmtId="0" fontId="51" fillId="0" borderId="13" xfId="91" applyFont="1" applyFill="1" applyBorder="1" applyAlignment="1" applyProtection="1">
      <alignment horizontal="center" vertical="center"/>
      <protection locked="0"/>
    </xf>
    <xf numFmtId="0" fontId="51" fillId="0" borderId="59" xfId="91" applyFont="1" applyFill="1" applyBorder="1" applyAlignment="1" applyProtection="1">
      <alignment horizontal="center" vertical="center"/>
      <protection locked="0"/>
    </xf>
    <xf numFmtId="0" fontId="51" fillId="0" borderId="41" xfId="91" applyFont="1" applyFill="1" applyBorder="1" applyAlignment="1" applyProtection="1">
      <alignment horizontal="center" vertical="center"/>
      <protection locked="0"/>
    </xf>
    <xf numFmtId="0" fontId="38" fillId="0" borderId="39" xfId="91" applyFont="1" applyFill="1" applyBorder="1" applyAlignment="1" applyProtection="1">
      <alignment horizontal="center" vertical="center"/>
      <protection locked="0"/>
    </xf>
    <xf numFmtId="0" fontId="38" fillId="0" borderId="35" xfId="91" applyFont="1" applyFill="1" applyBorder="1" applyAlignment="1" applyProtection="1">
      <alignment horizontal="center" vertical="center"/>
      <protection locked="0"/>
    </xf>
    <xf numFmtId="0" fontId="38" fillId="0" borderId="40" xfId="91" applyFont="1" applyFill="1" applyBorder="1" applyAlignment="1" applyProtection="1">
      <alignment horizontal="center" vertical="center"/>
      <protection locked="0"/>
    </xf>
    <xf numFmtId="0" fontId="41" fillId="0" borderId="32" xfId="0" applyFont="1" applyFill="1" applyBorder="1" applyAlignment="1" applyProtection="1">
      <alignment horizontal="left" vertical="center"/>
      <protection locked="0"/>
    </xf>
    <xf numFmtId="0" fontId="38" fillId="0" borderId="30" xfId="0" applyFont="1" applyFill="1" applyBorder="1" applyAlignment="1" applyProtection="1">
      <alignment horizontal="center" vertical="center" wrapText="1"/>
      <protection locked="0"/>
    </xf>
    <xf numFmtId="0" fontId="38" fillId="0" borderId="16" xfId="0" applyFont="1" applyFill="1" applyBorder="1" applyAlignment="1" applyProtection="1">
      <alignment horizontal="center" vertical="center" wrapText="1"/>
      <protection locked="0"/>
    </xf>
    <xf numFmtId="0" fontId="38" fillId="0" borderId="25" xfId="0" applyFont="1" applyFill="1" applyBorder="1" applyAlignment="1" applyProtection="1">
      <alignment horizontal="center" vertical="center" wrapText="1"/>
      <protection locked="0"/>
    </xf>
    <xf numFmtId="0" fontId="38" fillId="0" borderId="13" xfId="0" applyFont="1" applyFill="1" applyBorder="1" applyAlignment="1" applyProtection="1">
      <alignment horizontal="center" vertical="center"/>
      <protection locked="0"/>
    </xf>
    <xf numFmtId="0" fontId="38" fillId="0" borderId="0" xfId="0" applyFont="1" applyFill="1" applyBorder="1" applyAlignment="1" applyProtection="1">
      <alignment horizontal="center" vertical="center"/>
      <protection locked="0"/>
    </xf>
    <xf numFmtId="0" fontId="4" fillId="0" borderId="0" xfId="83" quotePrefix="1" applyFont="1" applyAlignment="1">
      <alignment horizontal="left" vertical="top" wrapText="1"/>
    </xf>
    <xf numFmtId="0" fontId="4" fillId="0" borderId="0" xfId="83" applyFont="1" applyAlignment="1">
      <alignment horizontal="left" vertical="top" wrapText="1"/>
    </xf>
    <xf numFmtId="0" fontId="4" fillId="0" borderId="0" xfId="83" quotePrefix="1" applyFont="1" applyFill="1" applyAlignment="1">
      <alignment horizontal="left" vertical="top" wrapText="1"/>
    </xf>
    <xf numFmtId="0" fontId="4" fillId="0" borderId="0" xfId="83" applyFont="1" applyFill="1" applyAlignment="1">
      <alignment vertical="top" wrapText="1"/>
    </xf>
    <xf numFmtId="0" fontId="4" fillId="0" borderId="0" xfId="83" quotePrefix="1" applyFont="1" applyAlignment="1">
      <alignment vertical="top" wrapText="1"/>
    </xf>
    <xf numFmtId="0" fontId="4" fillId="0" borderId="0" xfId="83" applyFont="1" applyAlignment="1">
      <alignment vertical="top" wrapText="1"/>
    </xf>
    <xf numFmtId="0" fontId="57" fillId="0" borderId="0" xfId="83" applyFont="1" applyBorder="1" applyAlignment="1">
      <alignment horizontal="center"/>
    </xf>
    <xf numFmtId="0" fontId="14" fillId="0" borderId="42" xfId="83" applyFont="1" applyBorder="1" applyAlignment="1">
      <alignment horizontal="center"/>
    </xf>
    <xf numFmtId="0" fontId="14" fillId="0" borderId="0" xfId="83" applyFont="1" applyBorder="1" applyAlignment="1">
      <alignment horizontal="center"/>
    </xf>
    <xf numFmtId="0" fontId="8" fillId="0" borderId="0" xfId="83" applyFont="1" applyFill="1" applyBorder="1" applyAlignment="1" applyProtection="1">
      <alignment horizontal="center"/>
    </xf>
    <xf numFmtId="0" fontId="16" fillId="0" borderId="42" xfId="83" applyFont="1" applyBorder="1" applyAlignment="1"/>
    <xf numFmtId="0" fontId="9" fillId="0" borderId="0" xfId="83" applyFont="1" applyFill="1" applyBorder="1" applyAlignment="1" applyProtection="1">
      <alignment horizontal="center"/>
    </xf>
    <xf numFmtId="0" fontId="3" fillId="0" borderId="69" xfId="83" applyFont="1" applyFill="1" applyBorder="1" applyAlignment="1">
      <alignment horizontal="center" vertical="center"/>
    </xf>
    <xf numFmtId="0" fontId="3" fillId="0" borderId="60" xfId="83" applyFont="1" applyFill="1" applyBorder="1" applyAlignment="1">
      <alignment horizontal="center" vertical="center"/>
    </xf>
    <xf numFmtId="0" fontId="3" fillId="0" borderId="61" xfId="83" applyFont="1" applyFill="1" applyBorder="1" applyAlignment="1">
      <alignment horizontal="center" vertical="center"/>
    </xf>
    <xf numFmtId="0" fontId="3" fillId="0" borderId="39" xfId="83" applyFont="1" applyFill="1" applyBorder="1" applyAlignment="1">
      <alignment horizontal="center" vertical="center"/>
    </xf>
    <xf numFmtId="0" fontId="3" fillId="0" borderId="37" xfId="83" applyFont="1" applyFill="1" applyBorder="1" applyAlignment="1">
      <alignment horizontal="center" vertical="center"/>
    </xf>
    <xf numFmtId="0" fontId="3" fillId="0" borderId="40" xfId="83" applyFont="1" applyFill="1" applyBorder="1" applyAlignment="1">
      <alignment horizontal="center" vertical="center"/>
    </xf>
    <xf numFmtId="0" fontId="3" fillId="0" borderId="24" xfId="83" applyFont="1" applyFill="1" applyBorder="1" applyAlignment="1">
      <alignment horizontal="center" vertical="center" wrapText="1"/>
    </xf>
    <xf numFmtId="0" fontId="3" fillId="0" borderId="11" xfId="83" applyFont="1" applyFill="1" applyBorder="1" applyAlignment="1">
      <alignment horizontal="center" vertical="center" wrapText="1"/>
    </xf>
    <xf numFmtId="0" fontId="3" fillId="0" borderId="56" xfId="83" applyFont="1" applyFill="1" applyBorder="1" applyAlignment="1">
      <alignment horizontal="center" vertical="center"/>
    </xf>
    <xf numFmtId="0" fontId="3" fillId="0" borderId="49" xfId="83" applyFont="1" applyFill="1" applyBorder="1" applyAlignment="1">
      <alignment horizontal="center" vertical="center"/>
    </xf>
    <xf numFmtId="0" fontId="3" fillId="0" borderId="56" xfId="83" applyFont="1" applyBorder="1" applyAlignment="1">
      <alignment horizontal="center" vertical="center"/>
    </xf>
    <xf numFmtId="0" fontId="3" fillId="0" borderId="49" xfId="83" applyFont="1" applyBorder="1" applyAlignment="1">
      <alignment horizontal="center" vertical="center"/>
    </xf>
    <xf numFmtId="0" fontId="16" fillId="0" borderId="42" xfId="83" applyFont="1" applyFill="1" applyBorder="1" applyAlignment="1"/>
    <xf numFmtId="0" fontId="3" fillId="0" borderId="58" xfId="83" applyFont="1" applyFill="1" applyBorder="1" applyAlignment="1">
      <alignment horizontal="center" vertical="center"/>
    </xf>
    <xf numFmtId="0" fontId="3" fillId="0" borderId="13" xfId="83" applyFont="1" applyFill="1" applyBorder="1" applyAlignment="1">
      <alignment horizontal="center" vertical="center"/>
    </xf>
    <xf numFmtId="0" fontId="3" fillId="0" borderId="41" xfId="83" applyFont="1" applyFill="1" applyBorder="1" applyAlignment="1">
      <alignment horizontal="center" vertical="center"/>
    </xf>
    <xf numFmtId="0" fontId="8" fillId="29" borderId="62" xfId="83" applyFont="1" applyFill="1" applyBorder="1" applyAlignment="1" applyProtection="1">
      <alignment horizontal="left" vertical="center" wrapText="1"/>
    </xf>
    <xf numFmtId="0" fontId="8" fillId="29" borderId="36" xfId="83" applyFont="1" applyFill="1" applyBorder="1" applyAlignment="1" applyProtection="1">
      <alignment horizontal="left" vertical="center" wrapText="1"/>
    </xf>
    <xf numFmtId="0" fontId="8" fillId="29" borderId="50" xfId="83" applyFont="1" applyFill="1" applyBorder="1" applyAlignment="1" applyProtection="1">
      <alignment horizontal="left" vertical="center" wrapText="1"/>
    </xf>
    <xf numFmtId="0" fontId="16" fillId="0" borderId="0" xfId="83" quotePrefix="1" applyFont="1" applyAlignment="1">
      <alignment horizontal="left" vertical="top" wrapText="1"/>
    </xf>
    <xf numFmtId="0" fontId="16" fillId="0" borderId="0" xfId="83" applyFont="1" applyAlignment="1">
      <alignment horizontal="left" vertical="top" wrapText="1"/>
    </xf>
    <xf numFmtId="0" fontId="16" fillId="0" borderId="0" xfId="83" applyFont="1" applyAlignment="1">
      <alignment vertical="top" wrapText="1"/>
    </xf>
    <xf numFmtId="0" fontId="16" fillId="0" borderId="0" xfId="83" quotePrefix="1" applyFont="1" applyAlignment="1">
      <alignment vertical="top" wrapText="1"/>
    </xf>
  </cellXfs>
  <cellStyles count="107">
    <cellStyle name="20% - Accent1" xfId="1" builtinId="30" customBuiltin="1"/>
    <cellStyle name="20% - Accent1 2" xfId="2" xr:uid="{00000000-0005-0000-0000-000001000000}"/>
    <cellStyle name="20% - Accent2" xfId="3" builtinId="34" customBuiltin="1"/>
    <cellStyle name="20% - Accent2 2" xfId="4" xr:uid="{00000000-0005-0000-0000-000003000000}"/>
    <cellStyle name="20% - Accent3" xfId="5" builtinId="38" customBuiltin="1"/>
    <cellStyle name="20% - Accent3 2" xfId="6" xr:uid="{00000000-0005-0000-0000-000005000000}"/>
    <cellStyle name="20% - Accent4" xfId="7" builtinId="42" customBuiltin="1"/>
    <cellStyle name="20% - Accent4 2" xfId="8" xr:uid="{00000000-0005-0000-0000-000007000000}"/>
    <cellStyle name="20% - Accent5" xfId="9" builtinId="46" customBuiltin="1"/>
    <cellStyle name="20% - Accent5 2" xfId="10" xr:uid="{00000000-0005-0000-0000-000009000000}"/>
    <cellStyle name="20% - Accent6" xfId="11" builtinId="50" customBuiltin="1"/>
    <cellStyle name="20% - Accent6 2" xfId="12" xr:uid="{00000000-0005-0000-0000-00000B000000}"/>
    <cellStyle name="40% - Accent1" xfId="13" builtinId="31" customBuiltin="1"/>
    <cellStyle name="40% - Accent1 2" xfId="14" xr:uid="{00000000-0005-0000-0000-00000D000000}"/>
    <cellStyle name="40% - Accent2" xfId="15" builtinId="35" customBuiltin="1"/>
    <cellStyle name="40% - Accent2 2" xfId="16" xr:uid="{00000000-0005-0000-0000-00000F000000}"/>
    <cellStyle name="40% - Accent3" xfId="17" builtinId="39" customBuiltin="1"/>
    <cellStyle name="40% - Accent3 2" xfId="18" xr:uid="{00000000-0005-0000-0000-000011000000}"/>
    <cellStyle name="40% - Accent4" xfId="19" builtinId="43" customBuiltin="1"/>
    <cellStyle name="40% - Accent4 2" xfId="20" xr:uid="{00000000-0005-0000-0000-000013000000}"/>
    <cellStyle name="40% - Accent5" xfId="21" builtinId="47" customBuiltin="1"/>
    <cellStyle name="40% - Accent5 2" xfId="22" xr:uid="{00000000-0005-0000-0000-000015000000}"/>
    <cellStyle name="40% - Accent6" xfId="23" builtinId="51" customBuiltin="1"/>
    <cellStyle name="40% - Accent6 2" xfId="24" xr:uid="{00000000-0005-0000-0000-000017000000}"/>
    <cellStyle name="60% - Accent1" xfId="25" builtinId="32" customBuiltin="1"/>
    <cellStyle name="60% - Accent1 2" xfId="26" xr:uid="{00000000-0005-0000-0000-000019000000}"/>
    <cellStyle name="60% - Accent2" xfId="27" builtinId="36" customBuiltin="1"/>
    <cellStyle name="60% - Accent2 2" xfId="28" xr:uid="{00000000-0005-0000-0000-00001B000000}"/>
    <cellStyle name="60% - Accent3" xfId="29" builtinId="40" customBuiltin="1"/>
    <cellStyle name="60% - Accent3 2" xfId="30" xr:uid="{00000000-0005-0000-0000-00001D000000}"/>
    <cellStyle name="60% - Accent4" xfId="31" builtinId="44" customBuiltin="1"/>
    <cellStyle name="60% - Accent4 2" xfId="32" xr:uid="{00000000-0005-0000-0000-00001F000000}"/>
    <cellStyle name="60% - Accent5" xfId="33" builtinId="48" customBuiltin="1"/>
    <cellStyle name="60% - Accent5 2" xfId="34" xr:uid="{00000000-0005-0000-0000-000021000000}"/>
    <cellStyle name="60% - Accent6" xfId="35" builtinId="52" customBuiltin="1"/>
    <cellStyle name="60% - Accent6 2" xfId="36" xr:uid="{00000000-0005-0000-0000-000023000000}"/>
    <cellStyle name="Accent1" xfId="37" builtinId="29" customBuiltin="1"/>
    <cellStyle name="Accent1 2" xfId="38" xr:uid="{00000000-0005-0000-0000-000025000000}"/>
    <cellStyle name="Accent2" xfId="39" builtinId="33" customBuiltin="1"/>
    <cellStyle name="Accent2 2" xfId="40" xr:uid="{00000000-0005-0000-0000-000027000000}"/>
    <cellStyle name="Accent3" xfId="41" builtinId="37" customBuiltin="1"/>
    <cellStyle name="Accent3 2" xfId="42" xr:uid="{00000000-0005-0000-0000-000029000000}"/>
    <cellStyle name="Accent4" xfId="43" builtinId="41" customBuiltin="1"/>
    <cellStyle name="Accent4 2" xfId="44" xr:uid="{00000000-0005-0000-0000-00002B000000}"/>
    <cellStyle name="Accent5" xfId="45" builtinId="45" customBuiltin="1"/>
    <cellStyle name="Accent5 2" xfId="46" xr:uid="{00000000-0005-0000-0000-00002D000000}"/>
    <cellStyle name="Accent6" xfId="47" builtinId="49" customBuiltin="1"/>
    <cellStyle name="Accent6 2" xfId="48" xr:uid="{00000000-0005-0000-0000-00002F000000}"/>
    <cellStyle name="Bad" xfId="49" builtinId="27" customBuiltin="1"/>
    <cellStyle name="Bad 2" xfId="50" xr:uid="{00000000-0005-0000-0000-000031000000}"/>
    <cellStyle name="Calculation" xfId="51" builtinId="22" customBuiltin="1"/>
    <cellStyle name="Calculation 2" xfId="52" xr:uid="{00000000-0005-0000-0000-000033000000}"/>
    <cellStyle name="Check Cell" xfId="53" builtinId="23" customBuiltin="1"/>
    <cellStyle name="Check Cell 2" xfId="54" xr:uid="{00000000-0005-0000-0000-000035000000}"/>
    <cellStyle name="Comma 2" xfId="55" xr:uid="{00000000-0005-0000-0000-000036000000}"/>
    <cellStyle name="Comma 3" xfId="56" xr:uid="{00000000-0005-0000-0000-000037000000}"/>
    <cellStyle name="Comma 3 2" xfId="57" xr:uid="{00000000-0005-0000-0000-000038000000}"/>
    <cellStyle name="Comma 4" xfId="58" xr:uid="{00000000-0005-0000-0000-000039000000}"/>
    <cellStyle name="Explanatory Text" xfId="59" builtinId="53" customBuiltin="1"/>
    <cellStyle name="Explanatory Text 2" xfId="60" xr:uid="{00000000-0005-0000-0000-00003B000000}"/>
    <cellStyle name="Good" xfId="61" builtinId="26" customBuiltin="1"/>
    <cellStyle name="Good 2" xfId="62" xr:uid="{00000000-0005-0000-0000-00003D000000}"/>
    <cellStyle name="Heading 1" xfId="63" builtinId="16" customBuiltin="1"/>
    <cellStyle name="Heading 1 2" xfId="64" xr:uid="{00000000-0005-0000-0000-00003F000000}"/>
    <cellStyle name="Heading 2" xfId="65" builtinId="17" customBuiltin="1"/>
    <cellStyle name="Heading 2 2" xfId="66" xr:uid="{00000000-0005-0000-0000-000041000000}"/>
    <cellStyle name="Heading 3" xfId="67" builtinId="18" customBuiltin="1"/>
    <cellStyle name="Heading 3 2" xfId="68" xr:uid="{00000000-0005-0000-0000-000043000000}"/>
    <cellStyle name="Heading 4" xfId="69" builtinId="19" customBuiltin="1"/>
    <cellStyle name="Heading 4 2" xfId="70" xr:uid="{00000000-0005-0000-0000-000045000000}"/>
    <cellStyle name="Hyperlink" xfId="71" builtinId="8"/>
    <cellStyle name="Hyperlink 2" xfId="72" xr:uid="{00000000-0005-0000-0000-000047000000}"/>
    <cellStyle name="Input" xfId="73" builtinId="20" customBuiltin="1"/>
    <cellStyle name="Input 2" xfId="74" xr:uid="{00000000-0005-0000-0000-000049000000}"/>
    <cellStyle name="Linked Cell" xfId="75" builtinId="24" customBuiltin="1"/>
    <cellStyle name="Linked Cell 2" xfId="76" xr:uid="{00000000-0005-0000-0000-00004B000000}"/>
    <cellStyle name="Neutral" xfId="77" builtinId="28" customBuiltin="1"/>
    <cellStyle name="Neutral 2" xfId="78" xr:uid="{00000000-0005-0000-0000-00004D000000}"/>
    <cellStyle name="Normal" xfId="0" builtinId="0"/>
    <cellStyle name="Normal 2" xfId="79" xr:uid="{00000000-0005-0000-0000-00004F000000}"/>
    <cellStyle name="Normal 2 2" xfId="80" xr:uid="{00000000-0005-0000-0000-000050000000}"/>
    <cellStyle name="Normal 2 3" xfId="81" xr:uid="{00000000-0005-0000-0000-000051000000}"/>
    <cellStyle name="Normal 2 4" xfId="82" xr:uid="{00000000-0005-0000-0000-000052000000}"/>
    <cellStyle name="Normal 3" xfId="83" xr:uid="{00000000-0005-0000-0000-000053000000}"/>
    <cellStyle name="Normal 4" xfId="84" xr:uid="{00000000-0005-0000-0000-000054000000}"/>
    <cellStyle name="Normal 5" xfId="85" xr:uid="{00000000-0005-0000-0000-000055000000}"/>
    <cellStyle name="Normal 5 2" xfId="86" xr:uid="{00000000-0005-0000-0000-000056000000}"/>
    <cellStyle name="Normal 6" xfId="87" xr:uid="{00000000-0005-0000-0000-000057000000}"/>
    <cellStyle name="Normal 7" xfId="88" xr:uid="{00000000-0005-0000-0000-000058000000}"/>
    <cellStyle name="Normal_ECE1" xfId="89" xr:uid="{00000000-0005-0000-0000-000059000000}"/>
    <cellStyle name="Normal_jqrev" xfId="90" xr:uid="{00000000-0005-0000-0000-00005A000000}"/>
    <cellStyle name="Normal_YBFPQNEW" xfId="91" xr:uid="{00000000-0005-0000-0000-00005B000000}"/>
    <cellStyle name="Note" xfId="92" builtinId="10" customBuiltin="1"/>
    <cellStyle name="Note 2" xfId="93" xr:uid="{00000000-0005-0000-0000-00005D000000}"/>
    <cellStyle name="Note 2 2" xfId="94" xr:uid="{00000000-0005-0000-0000-00005E000000}"/>
    <cellStyle name="Output" xfId="95" builtinId="21" customBuiltin="1"/>
    <cellStyle name="Output 2" xfId="96" xr:uid="{00000000-0005-0000-0000-000060000000}"/>
    <cellStyle name="Percent 2" xfId="97" xr:uid="{00000000-0005-0000-0000-000061000000}"/>
    <cellStyle name="Percent 2 2" xfId="98" xr:uid="{00000000-0005-0000-0000-000062000000}"/>
    <cellStyle name="Percent 3" xfId="99" xr:uid="{00000000-0005-0000-0000-000063000000}"/>
    <cellStyle name="Percent 4" xfId="100" xr:uid="{00000000-0005-0000-0000-000064000000}"/>
    <cellStyle name="Title" xfId="101" builtinId="15" customBuiltin="1"/>
    <cellStyle name="Title 2" xfId="102" xr:uid="{00000000-0005-0000-0000-000066000000}"/>
    <cellStyle name="Total" xfId="103" builtinId="25" customBuiltin="1"/>
    <cellStyle name="Total 2" xfId="104" xr:uid="{00000000-0005-0000-0000-000068000000}"/>
    <cellStyle name="Warning Text" xfId="105" builtinId="11" customBuiltin="1"/>
    <cellStyle name="Warning Text 2" xfId="106" xr:uid="{00000000-0005-0000-0000-00006A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6.png"/></Relationships>
</file>

<file path=xl/drawings/_rels/drawing4.xml.rels><?xml version="1.0" encoding="UTF-8" standalone="yes"?>
<Relationships xmlns="http://schemas.openxmlformats.org/package/2006/relationships"><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xdr:from>
      <xdr:col>0</xdr:col>
      <xdr:colOff>28575</xdr:colOff>
      <xdr:row>11</xdr:row>
      <xdr:rowOff>1</xdr:rowOff>
    </xdr:from>
    <xdr:to>
      <xdr:col>10</xdr:col>
      <xdr:colOff>628650</xdr:colOff>
      <xdr:row>20</xdr:row>
      <xdr:rowOff>9526</xdr:rowOff>
    </xdr:to>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28575" y="2028826"/>
          <a:ext cx="9363075" cy="1638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hu-HU" sz="1000" b="1" u="sng">
              <a:latin typeface="Verdana" panose="020B0604030504040204" pitchFamily="34" charset="0"/>
              <a:ea typeface="Verdana" panose="020B0604030504040204" pitchFamily="34" charset="0"/>
              <a:cs typeface="Verdana" panose="020B0604030504040204" pitchFamily="34" charset="0"/>
            </a:rPr>
            <a:t>Definitions</a:t>
          </a:r>
          <a:r>
            <a:rPr lang="hu-HU" sz="1000">
              <a:latin typeface="Verdana" panose="020B0604030504040204" pitchFamily="34" charset="0"/>
              <a:ea typeface="Verdana" panose="020B0604030504040204" pitchFamily="34" charset="0"/>
              <a:cs typeface="Verdana" panose="020B0604030504040204" pitchFamily="34" charset="0"/>
            </a:rPr>
            <a:t>:</a:t>
          </a:r>
          <a:r>
            <a:rPr lang="hu-HU" sz="1000" baseline="0">
              <a:latin typeface="Verdana" panose="020B0604030504040204" pitchFamily="34" charset="0"/>
              <a:ea typeface="Verdana" panose="020B0604030504040204" pitchFamily="34" charset="0"/>
              <a:cs typeface="Verdana" panose="020B0604030504040204" pitchFamily="34" charset="0"/>
            </a:rPr>
            <a:t> </a:t>
          </a:r>
        </a:p>
        <a:p>
          <a:endParaRPr lang="hu-HU" sz="1000" baseline="0">
            <a:latin typeface="Verdana" panose="020B0604030504040204" pitchFamily="34" charset="0"/>
            <a:ea typeface="Verdana" panose="020B0604030504040204" pitchFamily="34" charset="0"/>
            <a:cs typeface="Verdana" panose="020B060403050404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Verdana" panose="020B0604030504040204" pitchFamily="34" charset="0"/>
              <a:ea typeface="Verdana" panose="020B0604030504040204" pitchFamily="34" charset="0"/>
              <a:cs typeface="Verdana" panose="020B0604030504040204" pitchFamily="34" charset="0"/>
            </a:rPr>
            <a:t>Glulam</a:t>
          </a:r>
          <a:r>
            <a:rPr lang="en-GB" sz="1000">
              <a:solidFill>
                <a:schemeClr val="dk1"/>
              </a:solidFill>
              <a:effectLst/>
              <a:latin typeface="Verdana" panose="020B0604030504040204" pitchFamily="34" charset="0"/>
              <a:ea typeface="Verdana" panose="020B0604030504040204" pitchFamily="34" charset="0"/>
              <a:cs typeface="Verdana" panose="020B0604030504040204" pitchFamily="34" charset="0"/>
            </a:rPr>
            <a:t>: Builders' carpentry also includes glue-laminated timber (glulam), which is a structural timber product obtained by gluing together a number of wood laminations having their grain essentially parallel. Laminations of curved members are arranged so that the plane of each lamination is at 90 degrees to the plane of the applied load; thus, laminations of a straight gluman beam are laid flat. [from HS 4418, Builders' joinery and carpentry of wood, including cellular wood panels, assembled flooring panels, shingles and shakes]</a:t>
          </a:r>
        </a:p>
        <a:p>
          <a:pPr>
            <a:lnSpc>
              <a:spcPts val="1100"/>
            </a:lnSpc>
          </a:pPr>
          <a:endParaRPr lang="hu-HU" sz="1000">
            <a:latin typeface="Verdana" panose="020B0604030504040204" pitchFamily="34" charset="0"/>
            <a:ea typeface="Verdana" panose="020B0604030504040204" pitchFamily="34" charset="0"/>
            <a:cs typeface="Verdana" panose="020B0604030504040204" pitchFamily="34" charset="0"/>
          </a:endParaRPr>
        </a:p>
        <a:p>
          <a:pPr marL="0" marR="0" indent="0" defTabSz="914400" eaLnBrk="1" fontAlgn="auto" latinLnBrk="0" hangingPunct="1">
            <a:lnSpc>
              <a:spcPts val="1100"/>
            </a:lnSpc>
            <a:spcBef>
              <a:spcPts val="0"/>
            </a:spcBef>
            <a:spcAft>
              <a:spcPts val="0"/>
            </a:spcAft>
            <a:buClrTx/>
            <a:buSzTx/>
            <a:buFontTx/>
            <a:buNone/>
            <a:tabLst/>
            <a:defRPr/>
          </a:pPr>
          <a:r>
            <a:rPr lang="en-GB" sz="1000" b="1">
              <a:solidFill>
                <a:schemeClr val="dk1"/>
              </a:solidFill>
              <a:effectLst/>
              <a:latin typeface="Verdana" panose="020B0604030504040204" pitchFamily="34" charset="0"/>
              <a:ea typeface="Verdana" panose="020B0604030504040204" pitchFamily="34" charset="0"/>
              <a:cs typeface="Verdana" panose="020B0604030504040204" pitchFamily="34" charset="0"/>
            </a:rPr>
            <a:t>X-lam</a:t>
          </a:r>
          <a:r>
            <a:rPr lang="en-GB" sz="1000">
              <a:solidFill>
                <a:schemeClr val="dk1"/>
              </a:solidFill>
              <a:effectLst/>
              <a:latin typeface="Verdana" panose="020B0604030504040204" pitchFamily="34" charset="0"/>
              <a:ea typeface="Verdana" panose="020B0604030504040204" pitchFamily="34" charset="0"/>
              <a:cs typeface="Verdana" panose="020B0604030504040204" pitchFamily="34" charset="0"/>
            </a:rPr>
            <a:t>: Panels consisting of laths of roughly sawn wood, assembled with glue in order to facilitate transport or later working. [from HS4421, Other articles of wood]</a:t>
          </a:r>
        </a:p>
        <a:p>
          <a:pPr>
            <a:lnSpc>
              <a:spcPts val="1000"/>
            </a:lnSpc>
          </a:pPr>
          <a:endParaRPr lang="en-GB" sz="1000">
            <a:latin typeface="Verdana" panose="020B0604030504040204" pitchFamily="34" charset="0"/>
            <a:ea typeface="Verdana" panose="020B0604030504040204" pitchFamily="34" charset="0"/>
            <a:cs typeface="Verdana" panose="020B060403050404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704850</xdr:colOff>
      <xdr:row>1</xdr:row>
      <xdr:rowOff>47625</xdr:rowOff>
    </xdr:from>
    <xdr:to>
      <xdr:col>1</xdr:col>
      <xdr:colOff>1781175</xdr:colOff>
      <xdr:row>6</xdr:row>
      <xdr:rowOff>10885</xdr:rowOff>
    </xdr:to>
    <xdr:pic>
      <xdr:nvPicPr>
        <xdr:cNvPr id="2" name="Picture 1">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14475" y="257175"/>
          <a:ext cx="1076325" cy="10491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333375</xdr:colOff>
      <xdr:row>2</xdr:row>
      <xdr:rowOff>0</xdr:rowOff>
    </xdr:from>
    <xdr:to>
      <xdr:col>1</xdr:col>
      <xdr:colOff>488496</xdr:colOff>
      <xdr:row>5</xdr:row>
      <xdr:rowOff>175532</xdr:rowOff>
    </xdr:to>
    <xdr:pic>
      <xdr:nvPicPr>
        <xdr:cNvPr id="3" name="Picture 3" descr="un-blue">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33375" y="409575"/>
          <a:ext cx="964746" cy="8327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3324225</xdr:colOff>
      <xdr:row>1</xdr:row>
      <xdr:rowOff>114300</xdr:rowOff>
    </xdr:from>
    <xdr:to>
      <xdr:col>2</xdr:col>
      <xdr:colOff>828675</xdr:colOff>
      <xdr:row>5</xdr:row>
      <xdr:rowOff>47625</xdr:rowOff>
    </xdr:to>
    <xdr:pic>
      <xdr:nvPicPr>
        <xdr:cNvPr id="4" name="Picture 4" descr="itto_logo_HQprinting">
          <a:extLst>
            <a:ext uri="{FF2B5EF4-FFF2-40B4-BE49-F238E27FC236}">
              <a16:creationId xmlns:a16="http://schemas.microsoft.com/office/drawing/2014/main" id="{00000000-0008-0000-0A00-000004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133850" y="323850"/>
          <a:ext cx="8858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1866900</xdr:colOff>
      <xdr:row>1</xdr:row>
      <xdr:rowOff>104775</xdr:rowOff>
    </xdr:from>
    <xdr:to>
      <xdr:col>1</xdr:col>
      <xdr:colOff>3114675</xdr:colOff>
      <xdr:row>5</xdr:row>
      <xdr:rowOff>51707</xdr:rowOff>
    </xdr:to>
    <xdr:pic>
      <xdr:nvPicPr>
        <xdr:cNvPr id="5" name="Picture 5">
          <a:extLst>
            <a:ext uri="{FF2B5EF4-FFF2-40B4-BE49-F238E27FC236}">
              <a16:creationId xmlns:a16="http://schemas.microsoft.com/office/drawing/2014/main" id="{00000000-0008-0000-0A00-000005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676525" y="314325"/>
          <a:ext cx="1247775" cy="804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590550</xdr:colOff>
      <xdr:row>1</xdr:row>
      <xdr:rowOff>47625</xdr:rowOff>
    </xdr:from>
    <xdr:to>
      <xdr:col>1</xdr:col>
      <xdr:colOff>1647825</xdr:colOff>
      <xdr:row>5</xdr:row>
      <xdr:rowOff>171450</xdr:rowOff>
    </xdr:to>
    <xdr:pic>
      <xdr:nvPicPr>
        <xdr:cNvPr id="2" name="Picture 1">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 y="257175"/>
          <a:ext cx="10572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333375</xdr:colOff>
      <xdr:row>2</xdr:row>
      <xdr:rowOff>0</xdr:rowOff>
    </xdr:from>
    <xdr:to>
      <xdr:col>1</xdr:col>
      <xdr:colOff>419100</xdr:colOff>
      <xdr:row>5</xdr:row>
      <xdr:rowOff>123825</xdr:rowOff>
    </xdr:to>
    <xdr:pic>
      <xdr:nvPicPr>
        <xdr:cNvPr id="3" name="Picture 3" descr="un-blue">
          <a:extLst>
            <a:ext uri="{FF2B5EF4-FFF2-40B4-BE49-F238E27FC236}">
              <a16:creationId xmlns:a16="http://schemas.microsoft.com/office/drawing/2014/main" id="{00000000-0008-0000-0B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33375" y="409575"/>
          <a:ext cx="981075"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3343275</xdr:colOff>
      <xdr:row>1</xdr:row>
      <xdr:rowOff>152400</xdr:rowOff>
    </xdr:from>
    <xdr:to>
      <xdr:col>2</xdr:col>
      <xdr:colOff>628650</xdr:colOff>
      <xdr:row>4</xdr:row>
      <xdr:rowOff>238125</xdr:rowOff>
    </xdr:to>
    <xdr:pic>
      <xdr:nvPicPr>
        <xdr:cNvPr id="4" name="Picture 4" descr="itto_logo_HQprinting">
          <a:extLst>
            <a:ext uri="{FF2B5EF4-FFF2-40B4-BE49-F238E27FC236}">
              <a16:creationId xmlns:a16="http://schemas.microsoft.com/office/drawing/2014/main" id="{00000000-0008-0000-0B00-000004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762375" y="361950"/>
          <a:ext cx="62865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1676400</xdr:colOff>
      <xdr:row>1</xdr:row>
      <xdr:rowOff>28575</xdr:rowOff>
    </xdr:from>
    <xdr:to>
      <xdr:col>1</xdr:col>
      <xdr:colOff>3171825</xdr:colOff>
      <xdr:row>5</xdr:row>
      <xdr:rowOff>190500</xdr:rowOff>
    </xdr:to>
    <xdr:pic>
      <xdr:nvPicPr>
        <xdr:cNvPr id="5" name="Picture 5">
          <a:extLst>
            <a:ext uri="{FF2B5EF4-FFF2-40B4-BE49-F238E27FC236}">
              <a16:creationId xmlns:a16="http://schemas.microsoft.com/office/drawing/2014/main" id="{00000000-0008-0000-0B00-000005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571750" y="238125"/>
          <a:ext cx="148907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0</xdr:colOff>
      <xdr:row>6</xdr:row>
      <xdr:rowOff>95250</xdr:rowOff>
    </xdr:to>
    <xdr:pic>
      <xdr:nvPicPr>
        <xdr:cNvPr id="24993" name="Picture 1">
          <a:extLst>
            <a:ext uri="{FF2B5EF4-FFF2-40B4-BE49-F238E27FC236}">
              <a16:creationId xmlns:a16="http://schemas.microsoft.com/office/drawing/2014/main" id="{00000000-0008-0000-0C00-0000A16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858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forestresearch.gov.uk/tools-and-resources/statistics/statistics-by-topic/international-returns/joint-forest-sector-questionnaire/" TargetMode="External"/><Relationship Id="rId2" Type="http://schemas.openxmlformats.org/officeDocument/2006/relationships/hyperlink" Target="mailto:statistics@forestresearch.gov.uk" TargetMode="External"/><Relationship Id="rId1" Type="http://schemas.openxmlformats.org/officeDocument/2006/relationships/hyperlink" Target="https://www.forestresearch.gov.uk/tools-and-resources/statistics/" TargetMode="Externa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3.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42"/>
  <sheetViews>
    <sheetView tabSelected="1" workbookViewId="0">
      <selection activeCell="A2" sqref="A2"/>
    </sheetView>
  </sheetViews>
  <sheetFormatPr defaultRowHeight="14.25" x14ac:dyDescent="0.15"/>
  <cols>
    <col min="1" max="1" width="84.125" style="11" customWidth="1"/>
    <col min="2" max="16384" width="9" style="11"/>
  </cols>
  <sheetData>
    <row r="1" spans="1:1" x14ac:dyDescent="0.15">
      <c r="A1" s="10" t="s">
        <v>475</v>
      </c>
    </row>
    <row r="2" spans="1:1" x14ac:dyDescent="0.15">
      <c r="A2" s="12"/>
    </row>
    <row r="3" spans="1:1" x14ac:dyDescent="0.15">
      <c r="A3" s="12" t="s">
        <v>476</v>
      </c>
    </row>
    <row r="4" spans="1:1" x14ac:dyDescent="0.2">
      <c r="A4" s="13" t="s">
        <v>192</v>
      </c>
    </row>
    <row r="5" spans="1:1" x14ac:dyDescent="0.2">
      <c r="A5" s="14" t="s">
        <v>193</v>
      </c>
    </row>
    <row r="6" spans="1:1" x14ac:dyDescent="0.15">
      <c r="A6" s="10"/>
    </row>
    <row r="7" spans="1:1" ht="57" x14ac:dyDescent="0.15">
      <c r="A7" s="15" t="s">
        <v>185</v>
      </c>
    </row>
    <row r="8" spans="1:1" x14ac:dyDescent="0.15">
      <c r="A8" s="15"/>
    </row>
    <row r="9" spans="1:1" x14ac:dyDescent="0.15">
      <c r="A9" s="331" t="s">
        <v>173</v>
      </c>
    </row>
    <row r="10" spans="1:1" x14ac:dyDescent="0.15">
      <c r="A10" s="332" t="s">
        <v>190</v>
      </c>
    </row>
    <row r="11" spans="1:1" ht="22.5" x14ac:dyDescent="0.15">
      <c r="A11" s="332" t="s">
        <v>187</v>
      </c>
    </row>
    <row r="12" spans="1:1" x14ac:dyDescent="0.15">
      <c r="A12" s="15"/>
    </row>
    <row r="13" spans="1:1" x14ac:dyDescent="0.15">
      <c r="A13" s="15"/>
    </row>
    <row r="14" spans="1:1" x14ac:dyDescent="0.15">
      <c r="A14" s="10" t="s">
        <v>174</v>
      </c>
    </row>
    <row r="15" spans="1:1" x14ac:dyDescent="0.15">
      <c r="A15" s="16" t="s">
        <v>186</v>
      </c>
    </row>
    <row r="16" spans="1:1" x14ac:dyDescent="0.15">
      <c r="A16" s="16" t="s">
        <v>183</v>
      </c>
    </row>
    <row r="17" spans="1:1" x14ac:dyDescent="0.15">
      <c r="A17" s="16" t="s">
        <v>178</v>
      </c>
    </row>
    <row r="18" spans="1:1" x14ac:dyDescent="0.15">
      <c r="A18" s="17" t="s">
        <v>177</v>
      </c>
    </row>
    <row r="19" spans="1:1" x14ac:dyDescent="0.15">
      <c r="A19" s="16" t="s">
        <v>175</v>
      </c>
    </row>
    <row r="20" spans="1:1" x14ac:dyDescent="0.15">
      <c r="A20" s="16" t="s">
        <v>184</v>
      </c>
    </row>
    <row r="21" spans="1:1" x14ac:dyDescent="0.15">
      <c r="A21" s="16" t="s">
        <v>176</v>
      </c>
    </row>
    <row r="22" spans="1:1" x14ac:dyDescent="0.15">
      <c r="A22" s="16" t="s">
        <v>179</v>
      </c>
    </row>
    <row r="23" spans="1:1" x14ac:dyDescent="0.15">
      <c r="A23" s="18"/>
    </row>
    <row r="24" spans="1:1" x14ac:dyDescent="0.15">
      <c r="A24" s="16" t="s">
        <v>180</v>
      </c>
    </row>
    <row r="25" spans="1:1" x14ac:dyDescent="0.15">
      <c r="A25" s="16" t="s">
        <v>181</v>
      </c>
    </row>
    <row r="26" spans="1:1" x14ac:dyDescent="0.15">
      <c r="A26" s="16" t="s">
        <v>182</v>
      </c>
    </row>
    <row r="27" spans="1:1" x14ac:dyDescent="0.15">
      <c r="A27" s="16"/>
    </row>
    <row r="29" spans="1:1" ht="28.5" x14ac:dyDescent="0.15">
      <c r="A29" s="15" t="s">
        <v>472</v>
      </c>
    </row>
    <row r="30" spans="1:1" ht="28.5" x14ac:dyDescent="0.15">
      <c r="A30" s="16" t="s">
        <v>477</v>
      </c>
    </row>
    <row r="31" spans="1:1" x14ac:dyDescent="0.2">
      <c r="A31" s="13"/>
    </row>
    <row r="32" spans="1:1" x14ac:dyDescent="0.2">
      <c r="A32" s="19" t="s">
        <v>188</v>
      </c>
    </row>
    <row r="33" spans="1:2" x14ac:dyDescent="0.2">
      <c r="A33" s="13" t="s">
        <v>473</v>
      </c>
      <c r="B33" s="13"/>
    </row>
    <row r="34" spans="1:2" x14ac:dyDescent="0.2">
      <c r="A34" s="14" t="s">
        <v>480</v>
      </c>
    </row>
    <row r="36" spans="1:2" x14ac:dyDescent="0.2">
      <c r="A36" s="13"/>
    </row>
    <row r="37" spans="1:2" x14ac:dyDescent="0.2">
      <c r="A37" s="13" t="s">
        <v>474</v>
      </c>
    </row>
    <row r="38" spans="1:2" x14ac:dyDescent="0.2">
      <c r="A38" s="20" t="s">
        <v>191</v>
      </c>
    </row>
    <row r="39" spans="1:2" x14ac:dyDescent="0.2">
      <c r="A39" s="13" t="s">
        <v>208</v>
      </c>
    </row>
    <row r="40" spans="1:2" x14ac:dyDescent="0.2">
      <c r="A40" s="333" t="s">
        <v>478</v>
      </c>
    </row>
    <row r="41" spans="1:2" x14ac:dyDescent="0.2">
      <c r="A41" s="13" t="s">
        <v>189</v>
      </c>
    </row>
    <row r="42" spans="1:2" x14ac:dyDescent="0.2">
      <c r="A42" s="333" t="s">
        <v>479</v>
      </c>
    </row>
  </sheetData>
  <hyperlinks>
    <hyperlink ref="A15" location="'Removals over bark'!A1" display="Removals over bark" xr:uid="{00000000-0004-0000-0000-000000000000}"/>
    <hyperlink ref="A16" location="'JQ1 Production'!A1" display="JQ1 Production" xr:uid="{00000000-0004-0000-0000-000001000000}"/>
    <hyperlink ref="A17" location="'JQ2 TTrade'!A1" display="JQ2 TTrade" xr:uid="{00000000-0004-0000-0000-000002000000}"/>
    <hyperlink ref="A18" location="'JQ3 SPW'!A1" display="JQ3 SPW" xr:uid="{00000000-0004-0000-0000-000003000000}"/>
    <hyperlink ref="A19" location="LAM!A1" display="Glulam and X-lam" xr:uid="{00000000-0004-0000-0000-000004000000}"/>
    <hyperlink ref="A20" location="'ECE-EU Species'!A1" display="ECE-EU Trade in by species" xr:uid="{00000000-0004-0000-0000-000005000000}"/>
    <hyperlink ref="A21" location="'EU1 ExtraEU Trade'!A1" display="EU1: Trade with countries outside the EU" xr:uid="{00000000-0004-0000-0000-000006000000}"/>
    <hyperlink ref="A22" location="'EU2 Removals'!A1" display="EU2: Removals by type of ownership" xr:uid="{00000000-0004-0000-0000-000007000000}"/>
    <hyperlink ref="A24" location="'Conversion Factors'!A1" display="Conversion factors" xr:uid="{00000000-0004-0000-0000-000008000000}"/>
    <hyperlink ref="A25" location="'JQ2_EU1-Cross-Ref'!A1" display="Product codes for the JQ2 and EU1 tables" xr:uid="{00000000-0004-0000-0000-000009000000}"/>
    <hyperlink ref="A26" location="'JQ3-Cross-Ref'!Print_Area" display="Product codes for the JQ3 table" xr:uid="{00000000-0004-0000-0000-00000A000000}"/>
    <hyperlink ref="A42" r:id="rId1" xr:uid="{00000000-0004-0000-0000-00000C000000}"/>
    <hyperlink ref="A40" r:id="rId2" xr:uid="{00000000-0004-0000-0000-00000D000000}"/>
    <hyperlink ref="A30" r:id="rId3" xr:uid="{380F65C9-4AA3-4A6C-B833-798E6C83F5F5}"/>
  </hyperlinks>
  <pageMargins left="0.70866141732283472" right="0.70866141732283472" top="0.74803149606299213" bottom="0.74803149606299213" header="0.31496062992125984" footer="0.31496062992125984"/>
  <pageSetup paperSize="9" orientation="portrait"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2:B16"/>
  <sheetViews>
    <sheetView workbookViewId="0">
      <selection activeCell="F6" sqref="F6"/>
    </sheetView>
  </sheetViews>
  <sheetFormatPr defaultRowHeight="12" x14ac:dyDescent="0.15"/>
  <cols>
    <col min="1" max="1" width="53.5" customWidth="1"/>
    <col min="2" max="2" width="11.25" customWidth="1"/>
  </cols>
  <sheetData>
    <row r="2" spans="1:2" ht="12.75" x14ac:dyDescent="0.2">
      <c r="A2" s="9" t="s">
        <v>172</v>
      </c>
    </row>
    <row r="4" spans="1:2" ht="34.5" customHeight="1" x14ac:dyDescent="0.15">
      <c r="A4" s="2" t="s">
        <v>85</v>
      </c>
      <c r="B4" s="2" t="s">
        <v>159</v>
      </c>
    </row>
    <row r="5" spans="1:2" ht="12.75" x14ac:dyDescent="0.15">
      <c r="A5" s="3" t="s">
        <v>160</v>
      </c>
      <c r="B5" s="6">
        <v>1.38</v>
      </c>
    </row>
    <row r="6" spans="1:2" ht="12.75" x14ac:dyDescent="0.15">
      <c r="A6" s="4" t="s">
        <v>161</v>
      </c>
      <c r="B6" s="7">
        <v>1.48</v>
      </c>
    </row>
    <row r="7" spans="1:2" ht="12.75" x14ac:dyDescent="0.15">
      <c r="A7" s="4" t="s">
        <v>162</v>
      </c>
      <c r="B7" s="7">
        <v>1.43</v>
      </c>
    </row>
    <row r="8" spans="1:2" ht="12.75" x14ac:dyDescent="0.15">
      <c r="A8" s="4" t="s">
        <v>163</v>
      </c>
      <c r="B8" s="7">
        <v>1.25</v>
      </c>
    </row>
    <row r="9" spans="1:2" ht="12.75" x14ac:dyDescent="0.15">
      <c r="A9" s="4" t="s">
        <v>164</v>
      </c>
      <c r="B9" s="7">
        <v>1.82</v>
      </c>
    </row>
    <row r="10" spans="1:2" ht="12.75" x14ac:dyDescent="0.15">
      <c r="A10" s="4" t="s">
        <v>165</v>
      </c>
      <c r="B10" s="7">
        <v>1.43</v>
      </c>
    </row>
    <row r="11" spans="1:2" ht="12.75" x14ac:dyDescent="0.15">
      <c r="A11" s="4" t="s">
        <v>166</v>
      </c>
      <c r="B11" s="7">
        <v>1.33</v>
      </c>
    </row>
    <row r="12" spans="1:2" ht="12.75" x14ac:dyDescent="0.15">
      <c r="A12" s="4" t="s">
        <v>167</v>
      </c>
      <c r="B12" s="7">
        <v>1.54</v>
      </c>
    </row>
    <row r="13" spans="1:2" ht="12.75" x14ac:dyDescent="0.15">
      <c r="A13" s="4" t="s">
        <v>168</v>
      </c>
      <c r="B13" s="7">
        <v>1.0529999999999999</v>
      </c>
    </row>
    <row r="14" spans="1:2" ht="12.75" x14ac:dyDescent="0.15">
      <c r="A14" s="4" t="s">
        <v>169</v>
      </c>
      <c r="B14" s="7">
        <v>1.667</v>
      </c>
    </row>
    <row r="15" spans="1:2" ht="15" x14ac:dyDescent="0.15">
      <c r="A15" s="4" t="s">
        <v>170</v>
      </c>
      <c r="B15" s="7">
        <v>1.667</v>
      </c>
    </row>
    <row r="16" spans="1:2" ht="12.75" x14ac:dyDescent="0.15">
      <c r="A16" s="5" t="s">
        <v>171</v>
      </c>
      <c r="B16" s="8">
        <v>4</v>
      </c>
    </row>
  </sheetData>
  <pageMargins left="0.7" right="0.7" top="0.75" bottom="0.75"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indexed="55"/>
  </sheetPr>
  <dimension ref="A1:I78"/>
  <sheetViews>
    <sheetView showGridLines="0" zoomScale="70" zoomScaleNormal="70" zoomScaleSheetLayoutView="75" workbookViewId="0">
      <selection activeCell="A75" sqref="A75:E75"/>
    </sheetView>
  </sheetViews>
  <sheetFormatPr defaultRowHeight="15.75" x14ac:dyDescent="0.25"/>
  <cols>
    <col min="1" max="1" width="10.625" style="338" customWidth="1"/>
    <col min="2" max="2" width="44.375" style="338" customWidth="1"/>
    <col min="3" max="3" width="43.125" style="338" customWidth="1"/>
    <col min="4" max="4" width="44.375" style="338" customWidth="1"/>
    <col min="5" max="5" width="39.625" style="338" customWidth="1"/>
    <col min="6" max="6" width="9" style="338" customWidth="1"/>
    <col min="7" max="7" width="0.75" style="338" customWidth="1"/>
    <col min="8" max="9" width="9" style="338" hidden="1" customWidth="1"/>
    <col min="10" max="16384" width="9" style="338"/>
  </cols>
  <sheetData>
    <row r="1" spans="1:5" ht="16.5" thickBot="1" x14ac:dyDescent="0.3">
      <c r="A1" s="336" t="s">
        <v>74</v>
      </c>
      <c r="B1" s="337"/>
    </row>
    <row r="2" spans="1:5" x14ac:dyDescent="0.25">
      <c r="A2" s="339"/>
      <c r="B2" s="340" t="s">
        <v>74</v>
      </c>
      <c r="C2" s="341"/>
      <c r="D2" s="341"/>
      <c r="E2" s="342"/>
    </row>
    <row r="3" spans="1:5" x14ac:dyDescent="0.25">
      <c r="A3" s="343"/>
      <c r="B3" s="344" t="s">
        <v>74</v>
      </c>
      <c r="C3" s="345"/>
      <c r="D3" s="345"/>
      <c r="E3" s="346"/>
    </row>
    <row r="4" spans="1:5" ht="18" customHeight="1" x14ac:dyDescent="0.25">
      <c r="A4" s="343"/>
      <c r="B4" s="344" t="s">
        <v>74</v>
      </c>
      <c r="C4" s="513" t="s">
        <v>315</v>
      </c>
      <c r="D4" s="513"/>
      <c r="E4" s="514"/>
    </row>
    <row r="5" spans="1:5" ht="18" customHeight="1" x14ac:dyDescent="0.25">
      <c r="A5" s="343"/>
      <c r="B5" s="344"/>
      <c r="C5" s="515"/>
      <c r="D5" s="515"/>
      <c r="E5" s="514"/>
    </row>
    <row r="6" spans="1:5" s="349" customFormat="1" ht="18.75" x14ac:dyDescent="0.3">
      <c r="A6" s="347"/>
      <c r="B6" s="348"/>
      <c r="C6" s="516" t="s">
        <v>316</v>
      </c>
      <c r="D6" s="516"/>
      <c r="E6" s="517"/>
    </row>
    <row r="7" spans="1:5" ht="18" customHeight="1" x14ac:dyDescent="0.3">
      <c r="A7" s="343"/>
      <c r="B7" s="350" t="s">
        <v>74</v>
      </c>
      <c r="C7" s="516" t="s">
        <v>117</v>
      </c>
      <c r="D7" s="516"/>
      <c r="E7" s="517"/>
    </row>
    <row r="8" spans="1:5" ht="18" customHeight="1" x14ac:dyDescent="0.3">
      <c r="A8" s="343"/>
      <c r="B8" s="344"/>
      <c r="C8" s="518" t="s">
        <v>317</v>
      </c>
      <c r="D8" s="518"/>
      <c r="E8" s="517"/>
    </row>
    <row r="9" spans="1:5" x14ac:dyDescent="0.25">
      <c r="A9" s="351"/>
      <c r="B9" s="352"/>
      <c r="C9" s="352"/>
      <c r="D9" s="352"/>
      <c r="E9" s="353"/>
    </row>
    <row r="10" spans="1:5" x14ac:dyDescent="0.25">
      <c r="A10" s="354" t="s">
        <v>74</v>
      </c>
      <c r="B10" s="355"/>
      <c r="C10" s="519" t="s">
        <v>66</v>
      </c>
      <c r="D10" s="520"/>
      <c r="E10" s="521"/>
    </row>
    <row r="11" spans="1:5" ht="18" customHeight="1" x14ac:dyDescent="0.25">
      <c r="A11" s="356" t="s">
        <v>85</v>
      </c>
      <c r="B11" s="357" t="s">
        <v>85</v>
      </c>
      <c r="C11" s="522"/>
      <c r="D11" s="523"/>
      <c r="E11" s="524"/>
    </row>
    <row r="12" spans="1:5" ht="15.75" customHeight="1" x14ac:dyDescent="0.25">
      <c r="A12" s="358" t="s">
        <v>81</v>
      </c>
      <c r="B12" s="357"/>
      <c r="C12" s="525" t="s">
        <v>318</v>
      </c>
      <c r="D12" s="525" t="s">
        <v>149</v>
      </c>
      <c r="E12" s="527" t="s">
        <v>319</v>
      </c>
    </row>
    <row r="13" spans="1:5" s="361" customFormat="1" ht="15.6" customHeight="1" x14ac:dyDescent="0.25">
      <c r="A13" s="359" t="s">
        <v>74</v>
      </c>
      <c r="B13" s="360"/>
      <c r="C13" s="526"/>
      <c r="D13" s="526"/>
      <c r="E13" s="528"/>
    </row>
    <row r="14" spans="1:5" ht="20.100000000000001" customHeight="1" x14ac:dyDescent="0.25">
      <c r="A14" s="362">
        <v>1</v>
      </c>
      <c r="B14" s="363" t="s">
        <v>210</v>
      </c>
      <c r="C14" s="364" t="s">
        <v>320</v>
      </c>
      <c r="D14" s="364" t="s">
        <v>321</v>
      </c>
      <c r="E14" s="365" t="s">
        <v>322</v>
      </c>
    </row>
    <row r="15" spans="1:5" ht="39.950000000000003" customHeight="1" x14ac:dyDescent="0.25">
      <c r="A15" s="362">
        <v>1.1000000000000001</v>
      </c>
      <c r="B15" s="366" t="s">
        <v>212</v>
      </c>
      <c r="C15" s="364" t="s">
        <v>323</v>
      </c>
      <c r="D15" s="364" t="s">
        <v>324</v>
      </c>
      <c r="E15" s="367">
        <v>245.01</v>
      </c>
    </row>
    <row r="16" spans="1:5" ht="20.100000000000001" customHeight="1" x14ac:dyDescent="0.25">
      <c r="A16" s="362" t="s">
        <v>90</v>
      </c>
      <c r="B16" s="368" t="s">
        <v>78</v>
      </c>
      <c r="C16" s="369">
        <v>4401.1099999999997</v>
      </c>
      <c r="D16" s="370" t="s">
        <v>325</v>
      </c>
      <c r="E16" s="371" t="s">
        <v>326</v>
      </c>
    </row>
    <row r="17" spans="1:5" ht="20.100000000000001" customHeight="1" x14ac:dyDescent="0.25">
      <c r="A17" s="362" t="s">
        <v>128</v>
      </c>
      <c r="B17" s="372" t="s">
        <v>79</v>
      </c>
      <c r="C17" s="373">
        <v>4401.12</v>
      </c>
      <c r="D17" s="370" t="s">
        <v>325</v>
      </c>
      <c r="E17" s="371" t="s">
        <v>326</v>
      </c>
    </row>
    <row r="18" spans="1:5" ht="20.100000000000001" customHeight="1" x14ac:dyDescent="0.25">
      <c r="A18" s="362">
        <v>1.2</v>
      </c>
      <c r="B18" s="374" t="s">
        <v>213</v>
      </c>
      <c r="C18" s="373">
        <v>44.03</v>
      </c>
      <c r="D18" s="373">
        <v>44.03</v>
      </c>
      <c r="E18" s="375">
        <v>247</v>
      </c>
    </row>
    <row r="19" spans="1:5" ht="20.100000000000001" customHeight="1" x14ac:dyDescent="0.25">
      <c r="A19" s="362" t="s">
        <v>91</v>
      </c>
      <c r="B19" s="368" t="s">
        <v>78</v>
      </c>
      <c r="C19" s="364" t="s">
        <v>282</v>
      </c>
      <c r="D19" s="364" t="s">
        <v>327</v>
      </c>
      <c r="E19" s="367" t="s">
        <v>328</v>
      </c>
    </row>
    <row r="20" spans="1:5" s="377" customFormat="1" ht="20.100000000000001" customHeight="1" x14ac:dyDescent="0.15">
      <c r="A20" s="362" t="s">
        <v>129</v>
      </c>
      <c r="B20" s="368" t="s">
        <v>79</v>
      </c>
      <c r="C20" s="376" t="s">
        <v>329</v>
      </c>
      <c r="D20" s="376" t="s">
        <v>330</v>
      </c>
      <c r="E20" s="367" t="s">
        <v>331</v>
      </c>
    </row>
    <row r="21" spans="1:5" s="377" customFormat="1" ht="20.100000000000001" customHeight="1" x14ac:dyDescent="0.15">
      <c r="A21" s="362" t="s">
        <v>5</v>
      </c>
      <c r="B21" s="378" t="s">
        <v>137</v>
      </c>
      <c r="C21" s="379" t="s">
        <v>332</v>
      </c>
      <c r="D21" s="379" t="s">
        <v>333</v>
      </c>
      <c r="E21" s="367" t="s">
        <v>334</v>
      </c>
    </row>
    <row r="22" spans="1:5" s="377" customFormat="1" ht="20.100000000000001" customHeight="1" x14ac:dyDescent="0.15">
      <c r="A22" s="380">
        <v>2</v>
      </c>
      <c r="B22" s="381" t="s">
        <v>100</v>
      </c>
      <c r="C22" s="382" t="s">
        <v>335</v>
      </c>
      <c r="D22" s="382" t="s">
        <v>335</v>
      </c>
      <c r="E22" s="383" t="s">
        <v>336</v>
      </c>
    </row>
    <row r="23" spans="1:5" s="377" customFormat="1" ht="20.100000000000001" customHeight="1" x14ac:dyDescent="0.15">
      <c r="A23" s="384">
        <v>3</v>
      </c>
      <c r="B23" s="385" t="s">
        <v>215</v>
      </c>
      <c r="C23" s="386" t="s">
        <v>337</v>
      </c>
      <c r="D23" s="387" t="s">
        <v>338</v>
      </c>
      <c r="E23" s="388" t="s">
        <v>339</v>
      </c>
    </row>
    <row r="24" spans="1:5" s="377" customFormat="1" ht="20.100000000000001" customHeight="1" x14ac:dyDescent="0.15">
      <c r="A24" s="362" t="s">
        <v>146</v>
      </c>
      <c r="B24" s="389" t="s">
        <v>216</v>
      </c>
      <c r="C24" s="390" t="s">
        <v>340</v>
      </c>
      <c r="D24" s="390" t="s">
        <v>340</v>
      </c>
      <c r="E24" s="391">
        <v>246.1</v>
      </c>
    </row>
    <row r="25" spans="1:5" s="377" customFormat="1" ht="39.950000000000003" customHeight="1" x14ac:dyDescent="0.15">
      <c r="A25" s="392" t="s">
        <v>147</v>
      </c>
      <c r="B25" s="393" t="s">
        <v>217</v>
      </c>
      <c r="C25" s="387" t="s">
        <v>341</v>
      </c>
      <c r="D25" s="387" t="s">
        <v>342</v>
      </c>
      <c r="E25" s="388" t="s">
        <v>343</v>
      </c>
    </row>
    <row r="26" spans="1:5" s="377" customFormat="1" ht="20.100000000000001" customHeight="1" x14ac:dyDescent="0.15">
      <c r="A26" s="362" t="s">
        <v>272</v>
      </c>
      <c r="B26" s="394" t="s">
        <v>218</v>
      </c>
      <c r="C26" s="387" t="s">
        <v>341</v>
      </c>
      <c r="D26" s="387" t="s">
        <v>342</v>
      </c>
      <c r="E26" s="388" t="s">
        <v>343</v>
      </c>
    </row>
    <row r="27" spans="1:5" s="377" customFormat="1" ht="20.100000000000001" customHeight="1" x14ac:dyDescent="0.15">
      <c r="A27" s="384" t="s">
        <v>219</v>
      </c>
      <c r="B27" s="385" t="s">
        <v>148</v>
      </c>
      <c r="C27" s="386" t="s">
        <v>344</v>
      </c>
      <c r="D27" s="387" t="s">
        <v>345</v>
      </c>
      <c r="E27" s="388" t="s">
        <v>343</v>
      </c>
    </row>
    <row r="28" spans="1:5" s="377" customFormat="1" ht="20.100000000000001" customHeight="1" x14ac:dyDescent="0.15">
      <c r="A28" s="362" t="s">
        <v>220</v>
      </c>
      <c r="B28" s="389" t="s">
        <v>221</v>
      </c>
      <c r="C28" s="386">
        <v>4401.3100000000004</v>
      </c>
      <c r="D28" s="386">
        <v>4401.3100000000004</v>
      </c>
      <c r="E28" s="388" t="s">
        <v>343</v>
      </c>
    </row>
    <row r="29" spans="1:5" s="377" customFormat="1" ht="20.100000000000001" customHeight="1" x14ac:dyDescent="0.15">
      <c r="A29" s="392" t="s">
        <v>222</v>
      </c>
      <c r="B29" s="393" t="s">
        <v>223</v>
      </c>
      <c r="C29" s="386">
        <v>4401.3900000000003</v>
      </c>
      <c r="D29" s="387" t="s">
        <v>342</v>
      </c>
      <c r="E29" s="388" t="s">
        <v>343</v>
      </c>
    </row>
    <row r="30" spans="1:5" s="377" customFormat="1" ht="20.100000000000001" customHeight="1" x14ac:dyDescent="0.15">
      <c r="A30" s="384" t="s">
        <v>224</v>
      </c>
      <c r="B30" s="385" t="s">
        <v>225</v>
      </c>
      <c r="C30" s="395" t="s">
        <v>346</v>
      </c>
      <c r="D30" s="395" t="s">
        <v>346</v>
      </c>
      <c r="E30" s="367" t="s">
        <v>347</v>
      </c>
    </row>
    <row r="31" spans="1:5" s="377" customFormat="1" ht="20.100000000000001" customHeight="1" x14ac:dyDescent="0.15">
      <c r="A31" s="362" t="s">
        <v>226</v>
      </c>
      <c r="B31" s="389" t="s">
        <v>78</v>
      </c>
      <c r="C31" s="396" t="s">
        <v>304</v>
      </c>
      <c r="D31" s="396" t="s">
        <v>348</v>
      </c>
      <c r="E31" s="397" t="s">
        <v>349</v>
      </c>
    </row>
    <row r="32" spans="1:5" s="377" customFormat="1" ht="39.950000000000003" customHeight="1" x14ac:dyDescent="0.15">
      <c r="A32" s="362" t="s">
        <v>227</v>
      </c>
      <c r="B32" s="389" t="s">
        <v>79</v>
      </c>
      <c r="C32" s="390" t="s">
        <v>307</v>
      </c>
      <c r="D32" s="390" t="s">
        <v>350</v>
      </c>
      <c r="E32" s="397" t="s">
        <v>351</v>
      </c>
    </row>
    <row r="33" spans="1:5" s="377" customFormat="1" ht="30" x14ac:dyDescent="0.15">
      <c r="A33" s="392" t="s">
        <v>228</v>
      </c>
      <c r="B33" s="398" t="s">
        <v>137</v>
      </c>
      <c r="C33" s="399" t="s">
        <v>352</v>
      </c>
      <c r="D33" s="400" t="s">
        <v>353</v>
      </c>
      <c r="E33" s="397" t="s">
        <v>354</v>
      </c>
    </row>
    <row r="34" spans="1:5" s="377" customFormat="1" ht="20.100000000000001" customHeight="1" x14ac:dyDescent="0.15">
      <c r="A34" s="362" t="s">
        <v>229</v>
      </c>
      <c r="B34" s="394" t="s">
        <v>101</v>
      </c>
      <c r="C34" s="386">
        <v>44.08</v>
      </c>
      <c r="D34" s="386">
        <v>44.08</v>
      </c>
      <c r="E34" s="367">
        <v>634.1</v>
      </c>
    </row>
    <row r="35" spans="1:5" s="377" customFormat="1" ht="20.100000000000001" customHeight="1" x14ac:dyDescent="0.15">
      <c r="A35" s="362" t="s">
        <v>230</v>
      </c>
      <c r="B35" s="389" t="s">
        <v>78</v>
      </c>
      <c r="C35" s="382" t="s">
        <v>355</v>
      </c>
      <c r="D35" s="382" t="s">
        <v>355</v>
      </c>
      <c r="E35" s="367">
        <v>634.11</v>
      </c>
    </row>
    <row r="36" spans="1:5" s="377" customFormat="1" ht="20.100000000000001" customHeight="1" x14ac:dyDescent="0.15">
      <c r="A36" s="362" t="s">
        <v>231</v>
      </c>
      <c r="B36" s="389" t="s">
        <v>79</v>
      </c>
      <c r="C36" s="390" t="s">
        <v>356</v>
      </c>
      <c r="D36" s="390" t="s">
        <v>356</v>
      </c>
      <c r="E36" s="375">
        <v>634.12</v>
      </c>
    </row>
    <row r="37" spans="1:5" s="377" customFormat="1" ht="20.100000000000001" customHeight="1" x14ac:dyDescent="0.15">
      <c r="A37" s="392" t="s">
        <v>232</v>
      </c>
      <c r="B37" s="398" t="s">
        <v>137</v>
      </c>
      <c r="C37" s="401" t="s">
        <v>357</v>
      </c>
      <c r="D37" s="402" t="s">
        <v>358</v>
      </c>
      <c r="E37" s="371" t="s">
        <v>359</v>
      </c>
    </row>
    <row r="38" spans="1:5" s="377" customFormat="1" ht="20.100000000000001" customHeight="1" x14ac:dyDescent="0.15">
      <c r="A38" s="362" t="s">
        <v>233</v>
      </c>
      <c r="B38" s="403" t="s">
        <v>102</v>
      </c>
      <c r="C38" s="386" t="s">
        <v>360</v>
      </c>
      <c r="D38" s="386" t="s">
        <v>361</v>
      </c>
      <c r="E38" s="365" t="s">
        <v>362</v>
      </c>
    </row>
    <row r="39" spans="1:5" s="377" customFormat="1" ht="20.100000000000001" customHeight="1" x14ac:dyDescent="0.15">
      <c r="A39" s="362" t="s">
        <v>60</v>
      </c>
      <c r="B39" s="389" t="s">
        <v>103</v>
      </c>
      <c r="C39" s="404" t="s">
        <v>363</v>
      </c>
      <c r="D39" s="404" t="s">
        <v>364</v>
      </c>
      <c r="E39" s="367" t="s">
        <v>365</v>
      </c>
    </row>
    <row r="40" spans="1:5" s="377" customFormat="1" ht="20.100000000000001" customHeight="1" x14ac:dyDescent="0.15">
      <c r="A40" s="362" t="s">
        <v>234</v>
      </c>
      <c r="B40" s="368" t="s">
        <v>78</v>
      </c>
      <c r="C40" s="405" t="s">
        <v>366</v>
      </c>
      <c r="D40" s="405" t="s">
        <v>367</v>
      </c>
      <c r="E40" s="388" t="s">
        <v>368</v>
      </c>
    </row>
    <row r="41" spans="1:5" s="377" customFormat="1" ht="20.100000000000001" customHeight="1" x14ac:dyDescent="0.15">
      <c r="A41" s="362" t="s">
        <v>235</v>
      </c>
      <c r="B41" s="368" t="s">
        <v>79</v>
      </c>
      <c r="C41" s="405" t="s">
        <v>369</v>
      </c>
      <c r="D41" s="405" t="s">
        <v>370</v>
      </c>
      <c r="E41" s="388" t="s">
        <v>368</v>
      </c>
    </row>
    <row r="42" spans="1:5" s="377" customFormat="1" ht="20.100000000000001" customHeight="1" x14ac:dyDescent="0.15">
      <c r="A42" s="406" t="s">
        <v>236</v>
      </c>
      <c r="B42" s="407" t="s">
        <v>137</v>
      </c>
      <c r="C42" s="408" t="s">
        <v>371</v>
      </c>
      <c r="D42" s="408" t="s">
        <v>372</v>
      </c>
      <c r="E42" s="388" t="s">
        <v>368</v>
      </c>
    </row>
    <row r="43" spans="1:5" s="377" customFormat="1" ht="39.950000000000003" customHeight="1" x14ac:dyDescent="0.15">
      <c r="A43" s="362" t="s">
        <v>61</v>
      </c>
      <c r="B43" s="409" t="s">
        <v>373</v>
      </c>
      <c r="C43" s="382" t="s">
        <v>67</v>
      </c>
      <c r="D43" s="382" t="s">
        <v>67</v>
      </c>
      <c r="E43" s="367" t="s">
        <v>374</v>
      </c>
    </row>
    <row r="44" spans="1:5" s="377" customFormat="1" ht="39.950000000000003" customHeight="1" x14ac:dyDescent="0.15">
      <c r="A44" s="362" t="s">
        <v>238</v>
      </c>
      <c r="B44" s="372" t="s">
        <v>239</v>
      </c>
      <c r="C44" s="410" t="s">
        <v>375</v>
      </c>
      <c r="D44" s="410" t="s">
        <v>375</v>
      </c>
      <c r="E44" s="388" t="s">
        <v>376</v>
      </c>
    </row>
    <row r="45" spans="1:5" s="377" customFormat="1" ht="20.100000000000001" customHeight="1" x14ac:dyDescent="0.15">
      <c r="A45" s="362" t="s">
        <v>240</v>
      </c>
      <c r="B45" s="389" t="s">
        <v>104</v>
      </c>
      <c r="C45" s="386">
        <v>44.11</v>
      </c>
      <c r="D45" s="386">
        <v>44.11</v>
      </c>
      <c r="E45" s="367">
        <v>634.5</v>
      </c>
    </row>
    <row r="46" spans="1:5" s="377" customFormat="1" ht="20.100000000000001" customHeight="1" x14ac:dyDescent="0.15">
      <c r="A46" s="362" t="s">
        <v>241</v>
      </c>
      <c r="B46" s="368" t="s">
        <v>105</v>
      </c>
      <c r="C46" s="410" t="s">
        <v>377</v>
      </c>
      <c r="D46" s="410" t="s">
        <v>377</v>
      </c>
      <c r="E46" s="388" t="s">
        <v>378</v>
      </c>
    </row>
    <row r="47" spans="1:5" s="377" customFormat="1" ht="30.75" customHeight="1" x14ac:dyDescent="0.15">
      <c r="A47" s="362" t="s">
        <v>242</v>
      </c>
      <c r="B47" s="368" t="s">
        <v>243</v>
      </c>
      <c r="C47" s="410" t="s">
        <v>379</v>
      </c>
      <c r="D47" s="410" t="s">
        <v>379</v>
      </c>
      <c r="E47" s="388" t="s">
        <v>378</v>
      </c>
    </row>
    <row r="48" spans="1:5" s="377" customFormat="1" ht="20.100000000000001" customHeight="1" x14ac:dyDescent="0.15">
      <c r="A48" s="392" t="s">
        <v>244</v>
      </c>
      <c r="B48" s="398" t="s">
        <v>39</v>
      </c>
      <c r="C48" s="410" t="s">
        <v>380</v>
      </c>
      <c r="D48" s="410" t="s">
        <v>380</v>
      </c>
      <c r="E48" s="388" t="s">
        <v>378</v>
      </c>
    </row>
    <row r="49" spans="1:5" s="377" customFormat="1" ht="20.100000000000001" customHeight="1" x14ac:dyDescent="0.15">
      <c r="A49" s="406" t="s">
        <v>245</v>
      </c>
      <c r="B49" s="381" t="s">
        <v>106</v>
      </c>
      <c r="C49" s="401" t="s">
        <v>381</v>
      </c>
      <c r="D49" s="401" t="s">
        <v>381</v>
      </c>
      <c r="E49" s="365" t="s">
        <v>382</v>
      </c>
    </row>
    <row r="50" spans="1:5" s="377" customFormat="1" ht="39.950000000000003" customHeight="1" x14ac:dyDescent="0.15">
      <c r="A50" s="406" t="s">
        <v>246</v>
      </c>
      <c r="B50" s="393" t="s">
        <v>247</v>
      </c>
      <c r="C50" s="386" t="s">
        <v>383</v>
      </c>
      <c r="D50" s="386" t="s">
        <v>383</v>
      </c>
      <c r="E50" s="367" t="s">
        <v>384</v>
      </c>
    </row>
    <row r="51" spans="1:5" s="377" customFormat="1" ht="20.100000000000001" customHeight="1" x14ac:dyDescent="0.15">
      <c r="A51" s="406" t="s">
        <v>248</v>
      </c>
      <c r="B51" s="389" t="s">
        <v>249</v>
      </c>
      <c r="C51" s="401" t="s">
        <v>68</v>
      </c>
      <c r="D51" s="401" t="s">
        <v>68</v>
      </c>
      <c r="E51" s="411" t="s">
        <v>385</v>
      </c>
    </row>
    <row r="52" spans="1:5" s="377" customFormat="1" ht="20.100000000000001" customHeight="1" x14ac:dyDescent="0.15">
      <c r="A52" s="406" t="s">
        <v>250</v>
      </c>
      <c r="B52" s="368" t="s">
        <v>251</v>
      </c>
      <c r="C52" s="386">
        <v>47.03</v>
      </c>
      <c r="D52" s="386">
        <v>47.03</v>
      </c>
      <c r="E52" s="367" t="s">
        <v>386</v>
      </c>
    </row>
    <row r="53" spans="1:5" s="377" customFormat="1" ht="20.100000000000001" customHeight="1" x14ac:dyDescent="0.15">
      <c r="A53" s="406" t="s">
        <v>252</v>
      </c>
      <c r="B53" s="378" t="s">
        <v>253</v>
      </c>
      <c r="C53" s="401" t="s">
        <v>387</v>
      </c>
      <c r="D53" s="401" t="s">
        <v>387</v>
      </c>
      <c r="E53" s="411">
        <v>251.5</v>
      </c>
    </row>
    <row r="54" spans="1:5" s="377" customFormat="1" ht="20.100000000000001" customHeight="1" x14ac:dyDescent="0.15">
      <c r="A54" s="406" t="s">
        <v>254</v>
      </c>
      <c r="B54" s="398" t="s">
        <v>255</v>
      </c>
      <c r="C54" s="386">
        <v>47.04</v>
      </c>
      <c r="D54" s="386">
        <v>47.04</v>
      </c>
      <c r="E54" s="367">
        <v>251.6</v>
      </c>
    </row>
    <row r="55" spans="1:5" s="377" customFormat="1" ht="20.100000000000001" customHeight="1" x14ac:dyDescent="0.15">
      <c r="A55" s="412" t="s">
        <v>256</v>
      </c>
      <c r="B55" s="398" t="s">
        <v>107</v>
      </c>
      <c r="C55" s="390">
        <v>47.02</v>
      </c>
      <c r="D55" s="390">
        <v>47.02</v>
      </c>
      <c r="E55" s="375">
        <v>251.3</v>
      </c>
    </row>
    <row r="56" spans="1:5" s="377" customFormat="1" ht="20.100000000000001" customHeight="1" x14ac:dyDescent="0.15">
      <c r="A56" s="413" t="s">
        <v>257</v>
      </c>
      <c r="B56" s="385" t="s">
        <v>115</v>
      </c>
      <c r="C56" s="386">
        <v>47.06</v>
      </c>
      <c r="D56" s="386">
        <v>47.06</v>
      </c>
      <c r="E56" s="365">
        <v>251.92</v>
      </c>
    </row>
    <row r="57" spans="1:5" s="377" customFormat="1" ht="20.100000000000001" customHeight="1" x14ac:dyDescent="0.15">
      <c r="A57" s="362" t="s">
        <v>62</v>
      </c>
      <c r="B57" s="389" t="s">
        <v>126</v>
      </c>
      <c r="C57" s="390" t="s">
        <v>388</v>
      </c>
      <c r="D57" s="390" t="s">
        <v>388</v>
      </c>
      <c r="E57" s="383" t="s">
        <v>389</v>
      </c>
    </row>
    <row r="58" spans="1:5" s="377" customFormat="1" ht="20.100000000000001" customHeight="1" x14ac:dyDescent="0.15">
      <c r="A58" s="392" t="s">
        <v>63</v>
      </c>
      <c r="B58" s="393" t="s">
        <v>116</v>
      </c>
      <c r="C58" s="396" t="s">
        <v>390</v>
      </c>
      <c r="D58" s="396" t="s">
        <v>390</v>
      </c>
      <c r="E58" s="383" t="s">
        <v>389</v>
      </c>
    </row>
    <row r="59" spans="1:5" s="377" customFormat="1" ht="20.100000000000001" customHeight="1" x14ac:dyDescent="0.15">
      <c r="A59" s="412" t="s">
        <v>258</v>
      </c>
      <c r="B59" s="414" t="s">
        <v>108</v>
      </c>
      <c r="C59" s="390">
        <v>47.07</v>
      </c>
      <c r="D59" s="390">
        <v>47.07</v>
      </c>
      <c r="E59" s="365">
        <v>251.1</v>
      </c>
    </row>
    <row r="60" spans="1:5" s="377" customFormat="1" ht="39.950000000000003" customHeight="1" x14ac:dyDescent="0.15">
      <c r="A60" s="406" t="s">
        <v>259</v>
      </c>
      <c r="B60" s="381" t="s">
        <v>109</v>
      </c>
      <c r="C60" s="390" t="s">
        <v>391</v>
      </c>
      <c r="D60" s="390" t="s">
        <v>391</v>
      </c>
      <c r="E60" s="365" t="s">
        <v>392</v>
      </c>
    </row>
    <row r="61" spans="1:5" s="377" customFormat="1" ht="39.950000000000003" customHeight="1" x14ac:dyDescent="0.15">
      <c r="A61" s="406" t="s">
        <v>260</v>
      </c>
      <c r="B61" s="415" t="s">
        <v>118</v>
      </c>
      <c r="C61" s="390" t="s">
        <v>393</v>
      </c>
      <c r="D61" s="390" t="s">
        <v>393</v>
      </c>
      <c r="E61" s="365" t="s">
        <v>394</v>
      </c>
    </row>
    <row r="62" spans="1:5" s="377" customFormat="1" ht="20.100000000000001" customHeight="1" x14ac:dyDescent="0.15">
      <c r="A62" s="406" t="s">
        <v>261</v>
      </c>
      <c r="B62" s="368" t="s">
        <v>110</v>
      </c>
      <c r="C62" s="390">
        <v>48.01</v>
      </c>
      <c r="D62" s="390">
        <v>48.01</v>
      </c>
      <c r="E62" s="365">
        <v>641.1</v>
      </c>
    </row>
    <row r="63" spans="1:5" s="377" customFormat="1" ht="20.100000000000001" customHeight="1" x14ac:dyDescent="0.15">
      <c r="A63" s="406" t="s">
        <v>262</v>
      </c>
      <c r="B63" s="416" t="s">
        <v>119</v>
      </c>
      <c r="C63" s="390" t="s">
        <v>395</v>
      </c>
      <c r="D63" s="390" t="s">
        <v>395</v>
      </c>
      <c r="E63" s="365">
        <v>641.29</v>
      </c>
    </row>
    <row r="64" spans="1:5" s="377" customFormat="1" ht="20.100000000000001" customHeight="1" x14ac:dyDescent="0.15">
      <c r="A64" s="406" t="s">
        <v>263</v>
      </c>
      <c r="B64" s="368" t="s">
        <v>120</v>
      </c>
      <c r="C64" s="390" t="s">
        <v>396</v>
      </c>
      <c r="D64" s="390" t="s">
        <v>396</v>
      </c>
      <c r="E64" s="365" t="s">
        <v>397</v>
      </c>
    </row>
    <row r="65" spans="1:5" s="377" customFormat="1" ht="20.100000000000001" customHeight="1" x14ac:dyDescent="0.15">
      <c r="A65" s="406" t="s">
        <v>264</v>
      </c>
      <c r="B65" s="398" t="s">
        <v>121</v>
      </c>
      <c r="C65" s="390" t="s">
        <v>398</v>
      </c>
      <c r="D65" s="390" t="s">
        <v>398</v>
      </c>
      <c r="E65" s="365">
        <v>641.29999999999995</v>
      </c>
    </row>
    <row r="66" spans="1:5" s="377" customFormat="1" ht="20.100000000000001" customHeight="1" x14ac:dyDescent="0.15">
      <c r="A66" s="362">
        <v>12.2</v>
      </c>
      <c r="B66" s="417" t="s">
        <v>265</v>
      </c>
      <c r="C66" s="390">
        <v>48.03</v>
      </c>
      <c r="D66" s="390">
        <v>48.03</v>
      </c>
      <c r="E66" s="365">
        <v>641.63</v>
      </c>
    </row>
    <row r="67" spans="1:5" s="377" customFormat="1" ht="60" customHeight="1" x14ac:dyDescent="0.15">
      <c r="A67" s="406">
        <v>12.3</v>
      </c>
      <c r="B67" s="415" t="s">
        <v>122</v>
      </c>
      <c r="C67" s="390" t="s">
        <v>399</v>
      </c>
      <c r="D67" s="390" t="s">
        <v>399</v>
      </c>
      <c r="E67" s="365" t="s">
        <v>400</v>
      </c>
    </row>
    <row r="68" spans="1:5" s="377" customFormat="1" ht="20.100000000000001" customHeight="1" x14ac:dyDescent="0.15">
      <c r="A68" s="406" t="s">
        <v>266</v>
      </c>
      <c r="B68" s="368" t="s">
        <v>123</v>
      </c>
      <c r="C68" s="390" t="s">
        <v>401</v>
      </c>
      <c r="D68" s="390" t="s">
        <v>401</v>
      </c>
      <c r="E68" s="365" t="s">
        <v>402</v>
      </c>
    </row>
    <row r="69" spans="1:5" s="377" customFormat="1" ht="39.950000000000003" customHeight="1" x14ac:dyDescent="0.15">
      <c r="A69" s="406" t="s">
        <v>267</v>
      </c>
      <c r="B69" s="368" t="s">
        <v>40</v>
      </c>
      <c r="C69" s="390" t="s">
        <v>403</v>
      </c>
      <c r="D69" s="390" t="s">
        <v>403</v>
      </c>
      <c r="E69" s="365" t="s">
        <v>404</v>
      </c>
    </row>
    <row r="70" spans="1:5" s="377" customFormat="1" ht="39.950000000000003" customHeight="1" x14ac:dyDescent="0.15">
      <c r="A70" s="406" t="s">
        <v>268</v>
      </c>
      <c r="B70" s="368" t="s">
        <v>124</v>
      </c>
      <c r="C70" s="390" t="s">
        <v>405</v>
      </c>
      <c r="D70" s="390" t="s">
        <v>405</v>
      </c>
      <c r="E70" s="365" t="s">
        <v>406</v>
      </c>
    </row>
    <row r="71" spans="1:5" s="377" customFormat="1" ht="39.950000000000003" customHeight="1" x14ac:dyDescent="0.15">
      <c r="A71" s="406" t="s">
        <v>269</v>
      </c>
      <c r="B71" s="398" t="s">
        <v>125</v>
      </c>
      <c r="C71" s="390">
        <v>4805.93</v>
      </c>
      <c r="D71" s="390">
        <v>4805.93</v>
      </c>
      <c r="E71" s="383" t="s">
        <v>407</v>
      </c>
    </row>
    <row r="72" spans="1:5" s="377" customFormat="1" ht="39.950000000000003" customHeight="1" thickBot="1" x14ac:dyDescent="0.2">
      <c r="A72" s="418">
        <v>12.4</v>
      </c>
      <c r="B72" s="419" t="s">
        <v>408</v>
      </c>
      <c r="C72" s="420" t="s">
        <v>409</v>
      </c>
      <c r="D72" s="420" t="s">
        <v>409</v>
      </c>
      <c r="E72" s="421" t="s">
        <v>410</v>
      </c>
    </row>
    <row r="73" spans="1:5" ht="18" customHeight="1" x14ac:dyDescent="0.25">
      <c r="A73" s="422"/>
      <c r="B73" s="423"/>
      <c r="C73" s="422"/>
      <c r="D73" s="422"/>
      <c r="E73" s="424"/>
    </row>
    <row r="74" spans="1:5" ht="18" customHeight="1" x14ac:dyDescent="0.25">
      <c r="A74" s="461" t="s">
        <v>173</v>
      </c>
      <c r="B74" s="423"/>
      <c r="C74" s="422"/>
      <c r="D74" s="422"/>
      <c r="E74" s="424"/>
    </row>
    <row r="75" spans="1:5" x14ac:dyDescent="0.25">
      <c r="A75" s="507" t="s">
        <v>470</v>
      </c>
      <c r="B75" s="508"/>
      <c r="C75" s="508"/>
      <c r="D75" s="508"/>
      <c r="E75" s="508"/>
    </row>
    <row r="76" spans="1:5" ht="39" customHeight="1" x14ac:dyDescent="0.25">
      <c r="A76" s="509" t="s">
        <v>471</v>
      </c>
      <c r="B76" s="510"/>
      <c r="C76" s="510"/>
      <c r="D76" s="510"/>
      <c r="E76" s="510"/>
    </row>
    <row r="77" spans="1:5" s="426" customFormat="1" x14ac:dyDescent="0.15">
      <c r="A77" s="511" t="s">
        <v>411</v>
      </c>
      <c r="B77" s="512"/>
      <c r="C77" s="512"/>
      <c r="D77" s="512"/>
      <c r="E77" s="512"/>
    </row>
    <row r="78" spans="1:5" ht="18.600000000000001" customHeight="1" x14ac:dyDescent="0.25"/>
  </sheetData>
  <mergeCells count="11">
    <mergeCell ref="A75:E75"/>
    <mergeCell ref="A76:E76"/>
    <mergeCell ref="A77:E77"/>
    <mergeCell ref="C4:E5"/>
    <mergeCell ref="C6:E6"/>
    <mergeCell ref="C7:E7"/>
    <mergeCell ref="C8:E8"/>
    <mergeCell ref="C10:E11"/>
    <mergeCell ref="C12:C13"/>
    <mergeCell ref="D12:D13"/>
    <mergeCell ref="E12:E13"/>
  </mergeCells>
  <printOptions horizontalCentered="1" verticalCentered="1"/>
  <pageMargins left="0.39370078740157483" right="0.39370078740157483" top="0.35433070866141736" bottom="0.15748031496062992" header="0.11811023622047245" footer="0.35433070866141736"/>
  <pageSetup paperSize="9" scale="70" fitToHeight="0"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indexed="55"/>
    <pageSetUpPr fitToPage="1"/>
  </sheetPr>
  <dimension ref="A1:G38"/>
  <sheetViews>
    <sheetView showGridLines="0" zoomScale="60" zoomScaleNormal="60" workbookViewId="0">
      <selection activeCell="I12" sqref="I12"/>
    </sheetView>
  </sheetViews>
  <sheetFormatPr defaultRowHeight="15.75" x14ac:dyDescent="0.25"/>
  <cols>
    <col min="1" max="1" width="11.75" style="338" customWidth="1"/>
    <col min="2" max="2" width="44.75" style="338" customWidth="1"/>
    <col min="3" max="5" width="29.625" style="338" customWidth="1"/>
    <col min="6" max="16384" width="9" style="338"/>
  </cols>
  <sheetData>
    <row r="1" spans="1:7" ht="16.5" thickBot="1" x14ac:dyDescent="0.3">
      <c r="A1" s="427"/>
      <c r="B1" s="337"/>
    </row>
    <row r="2" spans="1:7" x14ac:dyDescent="0.25">
      <c r="A2" s="339"/>
      <c r="B2" s="340" t="s">
        <v>74</v>
      </c>
      <c r="C2" s="341"/>
      <c r="D2" s="341"/>
      <c r="E2" s="342"/>
      <c r="G2" s="377"/>
    </row>
    <row r="3" spans="1:7" x14ac:dyDescent="0.25">
      <c r="A3" s="343"/>
      <c r="B3" s="344" t="s">
        <v>74</v>
      </c>
      <c r="C3" s="345"/>
      <c r="D3" s="345"/>
      <c r="E3" s="346"/>
      <c r="G3" s="377"/>
    </row>
    <row r="4" spans="1:7" x14ac:dyDescent="0.25">
      <c r="A4" s="343"/>
      <c r="B4" s="344" t="s">
        <v>74</v>
      </c>
      <c r="C4" s="513" t="s">
        <v>412</v>
      </c>
      <c r="D4" s="513"/>
      <c r="E4" s="514"/>
      <c r="G4" s="377"/>
    </row>
    <row r="5" spans="1:7" ht="25.5" customHeight="1" x14ac:dyDescent="0.25">
      <c r="A5" s="343"/>
      <c r="B5" s="344"/>
      <c r="C5" s="515"/>
      <c r="D5" s="515"/>
      <c r="E5" s="514"/>
      <c r="G5" s="377"/>
    </row>
    <row r="6" spans="1:7" ht="20.25" customHeight="1" x14ac:dyDescent="0.3">
      <c r="A6" s="343"/>
      <c r="B6" s="350" t="s">
        <v>74</v>
      </c>
      <c r="C6" s="516" t="s">
        <v>413</v>
      </c>
      <c r="D6" s="516"/>
      <c r="E6" s="517"/>
      <c r="G6" s="377"/>
    </row>
    <row r="7" spans="1:7" ht="18.75" x14ac:dyDescent="0.3">
      <c r="A7" s="343"/>
      <c r="B7" s="344"/>
      <c r="C7" s="516" t="s">
        <v>117</v>
      </c>
      <c r="D7" s="516"/>
      <c r="E7" s="531"/>
      <c r="G7" s="377"/>
    </row>
    <row r="8" spans="1:7" ht="18.75" x14ac:dyDescent="0.3">
      <c r="A8" s="343"/>
      <c r="B8" s="344"/>
      <c r="C8" s="518" t="s">
        <v>317</v>
      </c>
      <c r="D8" s="518"/>
      <c r="E8" s="531"/>
      <c r="G8" s="377"/>
    </row>
    <row r="9" spans="1:7" ht="16.5" thickBot="1" x14ac:dyDescent="0.3">
      <c r="A9" s="343"/>
      <c r="B9" s="428"/>
      <c r="C9" s="428"/>
      <c r="D9" s="428"/>
      <c r="E9" s="346"/>
      <c r="G9" s="377"/>
    </row>
    <row r="10" spans="1:7" x14ac:dyDescent="0.25">
      <c r="A10" s="429" t="s">
        <v>74</v>
      </c>
      <c r="B10" s="430" t="s">
        <v>74</v>
      </c>
      <c r="C10" s="532" t="s">
        <v>69</v>
      </c>
      <c r="D10" s="533"/>
      <c r="E10" s="534"/>
      <c r="G10" s="377"/>
    </row>
    <row r="11" spans="1:7" ht="18" customHeight="1" x14ac:dyDescent="0.25">
      <c r="A11" s="356" t="s">
        <v>85</v>
      </c>
      <c r="B11" s="357" t="s">
        <v>85</v>
      </c>
      <c r="C11" s="522"/>
      <c r="D11" s="523"/>
      <c r="E11" s="524"/>
      <c r="G11" s="377"/>
    </row>
    <row r="12" spans="1:7" x14ac:dyDescent="0.25">
      <c r="A12" s="358" t="s">
        <v>81</v>
      </c>
      <c r="B12" s="357"/>
      <c r="C12" s="525" t="s">
        <v>318</v>
      </c>
      <c r="D12" s="525" t="s">
        <v>149</v>
      </c>
      <c r="E12" s="529" t="s">
        <v>319</v>
      </c>
      <c r="G12" s="377"/>
    </row>
    <row r="13" spans="1:7" x14ac:dyDescent="0.25">
      <c r="A13" s="431" t="s">
        <v>74</v>
      </c>
      <c r="B13" s="432"/>
      <c r="C13" s="526"/>
      <c r="D13" s="526"/>
      <c r="E13" s="530"/>
      <c r="G13" s="377"/>
    </row>
    <row r="14" spans="1:7" s="434" customFormat="1" ht="39.950000000000003" customHeight="1" x14ac:dyDescent="0.25">
      <c r="A14" s="433">
        <v>13</v>
      </c>
      <c r="B14" s="535" t="s">
        <v>414</v>
      </c>
      <c r="C14" s="536"/>
      <c r="D14" s="536"/>
      <c r="E14" s="537"/>
      <c r="G14" s="435"/>
    </row>
    <row r="15" spans="1:7" ht="39.950000000000003" customHeight="1" x14ac:dyDescent="0.25">
      <c r="A15" s="436">
        <v>13.1</v>
      </c>
      <c r="B15" s="394" t="s">
        <v>415</v>
      </c>
      <c r="C15" s="437" t="s">
        <v>416</v>
      </c>
      <c r="D15" s="437" t="s">
        <v>417</v>
      </c>
      <c r="E15" s="438" t="s">
        <v>418</v>
      </c>
      <c r="G15" s="377"/>
    </row>
    <row r="16" spans="1:7" ht="39.950000000000003" customHeight="1" x14ac:dyDescent="0.25">
      <c r="A16" s="436" t="s">
        <v>276</v>
      </c>
      <c r="B16" s="389" t="s">
        <v>78</v>
      </c>
      <c r="C16" s="439" t="s">
        <v>419</v>
      </c>
      <c r="D16" s="439" t="s">
        <v>419</v>
      </c>
      <c r="E16" s="440" t="s">
        <v>420</v>
      </c>
      <c r="G16" s="377"/>
    </row>
    <row r="17" spans="1:7" ht="39.950000000000003" customHeight="1" x14ac:dyDescent="0.25">
      <c r="A17" s="436" t="s">
        <v>277</v>
      </c>
      <c r="B17" s="389" t="s">
        <v>3</v>
      </c>
      <c r="C17" s="441" t="s">
        <v>421</v>
      </c>
      <c r="D17" s="441" t="s">
        <v>422</v>
      </c>
      <c r="E17" s="442" t="s">
        <v>423</v>
      </c>
      <c r="G17" s="377"/>
    </row>
    <row r="18" spans="1:7" ht="39.950000000000003" customHeight="1" x14ac:dyDescent="0.25">
      <c r="A18" s="443" t="s">
        <v>278</v>
      </c>
      <c r="B18" s="398" t="s">
        <v>137</v>
      </c>
      <c r="C18" s="444" t="s">
        <v>424</v>
      </c>
      <c r="D18" s="445" t="s">
        <v>425</v>
      </c>
      <c r="E18" s="446" t="s">
        <v>426</v>
      </c>
      <c r="G18" s="377"/>
    </row>
    <row r="19" spans="1:7" s="377" customFormat="1" ht="39.950000000000003" customHeight="1" x14ac:dyDescent="0.15">
      <c r="A19" s="436">
        <v>13.2</v>
      </c>
      <c r="B19" s="447" t="s">
        <v>427</v>
      </c>
      <c r="C19" s="441" t="s">
        <v>428</v>
      </c>
      <c r="D19" s="441" t="s">
        <v>428</v>
      </c>
      <c r="E19" s="438" t="s">
        <v>429</v>
      </c>
    </row>
    <row r="20" spans="1:7" s="377" customFormat="1" ht="39.950000000000003" customHeight="1" x14ac:dyDescent="0.15">
      <c r="A20" s="436">
        <v>13.3</v>
      </c>
      <c r="B20" s="447" t="s">
        <v>430</v>
      </c>
      <c r="C20" s="439" t="s">
        <v>431</v>
      </c>
      <c r="D20" s="439" t="s">
        <v>432</v>
      </c>
      <c r="E20" s="440" t="s">
        <v>433</v>
      </c>
    </row>
    <row r="21" spans="1:7" s="377" customFormat="1" ht="39.950000000000003" customHeight="1" x14ac:dyDescent="0.15">
      <c r="A21" s="436">
        <v>13.4</v>
      </c>
      <c r="B21" s="447" t="s">
        <v>434</v>
      </c>
      <c r="C21" s="448" t="s">
        <v>435</v>
      </c>
      <c r="D21" s="448" t="s">
        <v>436</v>
      </c>
      <c r="E21" s="438" t="s">
        <v>437</v>
      </c>
    </row>
    <row r="22" spans="1:7" s="377" customFormat="1" ht="39.950000000000003" customHeight="1" x14ac:dyDescent="0.15">
      <c r="A22" s="436">
        <v>13.5</v>
      </c>
      <c r="B22" s="447" t="s">
        <v>438</v>
      </c>
      <c r="C22" s="449" t="s">
        <v>439</v>
      </c>
      <c r="D22" s="449" t="s">
        <v>439</v>
      </c>
      <c r="E22" s="450" t="s">
        <v>440</v>
      </c>
    </row>
    <row r="23" spans="1:7" s="377" customFormat="1" ht="39.950000000000003" customHeight="1" x14ac:dyDescent="0.15">
      <c r="A23" s="436">
        <v>13.6</v>
      </c>
      <c r="B23" s="447" t="s">
        <v>441</v>
      </c>
      <c r="C23" s="439" t="s">
        <v>442</v>
      </c>
      <c r="D23" s="451" t="s">
        <v>443</v>
      </c>
      <c r="E23" s="452" t="s">
        <v>444</v>
      </c>
    </row>
    <row r="24" spans="1:7" s="377" customFormat="1" ht="39.950000000000003" customHeight="1" x14ac:dyDescent="0.15">
      <c r="A24" s="436">
        <v>13.7</v>
      </c>
      <c r="B24" s="453" t="s">
        <v>445</v>
      </c>
      <c r="C24" s="439" t="s">
        <v>446</v>
      </c>
      <c r="D24" s="439" t="s">
        <v>447</v>
      </c>
      <c r="E24" s="440" t="s">
        <v>448</v>
      </c>
    </row>
    <row r="25" spans="1:7" s="435" customFormat="1" ht="39.950000000000003" customHeight="1" x14ac:dyDescent="0.15">
      <c r="A25" s="433">
        <v>14</v>
      </c>
      <c r="B25" s="535" t="s">
        <v>449</v>
      </c>
      <c r="C25" s="536"/>
      <c r="D25" s="536"/>
      <c r="E25" s="537"/>
    </row>
    <row r="26" spans="1:7" s="377" customFormat="1" ht="39.950000000000003" customHeight="1" x14ac:dyDescent="0.15">
      <c r="A26" s="436">
        <v>14.1</v>
      </c>
      <c r="B26" s="403" t="s">
        <v>450</v>
      </c>
      <c r="C26" s="390">
        <v>48.07</v>
      </c>
      <c r="D26" s="390">
        <v>48.07</v>
      </c>
      <c r="E26" s="375">
        <v>641.91999999999996</v>
      </c>
    </row>
    <row r="27" spans="1:7" s="377" customFormat="1" ht="39.950000000000003" customHeight="1" x14ac:dyDescent="0.15">
      <c r="A27" s="436">
        <v>14.2</v>
      </c>
      <c r="B27" s="403" t="s">
        <v>451</v>
      </c>
      <c r="C27" s="390" t="s">
        <v>452</v>
      </c>
      <c r="D27" s="390" t="s">
        <v>452</v>
      </c>
      <c r="E27" s="375" t="s">
        <v>453</v>
      </c>
    </row>
    <row r="28" spans="1:7" s="377" customFormat="1" ht="39.950000000000003" customHeight="1" x14ac:dyDescent="0.15">
      <c r="A28" s="436">
        <v>14.3</v>
      </c>
      <c r="B28" s="403" t="s">
        <v>454</v>
      </c>
      <c r="C28" s="404">
        <v>48.18</v>
      </c>
      <c r="D28" s="404">
        <v>48.18</v>
      </c>
      <c r="E28" s="365" t="s">
        <v>455</v>
      </c>
    </row>
    <row r="29" spans="1:7" s="377" customFormat="1" ht="39.950000000000003" customHeight="1" x14ac:dyDescent="0.15">
      <c r="A29" s="436">
        <v>14.4</v>
      </c>
      <c r="B29" s="414" t="s">
        <v>456</v>
      </c>
      <c r="C29" s="386">
        <v>48.19</v>
      </c>
      <c r="D29" s="386">
        <v>48.19</v>
      </c>
      <c r="E29" s="367">
        <v>642.1</v>
      </c>
    </row>
    <row r="30" spans="1:7" s="377" customFormat="1" ht="39.950000000000003" customHeight="1" x14ac:dyDescent="0.15">
      <c r="A30" s="436">
        <v>14.5</v>
      </c>
      <c r="B30" s="394" t="s">
        <v>457</v>
      </c>
      <c r="C30" s="386" t="s">
        <v>458</v>
      </c>
      <c r="D30" s="386" t="s">
        <v>458</v>
      </c>
      <c r="E30" s="367" t="s">
        <v>459</v>
      </c>
    </row>
    <row r="31" spans="1:7" s="377" customFormat="1" ht="39.950000000000003" customHeight="1" x14ac:dyDescent="0.15">
      <c r="A31" s="436" t="s">
        <v>279</v>
      </c>
      <c r="B31" s="389" t="s">
        <v>460</v>
      </c>
      <c r="C31" s="454" t="s">
        <v>461</v>
      </c>
      <c r="D31" s="454" t="s">
        <v>461</v>
      </c>
      <c r="E31" s="371" t="s">
        <v>462</v>
      </c>
    </row>
    <row r="32" spans="1:7" s="377" customFormat="1" ht="39.950000000000003" customHeight="1" x14ac:dyDescent="0.15">
      <c r="A32" s="436" t="s">
        <v>280</v>
      </c>
      <c r="B32" s="389" t="s">
        <v>463</v>
      </c>
      <c r="C32" s="455" t="s">
        <v>464</v>
      </c>
      <c r="D32" s="455" t="s">
        <v>464</v>
      </c>
      <c r="E32" s="456" t="s">
        <v>462</v>
      </c>
    </row>
    <row r="33" spans="1:5" s="377" customFormat="1" ht="39.950000000000003" customHeight="1" thickBot="1" x14ac:dyDescent="0.2">
      <c r="A33" s="457" t="s">
        <v>281</v>
      </c>
      <c r="B33" s="458" t="s">
        <v>465</v>
      </c>
      <c r="C33" s="459" t="s">
        <v>466</v>
      </c>
      <c r="D33" s="459" t="s">
        <v>466</v>
      </c>
      <c r="E33" s="421">
        <v>642.45000000000005</v>
      </c>
    </row>
    <row r="34" spans="1:5" ht="18" customHeight="1" x14ac:dyDescent="0.25">
      <c r="A34" s="422"/>
      <c r="B34" s="460"/>
      <c r="C34" s="422"/>
      <c r="D34" s="422"/>
      <c r="E34" s="424"/>
    </row>
    <row r="35" spans="1:5" ht="18" customHeight="1" x14ac:dyDescent="0.25">
      <c r="A35" s="425" t="s">
        <v>173</v>
      </c>
      <c r="B35" s="460"/>
      <c r="C35" s="422"/>
      <c r="D35" s="422"/>
      <c r="E35" s="424"/>
    </row>
    <row r="36" spans="1:5" s="377" customFormat="1" ht="39.950000000000003" customHeight="1" x14ac:dyDescent="0.15">
      <c r="A36" s="538" t="s">
        <v>467</v>
      </c>
      <c r="B36" s="539"/>
      <c r="C36" s="539"/>
      <c r="D36" s="539"/>
      <c r="E36" s="539"/>
    </row>
    <row r="37" spans="1:5" s="377" customFormat="1" ht="39.950000000000003" customHeight="1" x14ac:dyDescent="0.15">
      <c r="A37" s="538" t="s">
        <v>468</v>
      </c>
      <c r="B37" s="540"/>
      <c r="C37" s="540"/>
      <c r="D37" s="540"/>
      <c r="E37" s="540"/>
    </row>
    <row r="38" spans="1:5" s="377" customFormat="1" ht="39.950000000000003" customHeight="1" x14ac:dyDescent="0.15">
      <c r="A38" s="541" t="s">
        <v>469</v>
      </c>
      <c r="B38" s="540"/>
      <c r="C38" s="540"/>
      <c r="D38" s="540"/>
      <c r="E38" s="540"/>
    </row>
  </sheetData>
  <mergeCells count="13">
    <mergeCell ref="B14:E14"/>
    <mergeCell ref="B25:E25"/>
    <mergeCell ref="A36:E36"/>
    <mergeCell ref="A37:E37"/>
    <mergeCell ref="A38:E38"/>
    <mergeCell ref="C12:C13"/>
    <mergeCell ref="D12:D13"/>
    <mergeCell ref="E12:E13"/>
    <mergeCell ref="C4:E5"/>
    <mergeCell ref="C6:E6"/>
    <mergeCell ref="C7:E7"/>
    <mergeCell ref="C8:E8"/>
    <mergeCell ref="C10:E11"/>
  </mergeCells>
  <printOptions horizontalCentered="1" verticalCentered="1"/>
  <pageMargins left="0.19" right="0.19685039370078741" top="0.36" bottom="0.44" header="0.17" footer="0.22"/>
  <pageSetup paperSize="9" scale="56" orientation="portrait" r:id="rId1"/>
  <headerFooter alignWithMargins="0">
    <oddFooter>&amp;L&amp;F&amp;R&amp;D</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workbookViewId="0">
      <selection activeCell="A43" sqref="A43:E43"/>
    </sheetView>
  </sheetViews>
  <sheetFormatPr defaultRowHeight="12" x14ac:dyDescent="0.15"/>
  <sheetData/>
  <phoneticPr fontId="0" type="noConversion"/>
  <pageMargins left="0.75" right="0.75" top="1" bottom="1" header="0.5" footer="0.5"/>
  <pageSetup paperSize="9" orientation="portrait" verticalDpi="0"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1:B2"/>
  <sheetViews>
    <sheetView workbookViewId="0">
      <selection activeCell="A43" sqref="A43:E43"/>
    </sheetView>
  </sheetViews>
  <sheetFormatPr defaultRowHeight="12" x14ac:dyDescent="0.15"/>
  <sheetData>
    <row r="1" spans="2:2" x14ac:dyDescent="0.15">
      <c r="B1" t="s">
        <v>16</v>
      </c>
    </row>
    <row r="2" spans="2:2" x14ac:dyDescent="0.15">
      <c r="B2" s="1">
        <f>'JQ1 Production'!D7+'JQ2 TTrade'!D7+'JQ2 TTrade'!H7</f>
        <v>11747.722423798084</v>
      </c>
    </row>
  </sheetData>
  <phoneticPr fontId="0" type="noConversion"/>
  <pageMargins left="0.75" right="0.75" top="1" bottom="1" header="0.5" footer="0.5"/>
  <pageSetup paperSize="9" orientation="portrait" verticalDpi="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G1"/>
  <sheetViews>
    <sheetView workbookViewId="0">
      <selection activeCell="A43" sqref="A43:E43"/>
    </sheetView>
  </sheetViews>
  <sheetFormatPr defaultRowHeight="12" x14ac:dyDescent="0.15"/>
  <cols>
    <col min="1" max="1" width="10" bestFit="1" customWidth="1"/>
    <col min="2" max="2" width="13" bestFit="1" customWidth="1"/>
    <col min="3" max="3" width="16" bestFit="1" customWidth="1"/>
    <col min="4" max="4" width="8" bestFit="1" customWidth="1"/>
    <col min="5" max="5" width="13" bestFit="1" customWidth="1"/>
    <col min="6" max="7" width="8" bestFit="1" customWidth="1"/>
  </cols>
  <sheetData>
    <row r="1" spans="1:7" x14ac:dyDescent="0.15">
      <c r="A1" t="s">
        <v>17</v>
      </c>
      <c r="B1" t="s">
        <v>18</v>
      </c>
      <c r="C1" t="s">
        <v>19</v>
      </c>
      <c r="D1" t="s">
        <v>20</v>
      </c>
      <c r="E1" t="s">
        <v>21</v>
      </c>
      <c r="F1" t="s">
        <v>22</v>
      </c>
      <c r="G1" t="s">
        <v>23</v>
      </c>
    </row>
  </sheetData>
  <phoneticPr fontId="0" type="noConversion"/>
  <pageMargins left="0.75" right="0.75" top="1" bottom="1" header="0.5" footer="0.5"/>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339966"/>
    <pageSetUpPr fitToPage="1"/>
  </sheetPr>
  <dimension ref="A1:E23"/>
  <sheetViews>
    <sheetView zoomScaleNormal="100" workbookViewId="0">
      <selection activeCell="A2" sqref="A2"/>
    </sheetView>
  </sheetViews>
  <sheetFormatPr defaultColWidth="9.625" defaultRowHeight="14.25" x14ac:dyDescent="0.2"/>
  <cols>
    <col min="1" max="1" width="8.375" style="58" customWidth="1"/>
    <col min="2" max="2" width="52.375" style="51" customWidth="1"/>
    <col min="3" max="3" width="9" style="51" customWidth="1"/>
    <col min="4" max="5" width="13.375" style="51" customWidth="1"/>
    <col min="6" max="6" width="1.625" style="51" customWidth="1"/>
    <col min="7" max="7" width="20.625" style="51" customWidth="1"/>
    <col min="8" max="8" width="1.625" style="51" customWidth="1"/>
    <col min="9" max="9" width="12.625" style="51" customWidth="1"/>
    <col min="10" max="10" width="1.625" style="51" customWidth="1"/>
    <col min="11" max="11" width="12.625" style="51" customWidth="1"/>
    <col min="12" max="12" width="1.625" style="51" customWidth="1"/>
    <col min="13" max="13" width="12.625" style="51" customWidth="1"/>
    <col min="14" max="14" width="1.625" style="51" customWidth="1"/>
    <col min="15" max="15" width="12.625" style="51" customWidth="1"/>
    <col min="16" max="16" width="1.625" style="51" customWidth="1"/>
    <col min="17" max="17" width="12.625" style="51" customWidth="1"/>
    <col min="18" max="18" width="1.625" style="51" customWidth="1"/>
    <col min="19" max="19" width="12.625" style="51" customWidth="1"/>
    <col min="20" max="20" width="1.625" style="51" customWidth="1"/>
    <col min="21" max="21" width="12.625" style="51" customWidth="1"/>
    <col min="22" max="22" width="1.625" style="51" customWidth="1"/>
    <col min="23" max="23" width="12.625" style="51" customWidth="1"/>
    <col min="24" max="24" width="1.625" style="51" customWidth="1"/>
    <col min="25" max="16384" width="9.625" style="51"/>
  </cols>
  <sheetData>
    <row r="1" spans="1:5" x14ac:dyDescent="0.2">
      <c r="A1" s="66" t="s">
        <v>197</v>
      </c>
      <c r="B1" s="47"/>
      <c r="C1" s="48"/>
      <c r="D1" s="49"/>
      <c r="E1" s="50" t="s">
        <v>195</v>
      </c>
    </row>
    <row r="2" spans="1:5" x14ac:dyDescent="0.2">
      <c r="A2" s="47"/>
      <c r="B2" s="47"/>
      <c r="C2" s="48"/>
      <c r="D2" s="49"/>
      <c r="E2" s="50" t="s">
        <v>70</v>
      </c>
    </row>
    <row r="3" spans="1:5" ht="15" thickBot="1" x14ac:dyDescent="0.25">
      <c r="A3" s="52"/>
      <c r="B3" s="52"/>
      <c r="C3" s="53"/>
      <c r="D3" s="54"/>
      <c r="E3" s="54"/>
    </row>
    <row r="4" spans="1:5" x14ac:dyDescent="0.2">
      <c r="A4" s="21" t="s">
        <v>85</v>
      </c>
      <c r="B4" s="22" t="s">
        <v>85</v>
      </c>
      <c r="C4" s="472" t="s">
        <v>84</v>
      </c>
      <c r="D4" s="23">
        <v>2017</v>
      </c>
      <c r="E4" s="24">
        <v>2018</v>
      </c>
    </row>
    <row r="5" spans="1:5" x14ac:dyDescent="0.2">
      <c r="A5" s="25" t="s">
        <v>81</v>
      </c>
      <c r="B5" s="26"/>
      <c r="C5" s="473"/>
      <c r="D5" s="27" t="s">
        <v>82</v>
      </c>
      <c r="E5" s="28" t="s">
        <v>82</v>
      </c>
    </row>
    <row r="6" spans="1:5" s="55" customFormat="1" x14ac:dyDescent="0.15">
      <c r="A6" s="468" t="s">
        <v>71</v>
      </c>
      <c r="B6" s="469"/>
      <c r="C6" s="470"/>
      <c r="D6" s="470"/>
      <c r="E6" s="471"/>
    </row>
    <row r="7" spans="1:5" s="56" customFormat="1" x14ac:dyDescent="0.15">
      <c r="A7" s="30">
        <v>1</v>
      </c>
      <c r="B7" s="31" t="s">
        <v>83</v>
      </c>
      <c r="C7" s="32" t="s">
        <v>209</v>
      </c>
      <c r="D7" s="33">
        <v>12246.275420117032</v>
      </c>
      <c r="E7" s="34">
        <v>12546.456765219305</v>
      </c>
    </row>
    <row r="8" spans="1:5" s="57" customFormat="1" x14ac:dyDescent="0.15">
      <c r="A8" s="35" t="s">
        <v>58</v>
      </c>
      <c r="B8" s="36" t="s">
        <v>98</v>
      </c>
      <c r="C8" s="32" t="s">
        <v>209</v>
      </c>
      <c r="D8" s="33">
        <v>2359.8190000000004</v>
      </c>
      <c r="E8" s="34">
        <v>2689.7710000000006</v>
      </c>
    </row>
    <row r="9" spans="1:5" s="57" customFormat="1" x14ac:dyDescent="0.15">
      <c r="A9" s="61" t="s">
        <v>90</v>
      </c>
      <c r="B9" s="63" t="s">
        <v>78</v>
      </c>
      <c r="C9" s="38" t="s">
        <v>209</v>
      </c>
      <c r="D9" s="39">
        <v>1759.7440000000001</v>
      </c>
      <c r="E9" s="40">
        <v>2089.6960000000004</v>
      </c>
    </row>
    <row r="10" spans="1:5" s="57" customFormat="1" x14ac:dyDescent="0.15">
      <c r="A10" s="61" t="s">
        <v>128</v>
      </c>
      <c r="B10" s="63" t="s">
        <v>79</v>
      </c>
      <c r="C10" s="41" t="s">
        <v>209</v>
      </c>
      <c r="D10" s="39">
        <v>600.07500000000005</v>
      </c>
      <c r="E10" s="40">
        <v>600.07500000000005</v>
      </c>
    </row>
    <row r="11" spans="1:5" s="57" customFormat="1" x14ac:dyDescent="0.15">
      <c r="A11" s="35" t="s">
        <v>59</v>
      </c>
      <c r="B11" s="36" t="s">
        <v>99</v>
      </c>
      <c r="C11" s="32" t="s">
        <v>209</v>
      </c>
      <c r="D11" s="33">
        <v>9886.4564201170324</v>
      </c>
      <c r="E11" s="34">
        <v>9856.6857652193048</v>
      </c>
    </row>
    <row r="12" spans="1:5" s="57" customFormat="1" x14ac:dyDescent="0.15">
      <c r="A12" s="61" t="s">
        <v>91</v>
      </c>
      <c r="B12" s="63" t="s">
        <v>78</v>
      </c>
      <c r="C12" s="38" t="s">
        <v>209</v>
      </c>
      <c r="D12" s="39">
        <v>9753.8435584404415</v>
      </c>
      <c r="E12" s="40">
        <v>9723.2194543335954</v>
      </c>
    </row>
    <row r="13" spans="1:5" s="57" customFormat="1" x14ac:dyDescent="0.15">
      <c r="A13" s="61" t="s">
        <v>129</v>
      </c>
      <c r="B13" s="63" t="s">
        <v>79</v>
      </c>
      <c r="C13" s="38" t="s">
        <v>209</v>
      </c>
      <c r="D13" s="39">
        <v>132.61286167659114</v>
      </c>
      <c r="E13" s="40">
        <v>133.46631088571024</v>
      </c>
    </row>
    <row r="14" spans="1:5" s="57" customFormat="1" x14ac:dyDescent="0.15">
      <c r="A14" s="61" t="s">
        <v>5</v>
      </c>
      <c r="B14" s="63" t="s">
        <v>137</v>
      </c>
      <c r="C14" s="38" t="s">
        <v>209</v>
      </c>
      <c r="D14" s="39">
        <v>0</v>
      </c>
      <c r="E14" s="40">
        <v>0</v>
      </c>
    </row>
    <row r="15" spans="1:5" s="57" customFormat="1" x14ac:dyDescent="0.15">
      <c r="A15" s="64" t="s">
        <v>87</v>
      </c>
      <c r="B15" s="116" t="s">
        <v>111</v>
      </c>
      <c r="C15" s="32" t="s">
        <v>209</v>
      </c>
      <c r="D15" s="33">
        <v>7533.2473399398559</v>
      </c>
      <c r="E15" s="34">
        <v>7370.7922658954067</v>
      </c>
    </row>
    <row r="16" spans="1:5" s="57" customFormat="1" x14ac:dyDescent="0.15">
      <c r="A16" s="61" t="s">
        <v>88</v>
      </c>
      <c r="B16" s="59" t="s">
        <v>78</v>
      </c>
      <c r="C16" s="38" t="s">
        <v>209</v>
      </c>
      <c r="D16" s="39">
        <v>7455.5613432632645</v>
      </c>
      <c r="E16" s="40">
        <v>7292.8728975096965</v>
      </c>
    </row>
    <row r="17" spans="1:5" s="57" customFormat="1" x14ac:dyDescent="0.15">
      <c r="A17" s="61" t="s">
        <v>130</v>
      </c>
      <c r="B17" s="59" t="s">
        <v>79</v>
      </c>
      <c r="C17" s="38" t="s">
        <v>209</v>
      </c>
      <c r="D17" s="39">
        <v>77.685996676591131</v>
      </c>
      <c r="E17" s="40">
        <v>77.919368385710257</v>
      </c>
    </row>
    <row r="18" spans="1:5" s="57" customFormat="1" x14ac:dyDescent="0.15">
      <c r="A18" s="64" t="s">
        <v>92</v>
      </c>
      <c r="B18" s="116" t="s">
        <v>112</v>
      </c>
      <c r="C18" s="32" t="s">
        <v>209</v>
      </c>
      <c r="D18" s="33">
        <v>1787.6527809504003</v>
      </c>
      <c r="E18" s="34">
        <v>1939.5805275000005</v>
      </c>
    </row>
    <row r="19" spans="1:5" s="57" customFormat="1" x14ac:dyDescent="0.15">
      <c r="A19" s="61" t="s">
        <v>93</v>
      </c>
      <c r="B19" s="59" t="s">
        <v>78</v>
      </c>
      <c r="C19" s="38" t="s">
        <v>209</v>
      </c>
      <c r="D19" s="39">
        <v>1787.6527809504003</v>
      </c>
      <c r="E19" s="40">
        <v>1938.8804400000004</v>
      </c>
    </row>
    <row r="20" spans="1:5" s="57" customFormat="1" x14ac:dyDescent="0.15">
      <c r="A20" s="61" t="s">
        <v>131</v>
      </c>
      <c r="B20" s="59" t="s">
        <v>79</v>
      </c>
      <c r="C20" s="38" t="s">
        <v>209</v>
      </c>
      <c r="D20" s="39">
        <v>0</v>
      </c>
      <c r="E20" s="40">
        <v>0.70008749999999997</v>
      </c>
    </row>
    <row r="21" spans="1:5" s="57" customFormat="1" x14ac:dyDescent="0.15">
      <c r="A21" s="64" t="s">
        <v>94</v>
      </c>
      <c r="B21" s="116" t="s">
        <v>97</v>
      </c>
      <c r="C21" s="32" t="s">
        <v>209</v>
      </c>
      <c r="D21" s="33">
        <v>565.5562992267777</v>
      </c>
      <c r="E21" s="34">
        <v>546.31297182389767</v>
      </c>
    </row>
    <row r="22" spans="1:5" s="57" customFormat="1" x14ac:dyDescent="0.15">
      <c r="A22" s="61" t="s">
        <v>95</v>
      </c>
      <c r="B22" s="59" t="s">
        <v>78</v>
      </c>
      <c r="C22" s="42" t="s">
        <v>209</v>
      </c>
      <c r="D22" s="39">
        <v>510.62943422677768</v>
      </c>
      <c r="E22" s="40">
        <v>491.46611682389766</v>
      </c>
    </row>
    <row r="23" spans="1:5" s="57" customFormat="1" ht="15" thickBot="1" x14ac:dyDescent="0.2">
      <c r="A23" s="62" t="s">
        <v>132</v>
      </c>
      <c r="B23" s="60" t="s">
        <v>79</v>
      </c>
      <c r="C23" s="44" t="s">
        <v>209</v>
      </c>
      <c r="D23" s="45">
        <v>54.926864999999999</v>
      </c>
      <c r="E23" s="46">
        <v>54.846854999999998</v>
      </c>
    </row>
  </sheetData>
  <sheetProtection selectLockedCells="1"/>
  <mergeCells count="2">
    <mergeCell ref="A6:E6"/>
    <mergeCell ref="C4:C5"/>
  </mergeCells>
  <phoneticPr fontId="12" type="noConversion"/>
  <pageMargins left="0.74803149606299213" right="0.74803149606299213" top="0.98425196850393704" bottom="0.98425196850393704" header="0.51181102362204722" footer="0.51181102362204722"/>
  <pageSetup paperSize="9" scale="91"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339966"/>
    <pageSetUpPr fitToPage="1"/>
  </sheetPr>
  <dimension ref="A1:GG83"/>
  <sheetViews>
    <sheetView showGridLines="0" zoomScaleNormal="100" zoomScaleSheetLayoutView="100" workbookViewId="0">
      <selection activeCell="A2" sqref="A2"/>
    </sheetView>
  </sheetViews>
  <sheetFormatPr defaultColWidth="9.625" defaultRowHeight="14.25" x14ac:dyDescent="0.2"/>
  <cols>
    <col min="1" max="1" width="8.375" style="58" customWidth="1"/>
    <col min="2" max="2" width="52.375" style="51" customWidth="1"/>
    <col min="3" max="3" width="9" style="51" customWidth="1"/>
    <col min="4" max="5" width="17.375" style="51" customWidth="1"/>
    <col min="6" max="16384" width="9.625" style="51"/>
  </cols>
  <sheetData>
    <row r="1" spans="1:5" x14ac:dyDescent="0.2">
      <c r="A1" s="66" t="s">
        <v>197</v>
      </c>
      <c r="B1" s="47"/>
      <c r="C1" s="48"/>
      <c r="D1" s="49"/>
      <c r="E1" s="50" t="s">
        <v>196</v>
      </c>
    </row>
    <row r="2" spans="1:5" x14ac:dyDescent="0.2">
      <c r="A2" s="47"/>
      <c r="B2" s="47"/>
      <c r="C2" s="48"/>
      <c r="D2" s="49"/>
      <c r="E2" s="50" t="s">
        <v>70</v>
      </c>
    </row>
    <row r="3" spans="1:5" ht="15" thickBot="1" x14ac:dyDescent="0.25">
      <c r="A3" s="47"/>
      <c r="B3" s="47"/>
      <c r="C3" s="48"/>
      <c r="D3" s="49"/>
      <c r="E3" s="50"/>
    </row>
    <row r="4" spans="1:5" x14ac:dyDescent="0.2">
      <c r="A4" s="21" t="s">
        <v>85</v>
      </c>
      <c r="B4" s="22" t="s">
        <v>85</v>
      </c>
      <c r="C4" s="472" t="s">
        <v>84</v>
      </c>
      <c r="D4" s="23">
        <v>2017</v>
      </c>
      <c r="E4" s="24">
        <v>2018</v>
      </c>
    </row>
    <row r="5" spans="1:5" x14ac:dyDescent="0.2">
      <c r="A5" s="25" t="s">
        <v>81</v>
      </c>
      <c r="B5" s="26"/>
      <c r="C5" s="473"/>
      <c r="D5" s="27" t="s">
        <v>82</v>
      </c>
      <c r="E5" s="28" t="s">
        <v>82</v>
      </c>
    </row>
    <row r="6" spans="1:5" s="55" customFormat="1" x14ac:dyDescent="0.15">
      <c r="A6" s="468" t="s">
        <v>150</v>
      </c>
      <c r="B6" s="469"/>
      <c r="C6" s="470"/>
      <c r="D6" s="470"/>
      <c r="E6" s="471"/>
    </row>
    <row r="7" spans="1:5" s="56" customFormat="1" ht="15" x14ac:dyDescent="0.15">
      <c r="A7" s="30">
        <v>1</v>
      </c>
      <c r="B7" s="31" t="s">
        <v>210</v>
      </c>
      <c r="C7" s="32" t="s">
        <v>271</v>
      </c>
      <c r="D7" s="67">
        <v>10921.01064271279</v>
      </c>
      <c r="E7" s="68">
        <v>11189.014367341031</v>
      </c>
    </row>
    <row r="8" spans="1:5" s="57" customFormat="1" ht="15" x14ac:dyDescent="0.15">
      <c r="A8" s="35">
        <v>1.1000000000000001</v>
      </c>
      <c r="B8" s="36" t="s">
        <v>212</v>
      </c>
      <c r="C8" s="32" t="s">
        <v>271</v>
      </c>
      <c r="D8" s="67">
        <v>2096.1999999999998</v>
      </c>
      <c r="E8" s="68">
        <v>2390.8000000000002</v>
      </c>
    </row>
    <row r="9" spans="1:5" s="57" customFormat="1" ht="15" x14ac:dyDescent="0.15">
      <c r="A9" s="61" t="s">
        <v>90</v>
      </c>
      <c r="B9" s="63" t="s">
        <v>78</v>
      </c>
      <c r="C9" s="38" t="s">
        <v>271</v>
      </c>
      <c r="D9" s="69">
        <v>1571.2</v>
      </c>
      <c r="E9" s="70">
        <v>1865.8</v>
      </c>
    </row>
    <row r="10" spans="1:5" s="57" customFormat="1" ht="15" x14ac:dyDescent="0.15">
      <c r="A10" s="61" t="s">
        <v>128</v>
      </c>
      <c r="B10" s="63" t="s">
        <v>79</v>
      </c>
      <c r="C10" s="38" t="s">
        <v>271</v>
      </c>
      <c r="D10" s="69">
        <v>525</v>
      </c>
      <c r="E10" s="70">
        <v>525</v>
      </c>
    </row>
    <row r="11" spans="1:5" s="57" customFormat="1" ht="15" x14ac:dyDescent="0.15">
      <c r="A11" s="35">
        <v>1.2</v>
      </c>
      <c r="B11" s="36" t="s">
        <v>213</v>
      </c>
      <c r="C11" s="32" t="s">
        <v>271</v>
      </c>
      <c r="D11" s="67">
        <v>8824.8106427127896</v>
      </c>
      <c r="E11" s="68">
        <v>8798.2143673410301</v>
      </c>
    </row>
    <row r="12" spans="1:5" s="57" customFormat="1" ht="15" x14ac:dyDescent="0.15">
      <c r="A12" s="61" t="s">
        <v>91</v>
      </c>
      <c r="B12" s="63" t="s">
        <v>78</v>
      </c>
      <c r="C12" s="38" t="s">
        <v>271</v>
      </c>
      <c r="D12" s="69">
        <v>8708.7888914646792</v>
      </c>
      <c r="E12" s="70">
        <v>8681.4459413692803</v>
      </c>
    </row>
    <row r="13" spans="1:5" s="57" customFormat="1" ht="15" x14ac:dyDescent="0.15">
      <c r="A13" s="61" t="s">
        <v>129</v>
      </c>
      <c r="B13" s="63" t="s">
        <v>79</v>
      </c>
      <c r="C13" s="38" t="s">
        <v>271</v>
      </c>
      <c r="D13" s="69">
        <v>116.02175124811123</v>
      </c>
      <c r="E13" s="70">
        <v>116.76842597175001</v>
      </c>
    </row>
    <row r="14" spans="1:5" s="57" customFormat="1" ht="15" x14ac:dyDescent="0.15">
      <c r="A14" s="61" t="s">
        <v>5</v>
      </c>
      <c r="B14" s="63" t="s">
        <v>137</v>
      </c>
      <c r="C14" s="38" t="s">
        <v>271</v>
      </c>
      <c r="D14" s="69">
        <v>0</v>
      </c>
      <c r="E14" s="70">
        <v>0</v>
      </c>
    </row>
    <row r="15" spans="1:5" s="57" customFormat="1" ht="15" x14ac:dyDescent="0.15">
      <c r="A15" s="64" t="s">
        <v>87</v>
      </c>
      <c r="B15" s="116" t="s">
        <v>111</v>
      </c>
      <c r="C15" s="32" t="s">
        <v>271</v>
      </c>
      <c r="D15" s="67">
        <v>6724.7179505903105</v>
      </c>
      <c r="E15" s="68">
        <v>6579.66458446255</v>
      </c>
    </row>
    <row r="16" spans="1:5" s="57" customFormat="1" ht="15" x14ac:dyDescent="0.15">
      <c r="A16" s="61" t="s">
        <v>88</v>
      </c>
      <c r="B16" s="59" t="s">
        <v>78</v>
      </c>
      <c r="C16" s="38" t="s">
        <v>271</v>
      </c>
      <c r="D16" s="69">
        <v>6656.7511993421995</v>
      </c>
      <c r="E16" s="70">
        <v>6511.4936584908</v>
      </c>
    </row>
    <row r="17" spans="1:189" s="57" customFormat="1" ht="15" x14ac:dyDescent="0.15">
      <c r="A17" s="61" t="s">
        <v>130</v>
      </c>
      <c r="B17" s="59" t="s">
        <v>79</v>
      </c>
      <c r="C17" s="38" t="s">
        <v>271</v>
      </c>
      <c r="D17" s="69">
        <v>67.966751248111223</v>
      </c>
      <c r="E17" s="70">
        <v>68.170925971750009</v>
      </c>
    </row>
    <row r="18" spans="1:189" s="57" customFormat="1" ht="15" x14ac:dyDescent="0.15">
      <c r="A18" s="64" t="s">
        <v>92</v>
      </c>
      <c r="B18" s="116" t="s">
        <v>214</v>
      </c>
      <c r="C18" s="32" t="s">
        <v>271</v>
      </c>
      <c r="D18" s="67">
        <v>1596.11855442</v>
      </c>
      <c r="E18" s="68">
        <v>1731.75575</v>
      </c>
    </row>
    <row r="19" spans="1:189" s="57" customFormat="1" ht="15" x14ac:dyDescent="0.15">
      <c r="A19" s="61" t="s">
        <v>93</v>
      </c>
      <c r="B19" s="59" t="s">
        <v>78</v>
      </c>
      <c r="C19" s="38" t="s">
        <v>271</v>
      </c>
      <c r="D19" s="69">
        <v>1596.11855442</v>
      </c>
      <c r="E19" s="70">
        <v>1731.1432500000001</v>
      </c>
    </row>
    <row r="20" spans="1:189" s="57" customFormat="1" ht="15" x14ac:dyDescent="0.15">
      <c r="A20" s="61" t="s">
        <v>131</v>
      </c>
      <c r="B20" s="59" t="s">
        <v>79</v>
      </c>
      <c r="C20" s="38" t="s">
        <v>271</v>
      </c>
      <c r="D20" s="69">
        <v>0</v>
      </c>
      <c r="E20" s="70">
        <v>0.61249999999999993</v>
      </c>
    </row>
    <row r="21" spans="1:189" s="57" customFormat="1" ht="15" x14ac:dyDescent="0.15">
      <c r="A21" s="64" t="s">
        <v>94</v>
      </c>
      <c r="B21" s="116" t="s">
        <v>97</v>
      </c>
      <c r="C21" s="32" t="s">
        <v>271</v>
      </c>
      <c r="D21" s="67">
        <v>503.97413770248005</v>
      </c>
      <c r="E21" s="68">
        <v>486.79403287848004</v>
      </c>
    </row>
    <row r="22" spans="1:189" s="57" customFormat="1" ht="15" x14ac:dyDescent="0.15">
      <c r="A22" s="61" t="s">
        <v>95</v>
      </c>
      <c r="B22" s="59" t="s">
        <v>78</v>
      </c>
      <c r="C22" s="38" t="s">
        <v>271</v>
      </c>
      <c r="D22" s="69">
        <v>455.91913770248004</v>
      </c>
      <c r="E22" s="70">
        <v>438.80903287848002</v>
      </c>
    </row>
    <row r="23" spans="1:189" s="57" customFormat="1" ht="15" x14ac:dyDescent="0.15">
      <c r="A23" s="61" t="s">
        <v>132</v>
      </c>
      <c r="B23" s="117" t="s">
        <v>79</v>
      </c>
      <c r="C23" s="38" t="s">
        <v>271</v>
      </c>
      <c r="D23" s="69">
        <v>48.055</v>
      </c>
      <c r="E23" s="70">
        <v>47.984999999999999</v>
      </c>
    </row>
    <row r="24" spans="1:189" s="55" customFormat="1" x14ac:dyDescent="0.15">
      <c r="A24" s="71"/>
      <c r="B24" s="72"/>
      <c r="C24" s="29" t="s">
        <v>86</v>
      </c>
      <c r="D24" s="73"/>
      <c r="E24" s="74"/>
      <c r="F24" s="56"/>
      <c r="G24" s="56"/>
      <c r="H24" s="56"/>
      <c r="I24" s="56"/>
      <c r="J24" s="56"/>
      <c r="K24" s="56"/>
      <c r="L24" s="56"/>
      <c r="M24" s="56"/>
      <c r="N24" s="56"/>
      <c r="O24" s="56"/>
      <c r="P24" s="56"/>
      <c r="Q24" s="56"/>
      <c r="R24" s="56"/>
      <c r="S24" s="56"/>
      <c r="T24" s="56"/>
      <c r="U24" s="56"/>
      <c r="V24" s="56"/>
      <c r="W24" s="56"/>
      <c r="X24" s="56"/>
      <c r="Y24" s="56"/>
      <c r="Z24" s="56"/>
      <c r="AA24" s="56"/>
      <c r="AB24" s="56"/>
      <c r="AC24" s="56"/>
      <c r="AD24" s="56"/>
      <c r="AE24" s="56"/>
      <c r="AF24" s="56"/>
      <c r="AG24" s="56"/>
      <c r="AH24" s="56"/>
      <c r="AI24" s="56"/>
      <c r="AJ24" s="56"/>
      <c r="AK24" s="56"/>
      <c r="AL24" s="56"/>
      <c r="AM24" s="56"/>
      <c r="AN24" s="56"/>
      <c r="AO24" s="56"/>
      <c r="AP24" s="56"/>
      <c r="AQ24" s="56"/>
      <c r="AR24" s="56"/>
      <c r="AS24" s="56"/>
      <c r="AT24" s="56"/>
      <c r="AU24" s="56"/>
      <c r="AV24" s="56"/>
      <c r="AW24" s="56"/>
      <c r="AX24" s="56"/>
      <c r="AY24" s="56"/>
      <c r="AZ24" s="56"/>
      <c r="BA24" s="56"/>
      <c r="BB24" s="56"/>
      <c r="BC24" s="56"/>
      <c r="BD24" s="56"/>
      <c r="BE24" s="56"/>
      <c r="BF24" s="56"/>
      <c r="BG24" s="56"/>
      <c r="BH24" s="56"/>
      <c r="BI24" s="56"/>
      <c r="BJ24" s="56"/>
      <c r="BK24" s="56"/>
      <c r="BL24" s="56"/>
      <c r="BM24" s="56"/>
      <c r="BN24" s="56"/>
      <c r="BO24" s="56"/>
      <c r="BP24" s="56"/>
      <c r="BQ24" s="56"/>
      <c r="BR24" s="56"/>
      <c r="BS24" s="56"/>
      <c r="BT24" s="56"/>
      <c r="BU24" s="56"/>
      <c r="BV24" s="56"/>
      <c r="BW24" s="56"/>
      <c r="BX24" s="56"/>
      <c r="BY24" s="56"/>
      <c r="BZ24" s="56"/>
      <c r="CA24" s="56"/>
      <c r="CB24" s="56"/>
      <c r="CC24" s="56"/>
      <c r="CD24" s="56"/>
      <c r="CE24" s="56"/>
      <c r="CF24" s="56"/>
      <c r="CG24" s="56"/>
      <c r="CH24" s="56"/>
      <c r="CI24" s="56"/>
      <c r="CJ24" s="56"/>
      <c r="CK24" s="56"/>
      <c r="CL24" s="56"/>
      <c r="CM24" s="56"/>
      <c r="CN24" s="56"/>
      <c r="CO24" s="56"/>
      <c r="CP24" s="56"/>
      <c r="CQ24" s="56"/>
      <c r="CR24" s="56"/>
      <c r="CS24" s="56"/>
      <c r="CT24" s="56"/>
      <c r="CU24" s="56"/>
      <c r="CV24" s="56"/>
      <c r="CW24" s="56"/>
      <c r="CX24" s="56"/>
      <c r="CY24" s="56"/>
      <c r="CZ24" s="56"/>
      <c r="DA24" s="56"/>
      <c r="DB24" s="56"/>
      <c r="DC24" s="56"/>
      <c r="DD24" s="56"/>
      <c r="DE24" s="56"/>
      <c r="DF24" s="56"/>
      <c r="DG24" s="56"/>
      <c r="DH24" s="56"/>
      <c r="DI24" s="56"/>
      <c r="DJ24" s="56"/>
      <c r="DK24" s="56"/>
      <c r="DL24" s="56"/>
      <c r="DM24" s="56"/>
      <c r="DN24" s="56"/>
      <c r="DO24" s="56"/>
      <c r="DP24" s="56"/>
      <c r="DQ24" s="56"/>
      <c r="DR24" s="56"/>
      <c r="DS24" s="56"/>
      <c r="DT24" s="56"/>
      <c r="DU24" s="56"/>
      <c r="DV24" s="56"/>
      <c r="DW24" s="56"/>
      <c r="DX24" s="56"/>
      <c r="DY24" s="56"/>
      <c r="DZ24" s="56"/>
      <c r="EA24" s="56"/>
      <c r="EB24" s="56"/>
      <c r="EC24" s="56"/>
      <c r="ED24" s="56"/>
      <c r="EE24" s="56"/>
      <c r="EF24" s="56"/>
      <c r="EG24" s="56"/>
      <c r="EH24" s="56"/>
      <c r="EI24" s="56"/>
      <c r="EJ24" s="56"/>
      <c r="EK24" s="56"/>
      <c r="EL24" s="56"/>
      <c r="EM24" s="56"/>
      <c r="EN24" s="56"/>
      <c r="EO24" s="56"/>
      <c r="EP24" s="56"/>
      <c r="EQ24" s="56"/>
      <c r="ER24" s="56"/>
      <c r="ES24" s="56"/>
      <c r="ET24" s="56"/>
      <c r="EU24" s="56"/>
      <c r="EV24" s="56"/>
      <c r="EW24" s="56"/>
      <c r="EX24" s="56"/>
      <c r="EY24" s="56"/>
      <c r="EZ24" s="56"/>
      <c r="FA24" s="56"/>
      <c r="FB24" s="56"/>
      <c r="FC24" s="56"/>
      <c r="FD24" s="56"/>
      <c r="FE24" s="56"/>
      <c r="FF24" s="56"/>
      <c r="FG24" s="56"/>
      <c r="FH24" s="56"/>
      <c r="FI24" s="56"/>
      <c r="FJ24" s="56"/>
      <c r="FK24" s="56"/>
      <c r="FL24" s="56"/>
      <c r="FM24" s="56"/>
      <c r="FN24" s="56"/>
      <c r="FO24" s="56"/>
      <c r="FP24" s="56"/>
      <c r="FQ24" s="56"/>
      <c r="FR24" s="56"/>
      <c r="FS24" s="56"/>
      <c r="FT24" s="56"/>
      <c r="FU24" s="56"/>
      <c r="FV24" s="56"/>
      <c r="FW24" s="56"/>
      <c r="FX24" s="56"/>
      <c r="FY24" s="56"/>
      <c r="FZ24" s="56"/>
      <c r="GA24" s="56"/>
      <c r="GB24" s="56"/>
      <c r="GC24" s="56"/>
      <c r="GD24" s="56"/>
      <c r="GE24" s="56"/>
      <c r="GF24" s="56"/>
      <c r="GG24" s="56"/>
    </row>
    <row r="25" spans="1:189" s="57" customFormat="1" x14ac:dyDescent="0.15">
      <c r="A25" s="75">
        <v>2</v>
      </c>
      <c r="B25" s="76" t="s">
        <v>100</v>
      </c>
      <c r="C25" s="38" t="s">
        <v>134</v>
      </c>
      <c r="D25" s="69">
        <v>5</v>
      </c>
      <c r="E25" s="70">
        <v>5</v>
      </c>
    </row>
    <row r="26" spans="1:189" s="57" customFormat="1" x14ac:dyDescent="0.15">
      <c r="A26" s="77">
        <v>3</v>
      </c>
      <c r="B26" s="78" t="s">
        <v>215</v>
      </c>
      <c r="C26" s="79" t="s">
        <v>209</v>
      </c>
      <c r="D26" s="67">
        <v>3259.6000878794393</v>
      </c>
      <c r="E26" s="68">
        <v>3341.9235585866231</v>
      </c>
    </row>
    <row r="27" spans="1:189" s="57" customFormat="1" x14ac:dyDescent="0.15">
      <c r="A27" s="61" t="s">
        <v>146</v>
      </c>
      <c r="B27" s="106" t="s">
        <v>216</v>
      </c>
      <c r="C27" s="80" t="s">
        <v>209</v>
      </c>
      <c r="D27" s="69">
        <v>2444.7000659095797</v>
      </c>
      <c r="E27" s="70">
        <v>2506.4426689399675</v>
      </c>
    </row>
    <row r="28" spans="1:189" s="57" customFormat="1" x14ac:dyDescent="0.15">
      <c r="A28" s="61" t="s">
        <v>147</v>
      </c>
      <c r="B28" s="106" t="s">
        <v>217</v>
      </c>
      <c r="C28" s="81" t="s">
        <v>209</v>
      </c>
      <c r="D28" s="69">
        <v>814.90002196985961</v>
      </c>
      <c r="E28" s="70">
        <v>835.48088964665567</v>
      </c>
    </row>
    <row r="29" spans="1:189" s="57" customFormat="1" x14ac:dyDescent="0.15">
      <c r="A29" s="61">
        <v>4</v>
      </c>
      <c r="B29" s="106" t="s">
        <v>218</v>
      </c>
      <c r="C29" s="80" t="s">
        <v>134</v>
      </c>
      <c r="D29" s="69">
        <v>3700</v>
      </c>
      <c r="E29" s="70">
        <v>3700</v>
      </c>
    </row>
    <row r="30" spans="1:189" s="57" customFormat="1" x14ac:dyDescent="0.15">
      <c r="A30" s="77" t="s">
        <v>219</v>
      </c>
      <c r="B30" s="78" t="s">
        <v>148</v>
      </c>
      <c r="C30" s="79" t="s">
        <v>134</v>
      </c>
      <c r="D30" s="67">
        <v>286.51884318000003</v>
      </c>
      <c r="E30" s="68">
        <v>316.17666317999999</v>
      </c>
    </row>
    <row r="31" spans="1:189" s="57" customFormat="1" x14ac:dyDescent="0.15">
      <c r="A31" s="61" t="s">
        <v>220</v>
      </c>
      <c r="B31" s="107" t="s">
        <v>221</v>
      </c>
      <c r="C31" s="80" t="s">
        <v>134</v>
      </c>
      <c r="D31" s="69">
        <v>286.51884318000003</v>
      </c>
      <c r="E31" s="70">
        <v>316.17666317999999</v>
      </c>
    </row>
    <row r="32" spans="1:189" s="57" customFormat="1" x14ac:dyDescent="0.15">
      <c r="A32" s="61" t="s">
        <v>222</v>
      </c>
      <c r="B32" s="107" t="s">
        <v>223</v>
      </c>
      <c r="C32" s="83" t="s">
        <v>134</v>
      </c>
      <c r="D32" s="69">
        <v>0</v>
      </c>
      <c r="E32" s="70">
        <v>0</v>
      </c>
    </row>
    <row r="33" spans="1:5" s="57" customFormat="1" x14ac:dyDescent="0.15">
      <c r="A33" s="84" t="s">
        <v>224</v>
      </c>
      <c r="B33" s="85" t="s">
        <v>225</v>
      </c>
      <c r="C33" s="32" t="s">
        <v>209</v>
      </c>
      <c r="D33" s="67">
        <v>3763.2057549030001</v>
      </c>
      <c r="E33" s="68">
        <v>3719.0242594589999</v>
      </c>
    </row>
    <row r="34" spans="1:5" s="57" customFormat="1" x14ac:dyDescent="0.15">
      <c r="A34" s="108" t="s">
        <v>226</v>
      </c>
      <c r="B34" s="109" t="s">
        <v>78</v>
      </c>
      <c r="C34" s="38" t="s">
        <v>209</v>
      </c>
      <c r="D34" s="69">
        <v>3721.4298541000003</v>
      </c>
      <c r="E34" s="70">
        <v>3677.8982135000001</v>
      </c>
    </row>
    <row r="35" spans="1:5" s="57" customFormat="1" x14ac:dyDescent="0.15">
      <c r="A35" s="108" t="s">
        <v>227</v>
      </c>
      <c r="B35" s="109" t="s">
        <v>79</v>
      </c>
      <c r="C35" s="38" t="s">
        <v>209</v>
      </c>
      <c r="D35" s="69">
        <v>41.775900802999999</v>
      </c>
      <c r="E35" s="70">
        <v>41.126045959000002</v>
      </c>
    </row>
    <row r="36" spans="1:5" s="57" customFormat="1" x14ac:dyDescent="0.15">
      <c r="A36" s="110" t="s">
        <v>228</v>
      </c>
      <c r="B36" s="111" t="s">
        <v>137</v>
      </c>
      <c r="C36" s="38" t="s">
        <v>209</v>
      </c>
      <c r="D36" s="87">
        <v>0</v>
      </c>
      <c r="E36" s="70">
        <v>0</v>
      </c>
    </row>
    <row r="37" spans="1:5" s="57" customFormat="1" x14ac:dyDescent="0.15">
      <c r="A37" s="35" t="s">
        <v>229</v>
      </c>
      <c r="B37" s="36" t="s">
        <v>101</v>
      </c>
      <c r="C37" s="32" t="s">
        <v>209</v>
      </c>
      <c r="D37" s="67">
        <v>0</v>
      </c>
      <c r="E37" s="68">
        <v>0</v>
      </c>
    </row>
    <row r="38" spans="1:5" s="57" customFormat="1" x14ac:dyDescent="0.15">
      <c r="A38" s="61" t="s">
        <v>230</v>
      </c>
      <c r="B38" s="63" t="s">
        <v>78</v>
      </c>
      <c r="C38" s="38" t="s">
        <v>209</v>
      </c>
      <c r="D38" s="69">
        <v>0</v>
      </c>
      <c r="E38" s="70">
        <v>0</v>
      </c>
    </row>
    <row r="39" spans="1:5" s="57" customFormat="1" x14ac:dyDescent="0.15">
      <c r="A39" s="61" t="s">
        <v>231</v>
      </c>
      <c r="B39" s="63" t="s">
        <v>79</v>
      </c>
      <c r="C39" s="38" t="s">
        <v>209</v>
      </c>
      <c r="D39" s="69">
        <v>0</v>
      </c>
      <c r="E39" s="70">
        <v>0</v>
      </c>
    </row>
    <row r="40" spans="1:5" s="57" customFormat="1" x14ac:dyDescent="0.15">
      <c r="A40" s="61" t="s">
        <v>232</v>
      </c>
      <c r="B40" s="59" t="s">
        <v>137</v>
      </c>
      <c r="C40" s="38" t="s">
        <v>209</v>
      </c>
      <c r="D40" s="69">
        <v>0</v>
      </c>
      <c r="E40" s="70">
        <v>0</v>
      </c>
    </row>
    <row r="41" spans="1:5" s="57" customFormat="1" x14ac:dyDescent="0.15">
      <c r="A41" s="30" t="s">
        <v>233</v>
      </c>
      <c r="B41" s="31" t="s">
        <v>102</v>
      </c>
      <c r="C41" s="32" t="s">
        <v>209</v>
      </c>
      <c r="D41" s="67">
        <v>3176</v>
      </c>
      <c r="E41" s="68">
        <v>3079</v>
      </c>
    </row>
    <row r="42" spans="1:5" s="57" customFormat="1" x14ac:dyDescent="0.15">
      <c r="A42" s="35" t="s">
        <v>60</v>
      </c>
      <c r="B42" s="36" t="s">
        <v>103</v>
      </c>
      <c r="C42" s="32" t="s">
        <v>209</v>
      </c>
      <c r="D42" s="67">
        <v>0</v>
      </c>
      <c r="E42" s="68">
        <v>0</v>
      </c>
    </row>
    <row r="43" spans="1:5" s="57" customFormat="1" x14ac:dyDescent="0.15">
      <c r="A43" s="61" t="s">
        <v>234</v>
      </c>
      <c r="B43" s="63" t="s">
        <v>78</v>
      </c>
      <c r="C43" s="38" t="s">
        <v>209</v>
      </c>
      <c r="D43" s="69">
        <v>0</v>
      </c>
      <c r="E43" s="70">
        <v>0</v>
      </c>
    </row>
    <row r="44" spans="1:5" s="57" customFormat="1" x14ac:dyDescent="0.15">
      <c r="A44" s="61" t="s">
        <v>235</v>
      </c>
      <c r="B44" s="63" t="s">
        <v>79</v>
      </c>
      <c r="C44" s="38" t="s">
        <v>209</v>
      </c>
      <c r="D44" s="69">
        <v>0</v>
      </c>
      <c r="E44" s="70">
        <v>0</v>
      </c>
    </row>
    <row r="45" spans="1:5" s="57" customFormat="1" x14ac:dyDescent="0.15">
      <c r="A45" s="61" t="s">
        <v>236</v>
      </c>
      <c r="B45" s="59" t="s">
        <v>137</v>
      </c>
      <c r="C45" s="38" t="s">
        <v>209</v>
      </c>
      <c r="D45" s="69">
        <v>0</v>
      </c>
      <c r="E45" s="70">
        <v>0</v>
      </c>
    </row>
    <row r="46" spans="1:5" s="57" customFormat="1" x14ac:dyDescent="0.15">
      <c r="A46" s="61" t="s">
        <v>61</v>
      </c>
      <c r="B46" s="112" t="s">
        <v>237</v>
      </c>
      <c r="C46" s="38" t="s">
        <v>209</v>
      </c>
      <c r="D46" s="69">
        <v>2501</v>
      </c>
      <c r="E46" s="70">
        <v>2355</v>
      </c>
    </row>
    <row r="47" spans="1:5" s="57" customFormat="1" x14ac:dyDescent="0.15">
      <c r="A47" s="61" t="s">
        <v>238</v>
      </c>
      <c r="B47" s="113" t="s">
        <v>239</v>
      </c>
      <c r="C47" s="38" t="s">
        <v>209</v>
      </c>
      <c r="D47" s="87"/>
      <c r="E47" s="70"/>
    </row>
    <row r="48" spans="1:5" s="57" customFormat="1" x14ac:dyDescent="0.15">
      <c r="A48" s="35" t="s">
        <v>240</v>
      </c>
      <c r="B48" s="36" t="s">
        <v>104</v>
      </c>
      <c r="C48" s="32" t="s">
        <v>209</v>
      </c>
      <c r="D48" s="67">
        <v>675</v>
      </c>
      <c r="E48" s="68">
        <v>724</v>
      </c>
    </row>
    <row r="49" spans="1:5" s="57" customFormat="1" x14ac:dyDescent="0.15">
      <c r="A49" s="61" t="s">
        <v>241</v>
      </c>
      <c r="B49" s="63" t="s">
        <v>105</v>
      </c>
      <c r="C49" s="38" t="s">
        <v>209</v>
      </c>
      <c r="D49" s="69">
        <v>0</v>
      </c>
      <c r="E49" s="70">
        <v>0</v>
      </c>
    </row>
    <row r="50" spans="1:5" s="57" customFormat="1" x14ac:dyDescent="0.15">
      <c r="A50" s="61" t="s">
        <v>242</v>
      </c>
      <c r="B50" s="63" t="s">
        <v>243</v>
      </c>
      <c r="C50" s="38" t="s">
        <v>209</v>
      </c>
      <c r="D50" s="69">
        <v>675</v>
      </c>
      <c r="E50" s="70">
        <v>724</v>
      </c>
    </row>
    <row r="51" spans="1:5" s="57" customFormat="1" x14ac:dyDescent="0.15">
      <c r="A51" s="114" t="s">
        <v>244</v>
      </c>
      <c r="B51" s="63" t="s">
        <v>39</v>
      </c>
      <c r="C51" s="38" t="s">
        <v>209</v>
      </c>
      <c r="D51" s="69">
        <v>0</v>
      </c>
      <c r="E51" s="70">
        <v>0</v>
      </c>
    </row>
    <row r="52" spans="1:5" s="57" customFormat="1" x14ac:dyDescent="0.15">
      <c r="A52" s="30" t="s">
        <v>245</v>
      </c>
      <c r="B52" s="31" t="s">
        <v>106</v>
      </c>
      <c r="C52" s="32" t="s">
        <v>134</v>
      </c>
      <c r="D52" s="90"/>
      <c r="E52" s="68"/>
    </row>
    <row r="53" spans="1:5" s="57" customFormat="1" x14ac:dyDescent="0.15">
      <c r="A53" s="61" t="s">
        <v>246</v>
      </c>
      <c r="B53" s="112" t="s">
        <v>247</v>
      </c>
      <c r="C53" s="38" t="s">
        <v>134</v>
      </c>
      <c r="D53" s="87"/>
      <c r="E53" s="70"/>
    </row>
    <row r="54" spans="1:5" s="57" customFormat="1" x14ac:dyDescent="0.15">
      <c r="A54" s="64" t="s">
        <v>248</v>
      </c>
      <c r="B54" s="65" t="s">
        <v>249</v>
      </c>
      <c r="C54" s="32" t="s">
        <v>134</v>
      </c>
      <c r="D54" s="67">
        <v>0</v>
      </c>
      <c r="E54" s="68">
        <v>0</v>
      </c>
    </row>
    <row r="55" spans="1:5" s="57" customFormat="1" x14ac:dyDescent="0.15">
      <c r="A55" s="61" t="s">
        <v>250</v>
      </c>
      <c r="B55" s="63" t="s">
        <v>251</v>
      </c>
      <c r="C55" s="91" t="s">
        <v>134</v>
      </c>
      <c r="D55" s="69">
        <v>0</v>
      </c>
      <c r="E55" s="70">
        <v>0</v>
      </c>
    </row>
    <row r="56" spans="1:5" s="57" customFormat="1" x14ac:dyDescent="0.15">
      <c r="A56" s="61" t="s">
        <v>252</v>
      </c>
      <c r="B56" s="59" t="s">
        <v>253</v>
      </c>
      <c r="C56" s="91" t="s">
        <v>134</v>
      </c>
      <c r="D56" s="69">
        <v>0</v>
      </c>
      <c r="E56" s="70">
        <v>0</v>
      </c>
    </row>
    <row r="57" spans="1:5" s="57" customFormat="1" x14ac:dyDescent="0.15">
      <c r="A57" s="61" t="s">
        <v>254</v>
      </c>
      <c r="B57" s="63" t="s">
        <v>255</v>
      </c>
      <c r="C57" s="91" t="s">
        <v>134</v>
      </c>
      <c r="D57" s="69">
        <v>0</v>
      </c>
      <c r="E57" s="70">
        <v>0</v>
      </c>
    </row>
    <row r="58" spans="1:5" s="57" customFormat="1" x14ac:dyDescent="0.15">
      <c r="A58" s="61" t="s">
        <v>256</v>
      </c>
      <c r="B58" s="112" t="s">
        <v>107</v>
      </c>
      <c r="C58" s="38" t="s">
        <v>134</v>
      </c>
      <c r="D58" s="69">
        <v>0</v>
      </c>
      <c r="E58" s="70">
        <v>0</v>
      </c>
    </row>
    <row r="59" spans="1:5" s="57" customFormat="1" x14ac:dyDescent="0.15">
      <c r="A59" s="30" t="s">
        <v>257</v>
      </c>
      <c r="B59" s="31" t="s">
        <v>115</v>
      </c>
      <c r="C59" s="32" t="s">
        <v>134</v>
      </c>
      <c r="D59" s="67">
        <v>2725</v>
      </c>
      <c r="E59" s="68">
        <v>2713</v>
      </c>
    </row>
    <row r="60" spans="1:5" s="57" customFormat="1" x14ac:dyDescent="0.15">
      <c r="A60" s="61" t="s">
        <v>62</v>
      </c>
      <c r="B60" s="112" t="s">
        <v>126</v>
      </c>
      <c r="C60" s="38" t="s">
        <v>134</v>
      </c>
      <c r="D60" s="69">
        <v>7</v>
      </c>
      <c r="E60" s="70">
        <v>7</v>
      </c>
    </row>
    <row r="61" spans="1:5" s="57" customFormat="1" x14ac:dyDescent="0.15">
      <c r="A61" s="61" t="s">
        <v>63</v>
      </c>
      <c r="B61" s="115" t="s">
        <v>116</v>
      </c>
      <c r="C61" s="38" t="s">
        <v>134</v>
      </c>
      <c r="D61" s="69">
        <v>2718</v>
      </c>
      <c r="E61" s="70">
        <v>2706</v>
      </c>
    </row>
    <row r="62" spans="1:5" s="99" customFormat="1" x14ac:dyDescent="0.15">
      <c r="A62" s="93" t="s">
        <v>258</v>
      </c>
      <c r="B62" s="82" t="s">
        <v>108</v>
      </c>
      <c r="C62" s="94" t="s">
        <v>134</v>
      </c>
      <c r="D62" s="69">
        <v>7772</v>
      </c>
      <c r="E62" s="70">
        <v>7547</v>
      </c>
    </row>
    <row r="63" spans="1:5" s="57" customFormat="1" x14ac:dyDescent="0.15">
      <c r="A63" s="30" t="s">
        <v>259</v>
      </c>
      <c r="B63" s="31" t="s">
        <v>109</v>
      </c>
      <c r="C63" s="32" t="s">
        <v>134</v>
      </c>
      <c r="D63" s="67">
        <v>3857</v>
      </c>
      <c r="E63" s="68">
        <v>3895</v>
      </c>
    </row>
    <row r="64" spans="1:5" s="57" customFormat="1" x14ac:dyDescent="0.15">
      <c r="A64" s="35" t="s">
        <v>260</v>
      </c>
      <c r="B64" s="36" t="s">
        <v>118</v>
      </c>
      <c r="C64" s="32" t="s">
        <v>134</v>
      </c>
      <c r="D64" s="67">
        <v>918</v>
      </c>
      <c r="E64" s="68">
        <v>962</v>
      </c>
    </row>
    <row r="65" spans="1:5" s="57" customFormat="1" x14ac:dyDescent="0.15">
      <c r="A65" s="61" t="s">
        <v>261</v>
      </c>
      <c r="B65" s="63" t="s">
        <v>110</v>
      </c>
      <c r="C65" s="91" t="s">
        <v>134</v>
      </c>
      <c r="D65" s="87"/>
      <c r="E65" s="70"/>
    </row>
    <row r="66" spans="1:5" s="57" customFormat="1" x14ac:dyDescent="0.15">
      <c r="A66" s="61" t="s">
        <v>262</v>
      </c>
      <c r="B66" s="63" t="s">
        <v>119</v>
      </c>
      <c r="C66" s="91" t="s">
        <v>134</v>
      </c>
      <c r="D66" s="87"/>
      <c r="E66" s="70"/>
    </row>
    <row r="67" spans="1:5" s="57" customFormat="1" x14ac:dyDescent="0.15">
      <c r="A67" s="61" t="s">
        <v>263</v>
      </c>
      <c r="B67" s="63" t="s">
        <v>120</v>
      </c>
      <c r="C67" s="91" t="s">
        <v>134</v>
      </c>
      <c r="D67" s="87"/>
      <c r="E67" s="70"/>
    </row>
    <row r="68" spans="1:5" s="57" customFormat="1" x14ac:dyDescent="0.15">
      <c r="A68" s="61" t="s">
        <v>264</v>
      </c>
      <c r="B68" s="63" t="s">
        <v>121</v>
      </c>
      <c r="C68" s="91" t="s">
        <v>134</v>
      </c>
      <c r="D68" s="87"/>
      <c r="E68" s="70"/>
    </row>
    <row r="69" spans="1:5" s="57" customFormat="1" x14ac:dyDescent="0.15">
      <c r="A69" s="37">
        <v>12.2</v>
      </c>
      <c r="B69" s="89" t="s">
        <v>265</v>
      </c>
      <c r="C69" s="38" t="s">
        <v>134</v>
      </c>
      <c r="D69" s="69">
        <v>734</v>
      </c>
      <c r="E69" s="70">
        <v>738</v>
      </c>
    </row>
    <row r="70" spans="1:5" s="57" customFormat="1" x14ac:dyDescent="0.15">
      <c r="A70" s="35">
        <v>12.3</v>
      </c>
      <c r="B70" s="36" t="s">
        <v>122</v>
      </c>
      <c r="C70" s="32" t="s">
        <v>134</v>
      </c>
      <c r="D70" s="67">
        <v>1935</v>
      </c>
      <c r="E70" s="68">
        <v>1904</v>
      </c>
    </row>
    <row r="71" spans="1:5" s="57" customFormat="1" x14ac:dyDescent="0.15">
      <c r="A71" s="61" t="s">
        <v>266</v>
      </c>
      <c r="B71" s="63" t="s">
        <v>123</v>
      </c>
      <c r="C71" s="91" t="s">
        <v>134</v>
      </c>
      <c r="D71" s="87"/>
      <c r="E71" s="70"/>
    </row>
    <row r="72" spans="1:5" s="57" customFormat="1" x14ac:dyDescent="0.15">
      <c r="A72" s="61" t="s">
        <v>267</v>
      </c>
      <c r="B72" s="63" t="s">
        <v>40</v>
      </c>
      <c r="C72" s="91" t="s">
        <v>134</v>
      </c>
      <c r="D72" s="87"/>
      <c r="E72" s="70"/>
    </row>
    <row r="73" spans="1:5" s="57" customFormat="1" x14ac:dyDescent="0.15">
      <c r="A73" s="61" t="s">
        <v>268</v>
      </c>
      <c r="B73" s="63" t="s">
        <v>124</v>
      </c>
      <c r="C73" s="91" t="s">
        <v>134</v>
      </c>
      <c r="D73" s="87"/>
      <c r="E73" s="70"/>
    </row>
    <row r="74" spans="1:5" s="57" customFormat="1" x14ac:dyDescent="0.15">
      <c r="A74" s="61" t="s">
        <v>269</v>
      </c>
      <c r="B74" s="63" t="s">
        <v>125</v>
      </c>
      <c r="C74" s="91" t="s">
        <v>134</v>
      </c>
      <c r="D74" s="87"/>
      <c r="E74" s="70"/>
    </row>
    <row r="75" spans="1:5" s="57" customFormat="1" ht="15" thickBot="1" x14ac:dyDescent="0.2">
      <c r="A75" s="43">
        <v>12.4</v>
      </c>
      <c r="B75" s="95" t="s">
        <v>270</v>
      </c>
      <c r="C75" s="96" t="s">
        <v>134</v>
      </c>
      <c r="D75" s="97">
        <v>270</v>
      </c>
      <c r="E75" s="98">
        <v>291</v>
      </c>
    </row>
    <row r="76" spans="1:5" s="57" customFormat="1" x14ac:dyDescent="0.15">
      <c r="A76" s="329"/>
      <c r="B76" s="100"/>
      <c r="C76" s="101"/>
      <c r="D76" s="102"/>
      <c r="E76" s="102"/>
    </row>
    <row r="77" spans="1:5" x14ac:dyDescent="0.2">
      <c r="A77" s="104"/>
      <c r="B77" s="105"/>
      <c r="C77" s="103"/>
      <c r="D77" s="103"/>
    </row>
    <row r="78" spans="1:5" x14ac:dyDescent="0.2">
      <c r="A78" s="103"/>
      <c r="B78" s="103"/>
      <c r="C78" s="103"/>
      <c r="D78" s="103"/>
    </row>
    <row r="79" spans="1:5" x14ac:dyDescent="0.2">
      <c r="A79" s="103"/>
      <c r="B79" s="103"/>
      <c r="C79" s="103"/>
      <c r="D79" s="103"/>
    </row>
    <row r="80" spans="1:5" x14ac:dyDescent="0.2">
      <c r="A80" s="103"/>
      <c r="B80" s="103"/>
      <c r="C80" s="103"/>
      <c r="D80" s="103"/>
    </row>
    <row r="81" spans="1:4" x14ac:dyDescent="0.2">
      <c r="A81" s="103"/>
      <c r="B81" s="103"/>
      <c r="C81" s="103"/>
      <c r="D81" s="103"/>
    </row>
    <row r="82" spans="1:4" x14ac:dyDescent="0.2">
      <c r="A82" s="103"/>
      <c r="B82" s="103"/>
      <c r="C82" s="103"/>
      <c r="D82" s="103"/>
    </row>
    <row r="83" spans="1:4" x14ac:dyDescent="0.2">
      <c r="A83" s="103"/>
      <c r="B83" s="103"/>
      <c r="C83" s="103"/>
      <c r="D83" s="103"/>
    </row>
  </sheetData>
  <sheetProtection selectLockedCells="1"/>
  <customSheetViews>
    <customSheetView guid="{E59B5840-EF58-11D3-B672-B1E0953C1B26}" scale="75" showPageBreaks="1" showGridLines="0" printArea="1" hiddenRows="1" showRuler="0" topLeftCell="A4">
      <selection activeCell="D10" sqref="D10"/>
      <pageMargins left="0.39370078740157483" right="0.39370078740157483" top="0.19685039370078741" bottom="0.19685039370078741" header="0.19685039370078741" footer="0.19685039370078741"/>
      <printOptions horizontalCentered="1"/>
      <pageSetup paperSize="9" scale="70" orientation="portrait" r:id="rId1"/>
      <headerFooter alignWithMargins="0"/>
    </customSheetView>
  </customSheetViews>
  <mergeCells count="2">
    <mergeCell ref="A6:E6"/>
    <mergeCell ref="C4:C5"/>
  </mergeCells>
  <phoneticPr fontId="0" type="noConversion"/>
  <printOptions horizontalCentered="1"/>
  <pageMargins left="0.39370078740157483" right="0.39370078740157483" top="0.19685039370078741" bottom="0.19685039370078741" header="0.19685039370078741" footer="0.19685039370078741"/>
  <pageSetup paperSize="9" scale="66" orientation="portrait"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339966"/>
    <pageSetUpPr fitToPage="1"/>
  </sheetPr>
  <dimension ref="A1:K95"/>
  <sheetViews>
    <sheetView zoomScaleNormal="100" zoomScaleSheetLayoutView="75" workbookViewId="0">
      <selection activeCell="A2" sqref="A2"/>
    </sheetView>
  </sheetViews>
  <sheetFormatPr defaultColWidth="9.625" defaultRowHeight="14.25" x14ac:dyDescent="0.2"/>
  <cols>
    <col min="1" max="1" width="8.25" style="137" customWidth="1"/>
    <col min="2" max="2" width="52.875" style="129" customWidth="1"/>
    <col min="3" max="3" width="10" style="129" customWidth="1"/>
    <col min="4" max="11" width="13.25" style="129" customWidth="1"/>
    <col min="12" max="16384" width="9.625" style="129"/>
  </cols>
  <sheetData>
    <row r="1" spans="1:11" x14ac:dyDescent="0.2">
      <c r="A1" s="66" t="s">
        <v>197</v>
      </c>
      <c r="B1" s="47"/>
      <c r="C1" s="48"/>
      <c r="D1" s="49"/>
      <c r="F1" s="128"/>
      <c r="G1" s="128"/>
      <c r="H1" s="128"/>
      <c r="I1" s="128"/>
      <c r="J1" s="128"/>
      <c r="K1" s="50" t="s">
        <v>199</v>
      </c>
    </row>
    <row r="2" spans="1:11" x14ac:dyDescent="0.2">
      <c r="A2" s="47"/>
      <c r="B2" s="47"/>
      <c r="C2" s="48"/>
      <c r="D2" s="49"/>
      <c r="F2" s="128"/>
      <c r="G2" s="128"/>
      <c r="H2" s="128"/>
      <c r="I2" s="128"/>
      <c r="J2" s="128"/>
      <c r="K2" s="130" t="s">
        <v>117</v>
      </c>
    </row>
    <row r="3" spans="1:11" ht="15" thickBot="1" x14ac:dyDescent="0.25">
      <c r="A3" s="131"/>
      <c r="B3" s="118"/>
      <c r="C3" s="132"/>
      <c r="D3" s="132"/>
      <c r="E3" s="133" t="s">
        <v>158</v>
      </c>
      <c r="F3" s="133"/>
      <c r="G3" s="134" t="s">
        <v>74</v>
      </c>
      <c r="H3" s="134"/>
      <c r="I3" s="134"/>
      <c r="J3" s="134"/>
      <c r="K3" s="135"/>
    </row>
    <row r="4" spans="1:11" x14ac:dyDescent="0.2">
      <c r="A4" s="150" t="s">
        <v>85</v>
      </c>
      <c r="B4" s="151" t="s">
        <v>74</v>
      </c>
      <c r="C4" s="152" t="s">
        <v>113</v>
      </c>
      <c r="D4" s="474" t="s">
        <v>77</v>
      </c>
      <c r="E4" s="474"/>
      <c r="F4" s="474"/>
      <c r="G4" s="475"/>
      <c r="H4" s="474" t="s">
        <v>80</v>
      </c>
      <c r="I4" s="474"/>
      <c r="J4" s="474"/>
      <c r="K4" s="476"/>
    </row>
    <row r="5" spans="1:11" x14ac:dyDescent="0.2">
      <c r="A5" s="153" t="s">
        <v>96</v>
      </c>
      <c r="B5" s="154" t="s">
        <v>85</v>
      </c>
      <c r="C5" s="155" t="s">
        <v>114</v>
      </c>
      <c r="D5" s="479">
        <v>2017</v>
      </c>
      <c r="E5" s="480"/>
      <c r="F5" s="477">
        <v>2018</v>
      </c>
      <c r="G5" s="480"/>
      <c r="H5" s="479">
        <v>2017</v>
      </c>
      <c r="I5" s="480"/>
      <c r="J5" s="477">
        <v>2018</v>
      </c>
      <c r="K5" s="478"/>
    </row>
    <row r="6" spans="1:11" x14ac:dyDescent="0.2">
      <c r="A6" s="156" t="s">
        <v>74</v>
      </c>
      <c r="B6" s="119"/>
      <c r="C6" s="157" t="s">
        <v>74</v>
      </c>
      <c r="D6" s="158" t="s">
        <v>75</v>
      </c>
      <c r="E6" s="159" t="s">
        <v>6</v>
      </c>
      <c r="F6" s="159" t="s">
        <v>75</v>
      </c>
      <c r="G6" s="159" t="s">
        <v>6</v>
      </c>
      <c r="H6" s="159" t="s">
        <v>75</v>
      </c>
      <c r="I6" s="159" t="s">
        <v>6</v>
      </c>
      <c r="J6" s="159" t="s">
        <v>75</v>
      </c>
      <c r="K6" s="160" t="s">
        <v>6</v>
      </c>
    </row>
    <row r="7" spans="1:11" s="57" customFormat="1" x14ac:dyDescent="0.15">
      <c r="A7" s="120">
        <v>1</v>
      </c>
      <c r="B7" s="88" t="s">
        <v>210</v>
      </c>
      <c r="C7" s="161" t="s">
        <v>211</v>
      </c>
      <c r="D7" s="162">
        <v>469.65847959659527</v>
      </c>
      <c r="E7" s="162">
        <v>47140.649000000005</v>
      </c>
      <c r="F7" s="162">
        <v>1021.66284355</v>
      </c>
      <c r="G7" s="162">
        <v>94375.16</v>
      </c>
      <c r="H7" s="162">
        <v>357.05330148869854</v>
      </c>
      <c r="I7" s="162">
        <v>17464.13</v>
      </c>
      <c r="J7" s="162">
        <v>320.78156935999999</v>
      </c>
      <c r="K7" s="163">
        <v>26231.370999999999</v>
      </c>
    </row>
    <row r="8" spans="1:11" s="57" customFormat="1" x14ac:dyDescent="0.15">
      <c r="A8" s="108">
        <v>1.1000000000000001</v>
      </c>
      <c r="B8" s="115" t="s">
        <v>212</v>
      </c>
      <c r="C8" s="164" t="s">
        <v>211</v>
      </c>
      <c r="D8" s="165">
        <v>90.345740640000002</v>
      </c>
      <c r="E8" s="165">
        <v>11772.004000000001</v>
      </c>
      <c r="F8" s="165">
        <v>132.84529945999998</v>
      </c>
      <c r="G8" s="165">
        <v>22882.976999999999</v>
      </c>
      <c r="H8" s="165">
        <v>20.390242439999998</v>
      </c>
      <c r="I8" s="165">
        <v>386.38900000000001</v>
      </c>
      <c r="J8" s="165">
        <v>50.741265919999996</v>
      </c>
      <c r="K8" s="166">
        <v>3442.1090000000004</v>
      </c>
    </row>
    <row r="9" spans="1:11" s="57" customFormat="1" x14ac:dyDescent="0.15">
      <c r="A9" s="108" t="s">
        <v>90</v>
      </c>
      <c r="B9" s="112" t="s">
        <v>78</v>
      </c>
      <c r="C9" s="170" t="s">
        <v>211</v>
      </c>
      <c r="D9" s="39">
        <v>73.149530280000008</v>
      </c>
      <c r="E9" s="40">
        <v>9250.5190000000002</v>
      </c>
      <c r="F9" s="165">
        <v>103.13123820999999</v>
      </c>
      <c r="G9" s="165">
        <v>16647.714</v>
      </c>
      <c r="H9" s="39">
        <v>0</v>
      </c>
      <c r="I9" s="40">
        <v>0</v>
      </c>
      <c r="J9" s="165">
        <v>48.787158419999997</v>
      </c>
      <c r="K9" s="166">
        <v>3044.28</v>
      </c>
    </row>
    <row r="10" spans="1:11" s="57" customFormat="1" x14ac:dyDescent="0.15">
      <c r="A10" s="108" t="s">
        <v>128</v>
      </c>
      <c r="B10" s="112" t="s">
        <v>79</v>
      </c>
      <c r="C10" s="170" t="s">
        <v>211</v>
      </c>
      <c r="D10" s="39">
        <v>17.196210359999998</v>
      </c>
      <c r="E10" s="40">
        <v>2521.4850000000001</v>
      </c>
      <c r="F10" s="165">
        <v>29.71406125</v>
      </c>
      <c r="G10" s="165">
        <v>6235.2629999999999</v>
      </c>
      <c r="H10" s="39">
        <v>20.390242439999998</v>
      </c>
      <c r="I10" s="40">
        <v>386.38900000000001</v>
      </c>
      <c r="J10" s="165">
        <v>1.9541075000000001</v>
      </c>
      <c r="K10" s="166">
        <v>397.82900000000001</v>
      </c>
    </row>
    <row r="11" spans="1:11" s="57" customFormat="1" x14ac:dyDescent="0.15">
      <c r="A11" s="178">
        <v>1.2</v>
      </c>
      <c r="B11" s="65" t="s">
        <v>213</v>
      </c>
      <c r="C11" s="167" t="s">
        <v>211</v>
      </c>
      <c r="D11" s="162">
        <v>379.31273895659524</v>
      </c>
      <c r="E11" s="162">
        <v>35368.645000000004</v>
      </c>
      <c r="F11" s="162">
        <v>888.81754409000007</v>
      </c>
      <c r="G11" s="162">
        <v>71492.183000000005</v>
      </c>
      <c r="H11" s="162">
        <v>336.66305904869853</v>
      </c>
      <c r="I11" s="162">
        <v>17077.741000000002</v>
      </c>
      <c r="J11" s="162">
        <v>270.04030344</v>
      </c>
      <c r="K11" s="163">
        <v>22789.261999999999</v>
      </c>
    </row>
    <row r="12" spans="1:11" s="57" customFormat="1" x14ac:dyDescent="0.15">
      <c r="A12" s="108" t="s">
        <v>91</v>
      </c>
      <c r="B12" s="63" t="s">
        <v>78</v>
      </c>
      <c r="C12" s="168" t="s">
        <v>211</v>
      </c>
      <c r="D12" s="165">
        <v>336.21499999999997</v>
      </c>
      <c r="E12" s="165">
        <v>23413.859</v>
      </c>
      <c r="F12" s="165">
        <v>767.63363534000007</v>
      </c>
      <c r="G12" s="165">
        <v>57746.697</v>
      </c>
      <c r="H12" s="165">
        <v>325.33956563999999</v>
      </c>
      <c r="I12" s="165">
        <v>14196.413</v>
      </c>
      <c r="J12" s="165">
        <v>258.76035844</v>
      </c>
      <c r="K12" s="166">
        <v>19466.474999999999</v>
      </c>
    </row>
    <row r="13" spans="1:11" s="57" customFormat="1" x14ac:dyDescent="0.15">
      <c r="A13" s="108" t="s">
        <v>129</v>
      </c>
      <c r="B13" s="63" t="s">
        <v>79</v>
      </c>
      <c r="C13" s="168" t="s">
        <v>211</v>
      </c>
      <c r="D13" s="165">
        <v>43.097738956595286</v>
      </c>
      <c r="E13" s="165">
        <v>11954.786</v>
      </c>
      <c r="F13" s="165">
        <v>121.18390875</v>
      </c>
      <c r="G13" s="165">
        <v>13745.485999999999</v>
      </c>
      <c r="H13" s="165">
        <v>11.323493408698528</v>
      </c>
      <c r="I13" s="165">
        <v>2881.328</v>
      </c>
      <c r="J13" s="165">
        <v>11.279945</v>
      </c>
      <c r="K13" s="166">
        <v>3322.7870000000003</v>
      </c>
    </row>
    <row r="14" spans="1:11" s="57" customFormat="1" x14ac:dyDescent="0.15">
      <c r="A14" s="110" t="s">
        <v>5</v>
      </c>
      <c r="B14" s="117" t="s">
        <v>137</v>
      </c>
      <c r="C14" s="164" t="s">
        <v>211</v>
      </c>
      <c r="D14" s="165">
        <v>15.408738956595286</v>
      </c>
      <c r="E14" s="165">
        <v>9363.2829999999994</v>
      </c>
      <c r="F14" s="165">
        <v>38.32968125</v>
      </c>
      <c r="G14" s="165">
        <v>5469.0209999999997</v>
      </c>
      <c r="H14" s="165">
        <v>7.4044745347147884</v>
      </c>
      <c r="I14" s="165">
        <v>2517.6460000000002</v>
      </c>
      <c r="J14" s="165">
        <v>0.10025249999999999</v>
      </c>
      <c r="K14" s="166">
        <v>95.290999999999997</v>
      </c>
    </row>
    <row r="15" spans="1:11" s="57" customFormat="1" x14ac:dyDescent="0.15">
      <c r="A15" s="121">
        <v>2</v>
      </c>
      <c r="B15" s="76" t="s">
        <v>100</v>
      </c>
      <c r="C15" s="164" t="s">
        <v>134</v>
      </c>
      <c r="D15" s="165">
        <v>86.366741000000005</v>
      </c>
      <c r="E15" s="165">
        <v>35153.230000000003</v>
      </c>
      <c r="F15" s="165">
        <v>94.197974000000002</v>
      </c>
      <c r="G15" s="165">
        <v>37702.728999999999</v>
      </c>
      <c r="H15" s="165">
        <v>3.256081</v>
      </c>
      <c r="I15" s="165">
        <v>1491.4939999999999</v>
      </c>
      <c r="J15" s="165">
        <v>4.2388710000000005</v>
      </c>
      <c r="K15" s="166">
        <v>2149.3249999999998</v>
      </c>
    </row>
    <row r="16" spans="1:11" s="57" customFormat="1" x14ac:dyDescent="0.15">
      <c r="A16" s="77">
        <v>3</v>
      </c>
      <c r="B16" s="78" t="s">
        <v>215</v>
      </c>
      <c r="C16" s="161" t="s">
        <v>209</v>
      </c>
      <c r="D16" s="162">
        <v>127.32733631999999</v>
      </c>
      <c r="E16" s="162">
        <v>4805.9539999999997</v>
      </c>
      <c r="F16" s="162">
        <v>108.70136316</v>
      </c>
      <c r="G16" s="162">
        <v>4895.4129999999996</v>
      </c>
      <c r="H16" s="162">
        <v>136.73561068329289</v>
      </c>
      <c r="I16" s="162">
        <v>9546.405999999999</v>
      </c>
      <c r="J16" s="162">
        <v>167.005753</v>
      </c>
      <c r="K16" s="163">
        <v>9071.3970000000008</v>
      </c>
    </row>
    <row r="17" spans="1:11" s="57" customFormat="1" x14ac:dyDescent="0.15">
      <c r="A17" s="61" t="s">
        <v>146</v>
      </c>
      <c r="B17" s="107" t="s">
        <v>216</v>
      </c>
      <c r="C17" s="168" t="s">
        <v>209</v>
      </c>
      <c r="D17" s="165">
        <v>127.32733631999999</v>
      </c>
      <c r="E17" s="165">
        <v>4805.9539999999997</v>
      </c>
      <c r="F17" s="165">
        <v>104.96723584</v>
      </c>
      <c r="G17" s="165">
        <v>4537.4629999999997</v>
      </c>
      <c r="H17" s="165">
        <v>136.51534799999999</v>
      </c>
      <c r="I17" s="165">
        <v>9490.8729999999996</v>
      </c>
      <c r="J17" s="165">
        <v>166.47646800000001</v>
      </c>
      <c r="K17" s="166">
        <v>8983.86</v>
      </c>
    </row>
    <row r="18" spans="1:11" s="57" customFormat="1" x14ac:dyDescent="0.15">
      <c r="A18" s="61" t="s">
        <v>147</v>
      </c>
      <c r="B18" s="335" t="s">
        <v>217</v>
      </c>
      <c r="C18" s="164" t="s">
        <v>209</v>
      </c>
      <c r="D18" s="165">
        <v>0</v>
      </c>
      <c r="E18" s="165">
        <v>0</v>
      </c>
      <c r="F18" s="165">
        <v>3.7341273200000002</v>
      </c>
      <c r="G18" s="165">
        <v>357.95</v>
      </c>
      <c r="H18" s="165">
        <v>0.22026268329290508</v>
      </c>
      <c r="I18" s="165">
        <v>55.533000000000001</v>
      </c>
      <c r="J18" s="165">
        <v>0.52928500000000001</v>
      </c>
      <c r="K18" s="166">
        <v>87.537000000000006</v>
      </c>
    </row>
    <row r="19" spans="1:11" s="57" customFormat="1" x14ac:dyDescent="0.15">
      <c r="A19" s="334" t="s">
        <v>272</v>
      </c>
      <c r="B19" s="106" t="s">
        <v>218</v>
      </c>
      <c r="C19" s="168" t="s">
        <v>134</v>
      </c>
      <c r="D19" s="165">
        <v>5.3898950800000005</v>
      </c>
      <c r="E19" s="165">
        <v>1055.146</v>
      </c>
      <c r="F19" s="165">
        <v>7.8030306400000002</v>
      </c>
      <c r="G19" s="165">
        <v>1061.9780000000001</v>
      </c>
      <c r="H19" s="165">
        <v>169.19265724000002</v>
      </c>
      <c r="I19" s="165">
        <v>5649.6419999999998</v>
      </c>
      <c r="J19" s="165">
        <v>134.77362776000001</v>
      </c>
      <c r="K19" s="166">
        <v>5021.7579999999998</v>
      </c>
    </row>
    <row r="20" spans="1:11" s="57" customFormat="1" x14ac:dyDescent="0.15">
      <c r="A20" s="77" t="s">
        <v>219</v>
      </c>
      <c r="B20" s="78" t="s">
        <v>148</v>
      </c>
      <c r="C20" s="161" t="s">
        <v>134</v>
      </c>
      <c r="D20" s="162">
        <v>6893.1945070000002</v>
      </c>
      <c r="E20" s="162">
        <v>963003.32400000002</v>
      </c>
      <c r="F20" s="162">
        <v>7057.9448700000003</v>
      </c>
      <c r="G20" s="162">
        <v>989623.15899999999</v>
      </c>
      <c r="H20" s="162">
        <v>135.54133100000001</v>
      </c>
      <c r="I20" s="162">
        <v>7765.6030000000001</v>
      </c>
      <c r="J20" s="162">
        <v>105.240307</v>
      </c>
      <c r="K20" s="163">
        <v>7611.3010000000004</v>
      </c>
    </row>
    <row r="21" spans="1:11" s="57" customFormat="1" x14ac:dyDescent="0.15">
      <c r="A21" s="61" t="s">
        <v>220</v>
      </c>
      <c r="B21" s="107" t="s">
        <v>221</v>
      </c>
      <c r="C21" s="168" t="s">
        <v>134</v>
      </c>
      <c r="D21" s="165">
        <v>6885.2379060000003</v>
      </c>
      <c r="E21" s="165">
        <v>961002.78399999999</v>
      </c>
      <c r="F21" s="165">
        <v>7046.9602460000006</v>
      </c>
      <c r="G21" s="165">
        <v>987345.56700000004</v>
      </c>
      <c r="H21" s="165">
        <v>126.40492500000001</v>
      </c>
      <c r="I21" s="165">
        <v>6112.4920000000002</v>
      </c>
      <c r="J21" s="165">
        <v>62.581367</v>
      </c>
      <c r="K21" s="166">
        <v>5160.3850000000002</v>
      </c>
    </row>
    <row r="22" spans="1:11" s="57" customFormat="1" x14ac:dyDescent="0.15">
      <c r="A22" s="61" t="s">
        <v>222</v>
      </c>
      <c r="B22" s="335" t="s">
        <v>223</v>
      </c>
      <c r="C22" s="168" t="s">
        <v>134</v>
      </c>
      <c r="D22" s="165">
        <v>7.956601</v>
      </c>
      <c r="E22" s="165">
        <v>2000.54</v>
      </c>
      <c r="F22" s="165">
        <v>10.984624</v>
      </c>
      <c r="G22" s="165">
        <v>2277.5920000000001</v>
      </c>
      <c r="H22" s="165">
        <v>9.1364059999999991</v>
      </c>
      <c r="I22" s="165">
        <v>1653.1110000000001</v>
      </c>
      <c r="J22" s="165">
        <v>42.658940000000001</v>
      </c>
      <c r="K22" s="166">
        <v>2450.9160000000002</v>
      </c>
    </row>
    <row r="23" spans="1:11" s="57" customFormat="1" x14ac:dyDescent="0.15">
      <c r="A23" s="84" t="s">
        <v>224</v>
      </c>
      <c r="B23" s="31" t="s">
        <v>225</v>
      </c>
      <c r="C23" s="161" t="s">
        <v>209</v>
      </c>
      <c r="D23" s="162">
        <v>7883.1951792830578</v>
      </c>
      <c r="E23" s="162">
        <v>1635585.196</v>
      </c>
      <c r="F23" s="162">
        <v>6875.5307861500005</v>
      </c>
      <c r="G23" s="162">
        <v>1691941.317</v>
      </c>
      <c r="H23" s="162">
        <v>218.21609971861852</v>
      </c>
      <c r="I23" s="162">
        <v>54803.037950286802</v>
      </c>
      <c r="J23" s="162">
        <v>194.68507617</v>
      </c>
      <c r="K23" s="163">
        <v>64011.808000000005</v>
      </c>
    </row>
    <row r="24" spans="1:11" s="57" customFormat="1" x14ac:dyDescent="0.15">
      <c r="A24" s="108" t="s">
        <v>226</v>
      </c>
      <c r="B24" s="112" t="s">
        <v>78</v>
      </c>
      <c r="C24" s="168" t="s">
        <v>209</v>
      </c>
      <c r="D24" s="165">
        <v>7087.8221156959598</v>
      </c>
      <c r="E24" s="165">
        <v>1304318.8689999999</v>
      </c>
      <c r="F24" s="165">
        <v>6305.8768227</v>
      </c>
      <c r="G24" s="165">
        <v>1388579.6510000001</v>
      </c>
      <c r="H24" s="165">
        <v>194.42596169576746</v>
      </c>
      <c r="I24" s="165">
        <v>37552.0109502868</v>
      </c>
      <c r="J24" s="165">
        <v>178.38175627999999</v>
      </c>
      <c r="K24" s="166">
        <v>45004.574000000001</v>
      </c>
    </row>
    <row r="25" spans="1:11" s="57" customFormat="1" x14ac:dyDescent="0.15">
      <c r="A25" s="108" t="s">
        <v>227</v>
      </c>
      <c r="B25" s="112" t="s">
        <v>79</v>
      </c>
      <c r="C25" s="168" t="s">
        <v>209</v>
      </c>
      <c r="D25" s="165">
        <v>795.37306358709793</v>
      </c>
      <c r="E25" s="165">
        <v>331266.32699999999</v>
      </c>
      <c r="F25" s="165">
        <v>569.65396344999999</v>
      </c>
      <c r="G25" s="165">
        <v>303361.66600000003</v>
      </c>
      <c r="H25" s="165">
        <v>23.790138022851067</v>
      </c>
      <c r="I25" s="165">
        <v>17251.026999999998</v>
      </c>
      <c r="J25" s="165">
        <v>16.303319890000001</v>
      </c>
      <c r="K25" s="166">
        <v>19007.234</v>
      </c>
    </row>
    <row r="26" spans="1:11" s="57" customFormat="1" x14ac:dyDescent="0.15">
      <c r="A26" s="110" t="s">
        <v>228</v>
      </c>
      <c r="B26" s="179" t="s">
        <v>137</v>
      </c>
      <c r="C26" s="164" t="s">
        <v>209</v>
      </c>
      <c r="D26" s="165">
        <v>107.30899503271034</v>
      </c>
      <c r="E26" s="165">
        <v>75372.028000000006</v>
      </c>
      <c r="F26" s="165">
        <v>72.931404259999994</v>
      </c>
      <c r="G26" s="165">
        <v>56375.194000000003</v>
      </c>
      <c r="H26" s="165">
        <v>3.3601040233222839</v>
      </c>
      <c r="I26" s="165">
        <v>2768.386</v>
      </c>
      <c r="J26" s="165">
        <v>2.7443887899999999</v>
      </c>
      <c r="K26" s="166">
        <v>2972.1089999999999</v>
      </c>
    </row>
    <row r="27" spans="1:11" s="57" customFormat="1" x14ac:dyDescent="0.15">
      <c r="A27" s="120" t="s">
        <v>229</v>
      </c>
      <c r="B27" s="36" t="s">
        <v>101</v>
      </c>
      <c r="C27" s="161" t="s">
        <v>209</v>
      </c>
      <c r="D27" s="162">
        <v>41.836593468103636</v>
      </c>
      <c r="E27" s="162">
        <v>26409.013999999999</v>
      </c>
      <c r="F27" s="162">
        <v>29.708678160000002</v>
      </c>
      <c r="G27" s="162">
        <v>28382.007999999998</v>
      </c>
      <c r="H27" s="162">
        <v>6.9930320750452806</v>
      </c>
      <c r="I27" s="162">
        <v>4811.6660000000002</v>
      </c>
      <c r="J27" s="162">
        <v>13.94444352</v>
      </c>
      <c r="K27" s="163">
        <v>3600.308</v>
      </c>
    </row>
    <row r="28" spans="1:11" s="57" customFormat="1" x14ac:dyDescent="0.15">
      <c r="A28" s="108" t="s">
        <v>230</v>
      </c>
      <c r="B28" s="63" t="s">
        <v>78</v>
      </c>
      <c r="C28" s="168" t="s">
        <v>209</v>
      </c>
      <c r="D28" s="165">
        <v>3.7764314867657602</v>
      </c>
      <c r="E28" s="165">
        <v>2355.75</v>
      </c>
      <c r="F28" s="165">
        <v>1.43539452</v>
      </c>
      <c r="G28" s="165">
        <v>2435.8690000000001</v>
      </c>
      <c r="H28" s="165">
        <v>5.7723392799029352</v>
      </c>
      <c r="I28" s="165">
        <v>1539.604</v>
      </c>
      <c r="J28" s="165">
        <v>13.188276009999999</v>
      </c>
      <c r="K28" s="166">
        <v>1268.711</v>
      </c>
    </row>
    <row r="29" spans="1:11" s="57" customFormat="1" x14ac:dyDescent="0.15">
      <c r="A29" s="108" t="s">
        <v>231</v>
      </c>
      <c r="B29" s="63" t="s">
        <v>79</v>
      </c>
      <c r="C29" s="168" t="s">
        <v>209</v>
      </c>
      <c r="D29" s="165">
        <v>38.060161981337878</v>
      </c>
      <c r="E29" s="165">
        <v>24053.263999999999</v>
      </c>
      <c r="F29" s="165">
        <v>28.273283640000002</v>
      </c>
      <c r="G29" s="165">
        <v>25946.138999999999</v>
      </c>
      <c r="H29" s="165">
        <v>1.2206927951423452</v>
      </c>
      <c r="I29" s="165">
        <v>3272.0619999999999</v>
      </c>
      <c r="J29" s="165">
        <v>0.75616751000000004</v>
      </c>
      <c r="K29" s="166">
        <v>2331.5970000000002</v>
      </c>
    </row>
    <row r="30" spans="1:11" s="57" customFormat="1" x14ac:dyDescent="0.15">
      <c r="A30" s="108" t="s">
        <v>232</v>
      </c>
      <c r="B30" s="117" t="s">
        <v>137</v>
      </c>
      <c r="C30" s="164" t="s">
        <v>209</v>
      </c>
      <c r="D30" s="165">
        <v>9.288804496181422</v>
      </c>
      <c r="E30" s="165">
        <v>4663.0219999999999</v>
      </c>
      <c r="F30" s="165">
        <v>1.1398671899999999</v>
      </c>
      <c r="G30" s="165">
        <v>2106.7979999999998</v>
      </c>
      <c r="H30" s="165">
        <v>0.3034982835646578</v>
      </c>
      <c r="I30" s="165">
        <v>642.30399999999997</v>
      </c>
      <c r="J30" s="165">
        <v>9.7657910000000001E-2</v>
      </c>
      <c r="K30" s="166">
        <v>83.418999999999997</v>
      </c>
    </row>
    <row r="31" spans="1:11" s="57" customFormat="1" x14ac:dyDescent="0.15">
      <c r="A31" s="120" t="s">
        <v>233</v>
      </c>
      <c r="B31" s="88" t="s">
        <v>102</v>
      </c>
      <c r="C31" s="167" t="s">
        <v>209</v>
      </c>
      <c r="D31" s="162">
        <v>3401.6381810363441</v>
      </c>
      <c r="E31" s="162">
        <v>1056185.94</v>
      </c>
      <c r="F31" s="162">
        <v>3192.9285697229998</v>
      </c>
      <c r="G31" s="162">
        <v>1083660.206</v>
      </c>
      <c r="H31" s="162">
        <v>371.56365818517946</v>
      </c>
      <c r="I31" s="162">
        <v>104029.84895833331</v>
      </c>
      <c r="J31" s="162">
        <v>271.59593350099999</v>
      </c>
      <c r="K31" s="163">
        <v>97564.91</v>
      </c>
    </row>
    <row r="32" spans="1:11" s="57" customFormat="1" x14ac:dyDescent="0.15">
      <c r="A32" s="120" t="s">
        <v>60</v>
      </c>
      <c r="B32" s="36" t="s">
        <v>103</v>
      </c>
      <c r="C32" s="167" t="s">
        <v>209</v>
      </c>
      <c r="D32" s="162">
        <v>1536.6630496079201</v>
      </c>
      <c r="E32" s="162">
        <v>523014.95</v>
      </c>
      <c r="F32" s="162">
        <v>1112.1732622</v>
      </c>
      <c r="G32" s="162">
        <v>499433.97899999999</v>
      </c>
      <c r="H32" s="162">
        <v>91.556157328628245</v>
      </c>
      <c r="I32" s="162">
        <v>33014.038958333331</v>
      </c>
      <c r="J32" s="162">
        <v>55.4676738</v>
      </c>
      <c r="K32" s="163">
        <v>34232.839</v>
      </c>
    </row>
    <row r="33" spans="1:11" s="57" customFormat="1" x14ac:dyDescent="0.15">
      <c r="A33" s="108" t="s">
        <v>234</v>
      </c>
      <c r="B33" s="63" t="s">
        <v>78</v>
      </c>
      <c r="C33" s="168" t="s">
        <v>209</v>
      </c>
      <c r="D33" s="165">
        <v>495.40004496476297</v>
      </c>
      <c r="E33" s="165">
        <v>132137.06</v>
      </c>
      <c r="F33" s="165">
        <v>403.39442219999995</v>
      </c>
      <c r="G33" s="165">
        <v>168863.56400000001</v>
      </c>
      <c r="H33" s="165">
        <v>18.958702240255903</v>
      </c>
      <c r="I33" s="165">
        <v>5335.6479583333303</v>
      </c>
      <c r="J33" s="165">
        <v>17.253052739999998</v>
      </c>
      <c r="K33" s="166">
        <v>9527.8389999999999</v>
      </c>
    </row>
    <row r="34" spans="1:11" s="57" customFormat="1" x14ac:dyDescent="0.15">
      <c r="A34" s="108" t="s">
        <v>235</v>
      </c>
      <c r="B34" s="63" t="s">
        <v>79</v>
      </c>
      <c r="C34" s="168" t="s">
        <v>209</v>
      </c>
      <c r="D34" s="165">
        <v>1041.263004643157</v>
      </c>
      <c r="E34" s="165">
        <v>390877.89</v>
      </c>
      <c r="F34" s="165">
        <v>708.77883999999995</v>
      </c>
      <c r="G34" s="165">
        <v>330570.41499999998</v>
      </c>
      <c r="H34" s="165">
        <v>72.597455088372342</v>
      </c>
      <c r="I34" s="165">
        <v>27678.391</v>
      </c>
      <c r="J34" s="165">
        <v>38.214621059999999</v>
      </c>
      <c r="K34" s="166">
        <v>24705</v>
      </c>
    </row>
    <row r="35" spans="1:11" s="57" customFormat="1" x14ac:dyDescent="0.15">
      <c r="A35" s="108" t="s">
        <v>236</v>
      </c>
      <c r="B35" s="117" t="s">
        <v>137</v>
      </c>
      <c r="C35" s="164" t="s">
        <v>209</v>
      </c>
      <c r="D35" s="165">
        <v>223.02535531037802</v>
      </c>
      <c r="E35" s="165">
        <v>92032.426000000007</v>
      </c>
      <c r="F35" s="165">
        <v>183.59037697000002</v>
      </c>
      <c r="G35" s="165">
        <v>99987.909499999994</v>
      </c>
      <c r="H35" s="165">
        <v>63.148737023123005</v>
      </c>
      <c r="I35" s="165">
        <v>22949.665000000001</v>
      </c>
      <c r="J35" s="165">
        <v>33.435937919999994</v>
      </c>
      <c r="K35" s="166">
        <v>20838.072499999998</v>
      </c>
    </row>
    <row r="36" spans="1:11" s="57" customFormat="1" x14ac:dyDescent="0.15">
      <c r="A36" s="86" t="s">
        <v>61</v>
      </c>
      <c r="B36" s="169" t="s">
        <v>237</v>
      </c>
      <c r="C36" s="170" t="s">
        <v>209</v>
      </c>
      <c r="D36" s="165">
        <v>915.05984419266326</v>
      </c>
      <c r="E36" s="165">
        <v>192712.35399999999</v>
      </c>
      <c r="F36" s="165">
        <v>1139.33276996</v>
      </c>
      <c r="G36" s="165">
        <v>261237.06199999998</v>
      </c>
      <c r="H36" s="165">
        <v>213.61862930136266</v>
      </c>
      <c r="I36" s="165">
        <v>47186.447999999997</v>
      </c>
      <c r="J36" s="165">
        <v>150.45258844</v>
      </c>
      <c r="K36" s="166">
        <v>42665.600000000006</v>
      </c>
    </row>
    <row r="37" spans="1:11" s="57" customFormat="1" x14ac:dyDescent="0.15">
      <c r="A37" s="108" t="s">
        <v>238</v>
      </c>
      <c r="B37" s="180" t="s">
        <v>239</v>
      </c>
      <c r="C37" s="164" t="s">
        <v>209</v>
      </c>
      <c r="D37" s="165">
        <v>380.38046629143599</v>
      </c>
      <c r="E37" s="165">
        <v>73609.973295128322</v>
      </c>
      <c r="F37" s="165">
        <v>257.52327523999998</v>
      </c>
      <c r="G37" s="165">
        <v>60385.220999999998</v>
      </c>
      <c r="H37" s="165">
        <v>100.0177067913577</v>
      </c>
      <c r="I37" s="165">
        <v>17977.782999999999</v>
      </c>
      <c r="J37" s="165">
        <v>85.911473340000001</v>
      </c>
      <c r="K37" s="166">
        <v>21816.577000000001</v>
      </c>
    </row>
    <row r="38" spans="1:11" s="57" customFormat="1" x14ac:dyDescent="0.15">
      <c r="A38" s="120" t="s">
        <v>240</v>
      </c>
      <c r="B38" s="36" t="s">
        <v>104</v>
      </c>
      <c r="C38" s="167" t="s">
        <v>209</v>
      </c>
      <c r="D38" s="162">
        <v>949.91528723576073</v>
      </c>
      <c r="E38" s="162">
        <v>340458.636</v>
      </c>
      <c r="F38" s="162">
        <v>941.42253756299988</v>
      </c>
      <c r="G38" s="162">
        <v>322989.16499999998</v>
      </c>
      <c r="H38" s="162">
        <v>66.388871555188601</v>
      </c>
      <c r="I38" s="162">
        <v>23829.362000000001</v>
      </c>
      <c r="J38" s="162">
        <v>65.675671260999991</v>
      </c>
      <c r="K38" s="163">
        <v>20666.470999999998</v>
      </c>
    </row>
    <row r="39" spans="1:11" s="57" customFormat="1" x14ac:dyDescent="0.15">
      <c r="A39" s="108" t="s">
        <v>241</v>
      </c>
      <c r="B39" s="63" t="s">
        <v>105</v>
      </c>
      <c r="C39" s="168" t="s">
        <v>209</v>
      </c>
      <c r="D39" s="165">
        <v>120.78967340425544</v>
      </c>
      <c r="E39" s="165">
        <v>68214.551999999996</v>
      </c>
      <c r="F39" s="165">
        <v>107.85106202999999</v>
      </c>
      <c r="G39" s="165">
        <v>55955.826000000001</v>
      </c>
      <c r="H39" s="165">
        <v>2.6281329078014202</v>
      </c>
      <c r="I39" s="165">
        <v>1702.845</v>
      </c>
      <c r="J39" s="165">
        <v>3.6295362089999998</v>
      </c>
      <c r="K39" s="166">
        <v>2190.3649999999998</v>
      </c>
    </row>
    <row r="40" spans="1:11" s="57" customFormat="1" x14ac:dyDescent="0.15">
      <c r="A40" s="108" t="s">
        <v>242</v>
      </c>
      <c r="B40" s="63" t="s">
        <v>243</v>
      </c>
      <c r="C40" s="168" t="s">
        <v>209</v>
      </c>
      <c r="D40" s="165">
        <v>776.80231692712027</v>
      </c>
      <c r="E40" s="165">
        <v>257149.62</v>
      </c>
      <c r="F40" s="165">
        <v>756.07331108999995</v>
      </c>
      <c r="G40" s="165">
        <v>251232.943</v>
      </c>
      <c r="H40" s="165">
        <v>48.432628049417445</v>
      </c>
      <c r="I40" s="165">
        <v>15260.333000000001</v>
      </c>
      <c r="J40" s="165">
        <v>41.459970335999998</v>
      </c>
      <c r="K40" s="166">
        <v>13791.581</v>
      </c>
    </row>
    <row r="41" spans="1:11" s="57" customFormat="1" x14ac:dyDescent="0.15">
      <c r="A41" s="110" t="s">
        <v>244</v>
      </c>
      <c r="B41" s="179" t="s">
        <v>39</v>
      </c>
      <c r="C41" s="164" t="s">
        <v>209</v>
      </c>
      <c r="D41" s="165">
        <v>52.32329690438506</v>
      </c>
      <c r="E41" s="165">
        <v>15094.464</v>
      </c>
      <c r="F41" s="165">
        <v>77.498164443000007</v>
      </c>
      <c r="G41" s="165">
        <v>15800.396000000001</v>
      </c>
      <c r="H41" s="165">
        <v>15.328110597969737</v>
      </c>
      <c r="I41" s="165">
        <v>6866.1840000000002</v>
      </c>
      <c r="J41" s="165">
        <v>20.586164715999999</v>
      </c>
      <c r="K41" s="166">
        <v>4684.5249999999996</v>
      </c>
    </row>
    <row r="42" spans="1:11" s="57" customFormat="1" x14ac:dyDescent="0.15">
      <c r="A42" s="35" t="s">
        <v>245</v>
      </c>
      <c r="B42" s="78" t="s">
        <v>106</v>
      </c>
      <c r="C42" s="171" t="s">
        <v>134</v>
      </c>
      <c r="D42" s="162">
        <v>1062.6214789999999</v>
      </c>
      <c r="E42" s="162">
        <v>528635.87</v>
      </c>
      <c r="F42" s="162">
        <v>1020.6732910000001</v>
      </c>
      <c r="G42" s="162">
        <v>596382.924</v>
      </c>
      <c r="H42" s="162">
        <v>5.2017379999999998</v>
      </c>
      <c r="I42" s="162">
        <v>1507.0709999999999</v>
      </c>
      <c r="J42" s="162">
        <v>12.173601</v>
      </c>
      <c r="K42" s="163">
        <v>2523.558</v>
      </c>
    </row>
    <row r="43" spans="1:11" s="57" customFormat="1" x14ac:dyDescent="0.15">
      <c r="A43" s="61" t="s">
        <v>246</v>
      </c>
      <c r="B43" s="115" t="s">
        <v>247</v>
      </c>
      <c r="C43" s="172" t="s">
        <v>134</v>
      </c>
      <c r="D43" s="165">
        <v>87.155000000000001</v>
      </c>
      <c r="E43" s="165">
        <v>34994.838000000003</v>
      </c>
      <c r="F43" s="165">
        <v>20.936235</v>
      </c>
      <c r="G43" s="165">
        <v>7776.0969999999998</v>
      </c>
      <c r="H43" s="165">
        <v>5.0449999999999999</v>
      </c>
      <c r="I43" s="165">
        <v>1413.117</v>
      </c>
      <c r="J43" s="165">
        <v>2.9760140000000002</v>
      </c>
      <c r="K43" s="166">
        <v>1373.07</v>
      </c>
    </row>
    <row r="44" spans="1:11" s="57" customFormat="1" x14ac:dyDescent="0.15">
      <c r="A44" s="64" t="s">
        <v>248</v>
      </c>
      <c r="B44" s="65" t="s">
        <v>249</v>
      </c>
      <c r="C44" s="173" t="s">
        <v>134</v>
      </c>
      <c r="D44" s="162">
        <v>926.99800000000005</v>
      </c>
      <c r="E44" s="162">
        <v>458409.94399999996</v>
      </c>
      <c r="F44" s="162">
        <v>960.92550300000005</v>
      </c>
      <c r="G44" s="162">
        <v>560530.59000000008</v>
      </c>
      <c r="H44" s="162">
        <v>0.15663200000000002</v>
      </c>
      <c r="I44" s="162">
        <v>90.474000000000004</v>
      </c>
      <c r="J44" s="162">
        <v>8.581650999999999</v>
      </c>
      <c r="K44" s="163">
        <v>978.23</v>
      </c>
    </row>
    <row r="45" spans="1:11" s="57" customFormat="1" x14ac:dyDescent="0.15">
      <c r="A45" s="61" t="s">
        <v>250</v>
      </c>
      <c r="B45" s="63" t="s">
        <v>251</v>
      </c>
      <c r="C45" s="164" t="s">
        <v>134</v>
      </c>
      <c r="D45" s="165">
        <v>924.46500000000003</v>
      </c>
      <c r="E45" s="165">
        <v>455349.79</v>
      </c>
      <c r="F45" s="165">
        <v>956.61984200000006</v>
      </c>
      <c r="G45" s="165">
        <v>556085.13300000003</v>
      </c>
      <c r="H45" s="165">
        <v>0.12984500000000002</v>
      </c>
      <c r="I45" s="165">
        <v>59.61</v>
      </c>
      <c r="J45" s="165">
        <v>8.5160579999999992</v>
      </c>
      <c r="K45" s="166">
        <v>911.83600000000001</v>
      </c>
    </row>
    <row r="46" spans="1:11" s="57" customFormat="1" x14ac:dyDescent="0.15">
      <c r="A46" s="61" t="s">
        <v>252</v>
      </c>
      <c r="B46" s="63" t="s">
        <v>253</v>
      </c>
      <c r="C46" s="164" t="s">
        <v>134</v>
      </c>
      <c r="D46" s="165">
        <v>940.53961000000004</v>
      </c>
      <c r="E46" s="165">
        <v>449831.4</v>
      </c>
      <c r="F46" s="165">
        <v>943.15777200000002</v>
      </c>
      <c r="G46" s="165">
        <v>548647.89500000002</v>
      </c>
      <c r="H46" s="165">
        <v>0.12146800000000001</v>
      </c>
      <c r="I46" s="165">
        <v>51.808</v>
      </c>
      <c r="J46" s="165">
        <v>7.9946909999999995</v>
      </c>
      <c r="K46" s="166">
        <v>772.19799999999998</v>
      </c>
    </row>
    <row r="47" spans="1:11" s="57" customFormat="1" x14ac:dyDescent="0.15">
      <c r="A47" s="61" t="s">
        <v>254</v>
      </c>
      <c r="B47" s="179" t="s">
        <v>255</v>
      </c>
      <c r="C47" s="164" t="s">
        <v>134</v>
      </c>
      <c r="D47" s="165">
        <v>2.5329999999999999</v>
      </c>
      <c r="E47" s="165">
        <v>3060.154</v>
      </c>
      <c r="F47" s="165">
        <v>4.3056609999999997</v>
      </c>
      <c r="G47" s="165">
        <v>4445.4570000000003</v>
      </c>
      <c r="H47" s="165">
        <v>2.6786999999999998E-2</v>
      </c>
      <c r="I47" s="165">
        <v>30.864000000000001</v>
      </c>
      <c r="J47" s="165">
        <v>6.5592999999999999E-2</v>
      </c>
      <c r="K47" s="166">
        <v>66.394000000000005</v>
      </c>
    </row>
    <row r="48" spans="1:11" s="57" customFormat="1" x14ac:dyDescent="0.15">
      <c r="A48" s="114" t="s">
        <v>256</v>
      </c>
      <c r="B48" s="115" t="s">
        <v>107</v>
      </c>
      <c r="C48" s="157" t="s">
        <v>134</v>
      </c>
      <c r="D48" s="165">
        <v>48.468479000000002</v>
      </c>
      <c r="E48" s="165">
        <v>35231.088000000003</v>
      </c>
      <c r="F48" s="165">
        <v>38.811552999999996</v>
      </c>
      <c r="G48" s="165">
        <v>28076.237000000001</v>
      </c>
      <c r="H48" s="165">
        <v>1.06E-4</v>
      </c>
      <c r="I48" s="165">
        <v>3.48</v>
      </c>
      <c r="J48" s="165">
        <v>0.61593600000000004</v>
      </c>
      <c r="K48" s="166">
        <v>172.25800000000001</v>
      </c>
    </row>
    <row r="49" spans="1:11" s="57" customFormat="1" x14ac:dyDescent="0.15">
      <c r="A49" s="35" t="s">
        <v>257</v>
      </c>
      <c r="B49" s="88" t="s">
        <v>115</v>
      </c>
      <c r="C49" s="171" t="s">
        <v>134</v>
      </c>
      <c r="D49" s="162">
        <v>18.799123999999999</v>
      </c>
      <c r="E49" s="162">
        <v>43182.620999999999</v>
      </c>
      <c r="F49" s="162">
        <v>20.016524</v>
      </c>
      <c r="G49" s="162">
        <v>42199.761999999995</v>
      </c>
      <c r="H49" s="162">
        <v>1.7439010000000001</v>
      </c>
      <c r="I49" s="162">
        <v>3235.6030000000001</v>
      </c>
      <c r="J49" s="162">
        <v>2.5028669999999997</v>
      </c>
      <c r="K49" s="163">
        <v>2499.2440000000001</v>
      </c>
    </row>
    <row r="50" spans="1:11" s="57" customFormat="1" x14ac:dyDescent="0.15">
      <c r="A50" s="108" t="s">
        <v>62</v>
      </c>
      <c r="B50" s="112" t="s">
        <v>126</v>
      </c>
      <c r="C50" s="164" t="s">
        <v>134</v>
      </c>
      <c r="D50" s="165">
        <v>17.539626999999999</v>
      </c>
      <c r="E50" s="165">
        <v>42058.758999999998</v>
      </c>
      <c r="F50" s="165">
        <v>16.535088999999999</v>
      </c>
      <c r="G50" s="165">
        <v>39924.063999999998</v>
      </c>
      <c r="H50" s="165">
        <v>0.23092199999999999</v>
      </c>
      <c r="I50" s="165">
        <v>425.26400000000001</v>
      </c>
      <c r="J50" s="165">
        <v>0.241338</v>
      </c>
      <c r="K50" s="166">
        <v>373.233</v>
      </c>
    </row>
    <row r="51" spans="1:11" s="57" customFormat="1" x14ac:dyDescent="0.15">
      <c r="A51" s="110" t="s">
        <v>63</v>
      </c>
      <c r="B51" s="115" t="s">
        <v>116</v>
      </c>
      <c r="C51" s="164" t="s">
        <v>134</v>
      </c>
      <c r="D51" s="165">
        <v>1.2594970000000001</v>
      </c>
      <c r="E51" s="165">
        <v>1123.8620000000001</v>
      </c>
      <c r="F51" s="165">
        <v>3.4814349999999998</v>
      </c>
      <c r="G51" s="165">
        <v>2275.6979999999999</v>
      </c>
      <c r="H51" s="165">
        <v>1.5129790000000001</v>
      </c>
      <c r="I51" s="165">
        <v>2810.3389999999999</v>
      </c>
      <c r="J51" s="165">
        <v>2.2615289999999999</v>
      </c>
      <c r="K51" s="166">
        <v>2126.011</v>
      </c>
    </row>
    <row r="52" spans="1:11" s="57" customFormat="1" x14ac:dyDescent="0.15">
      <c r="A52" s="121" t="s">
        <v>258</v>
      </c>
      <c r="B52" s="76" t="s">
        <v>108</v>
      </c>
      <c r="C52" s="164" t="s">
        <v>134</v>
      </c>
      <c r="D52" s="165">
        <v>107.202</v>
      </c>
      <c r="E52" s="165">
        <v>14066.945</v>
      </c>
      <c r="F52" s="165">
        <v>120.078148</v>
      </c>
      <c r="G52" s="165">
        <v>21224.147000000001</v>
      </c>
      <c r="H52" s="165">
        <v>4732.6610000000001</v>
      </c>
      <c r="I52" s="165">
        <v>648701.05599999998</v>
      </c>
      <c r="J52" s="165">
        <v>4540.447666</v>
      </c>
      <c r="K52" s="166">
        <v>570362.87600000005</v>
      </c>
    </row>
    <row r="53" spans="1:11" s="57" customFormat="1" x14ac:dyDescent="0.15">
      <c r="A53" s="35" t="s">
        <v>259</v>
      </c>
      <c r="B53" s="78" t="s">
        <v>109</v>
      </c>
      <c r="C53" s="174" t="s">
        <v>134</v>
      </c>
      <c r="D53" s="162">
        <v>5603.6450080000013</v>
      </c>
      <c r="E53" s="162">
        <v>3417679.5920000006</v>
      </c>
      <c r="F53" s="162">
        <v>5074.7807760000005</v>
      </c>
      <c r="G53" s="162">
        <v>3414864.3180000004</v>
      </c>
      <c r="H53" s="162">
        <v>788.46399329999997</v>
      </c>
      <c r="I53" s="162">
        <v>997125.71499999997</v>
      </c>
      <c r="J53" s="162">
        <v>984.19691799999998</v>
      </c>
      <c r="K53" s="163">
        <v>1021785.7810000001</v>
      </c>
    </row>
    <row r="54" spans="1:11" s="57" customFormat="1" x14ac:dyDescent="0.15">
      <c r="A54" s="35" t="s">
        <v>260</v>
      </c>
      <c r="B54" s="36" t="s">
        <v>118</v>
      </c>
      <c r="C54" s="173" t="s">
        <v>134</v>
      </c>
      <c r="D54" s="162">
        <v>2854.893</v>
      </c>
      <c r="E54" s="162">
        <v>1738695.73</v>
      </c>
      <c r="F54" s="162">
        <v>2651.5544890000001</v>
      </c>
      <c r="G54" s="162">
        <v>1663953.0380000002</v>
      </c>
      <c r="H54" s="162">
        <v>303.98699629999999</v>
      </c>
      <c r="I54" s="162">
        <v>466454.28899999999</v>
      </c>
      <c r="J54" s="162">
        <v>468.46816100000001</v>
      </c>
      <c r="K54" s="163">
        <v>460728.67300000001</v>
      </c>
    </row>
    <row r="55" spans="1:11" s="57" customFormat="1" x14ac:dyDescent="0.15">
      <c r="A55" s="61" t="s">
        <v>261</v>
      </c>
      <c r="B55" s="63" t="s">
        <v>110</v>
      </c>
      <c r="C55" s="164" t="s">
        <v>134</v>
      </c>
      <c r="D55" s="165">
        <v>537.45596999999998</v>
      </c>
      <c r="E55" s="165">
        <v>211160.63</v>
      </c>
      <c r="F55" s="165">
        <v>453.84400599999998</v>
      </c>
      <c r="G55" s="165">
        <v>188287.12</v>
      </c>
      <c r="H55" s="165">
        <v>161.64823000000001</v>
      </c>
      <c r="I55" s="165">
        <v>123064.73</v>
      </c>
      <c r="J55" s="165">
        <v>258.67972300000002</v>
      </c>
      <c r="K55" s="166">
        <v>127064.69100000001</v>
      </c>
    </row>
    <row r="56" spans="1:11" s="57" customFormat="1" x14ac:dyDescent="0.15">
      <c r="A56" s="61" t="s">
        <v>262</v>
      </c>
      <c r="B56" s="113" t="s">
        <v>119</v>
      </c>
      <c r="C56" s="164" t="s">
        <v>134</v>
      </c>
      <c r="D56" s="165">
        <v>310.04669000000001</v>
      </c>
      <c r="E56" s="165">
        <v>160654.92000000001</v>
      </c>
      <c r="F56" s="165">
        <v>327.92371200000002</v>
      </c>
      <c r="G56" s="165">
        <v>171631.935</v>
      </c>
      <c r="H56" s="165">
        <v>7.8489233</v>
      </c>
      <c r="I56" s="165">
        <v>41057.254999999997</v>
      </c>
      <c r="J56" s="165">
        <v>10.785781</v>
      </c>
      <c r="K56" s="166">
        <v>38828.805999999997</v>
      </c>
    </row>
    <row r="57" spans="1:11" s="57" customFormat="1" x14ac:dyDescent="0.15">
      <c r="A57" s="61" t="s">
        <v>263</v>
      </c>
      <c r="B57" s="63" t="s">
        <v>120</v>
      </c>
      <c r="C57" s="164" t="s">
        <v>134</v>
      </c>
      <c r="D57" s="165">
        <v>897.41944000000001</v>
      </c>
      <c r="E57" s="165">
        <v>637321.09</v>
      </c>
      <c r="F57" s="165">
        <v>841.34245799999997</v>
      </c>
      <c r="G57" s="165">
        <v>628039.29599999997</v>
      </c>
      <c r="H57" s="165">
        <v>56.059202999999997</v>
      </c>
      <c r="I57" s="165">
        <v>213974.242</v>
      </c>
      <c r="J57" s="165">
        <v>79.275940000000006</v>
      </c>
      <c r="K57" s="166">
        <v>206566.644</v>
      </c>
    </row>
    <row r="58" spans="1:11" s="57" customFormat="1" x14ac:dyDescent="0.15">
      <c r="A58" s="61" t="s">
        <v>264</v>
      </c>
      <c r="B58" s="179" t="s">
        <v>121</v>
      </c>
      <c r="C58" s="164" t="s">
        <v>134</v>
      </c>
      <c r="D58" s="165">
        <v>1109.9709</v>
      </c>
      <c r="E58" s="165">
        <v>729559.09</v>
      </c>
      <c r="F58" s="165">
        <v>1028.444313</v>
      </c>
      <c r="G58" s="165">
        <v>675994.68700000003</v>
      </c>
      <c r="H58" s="165">
        <v>78.430639999999997</v>
      </c>
      <c r="I58" s="165">
        <v>88358.062000000005</v>
      </c>
      <c r="J58" s="165">
        <v>119.72671700000001</v>
      </c>
      <c r="K58" s="166">
        <v>88268.532000000007</v>
      </c>
    </row>
    <row r="59" spans="1:11" s="57" customFormat="1" x14ac:dyDescent="0.15">
      <c r="A59" s="86">
        <v>12.2</v>
      </c>
      <c r="B59" s="92" t="s">
        <v>265</v>
      </c>
      <c r="C59" s="157" t="s">
        <v>134</v>
      </c>
      <c r="D59" s="165">
        <v>388.54199999999997</v>
      </c>
      <c r="E59" s="165">
        <v>305390.64</v>
      </c>
      <c r="F59" s="165">
        <v>358.70338600000002</v>
      </c>
      <c r="G59" s="165">
        <v>314430.76</v>
      </c>
      <c r="H59" s="165">
        <v>10.603</v>
      </c>
      <c r="I59" s="165">
        <v>36018.173999999999</v>
      </c>
      <c r="J59" s="165">
        <v>41.893533000000005</v>
      </c>
      <c r="K59" s="166">
        <v>50647.413</v>
      </c>
    </row>
    <row r="60" spans="1:11" s="57" customFormat="1" x14ac:dyDescent="0.15">
      <c r="A60" s="35">
        <v>12.3</v>
      </c>
      <c r="B60" s="36" t="s">
        <v>122</v>
      </c>
      <c r="C60" s="173" t="s">
        <v>134</v>
      </c>
      <c r="D60" s="162">
        <v>2223.8150080000005</v>
      </c>
      <c r="E60" s="162">
        <v>1307335.9740000002</v>
      </c>
      <c r="F60" s="162">
        <v>2031.7952260000002</v>
      </c>
      <c r="G60" s="162">
        <v>1373295.2950000002</v>
      </c>
      <c r="H60" s="162">
        <v>352.00299699999999</v>
      </c>
      <c r="I60" s="162">
        <v>415508.00699999998</v>
      </c>
      <c r="J60" s="162">
        <v>453.78889800000002</v>
      </c>
      <c r="K60" s="163">
        <v>424130.77800000005</v>
      </c>
    </row>
    <row r="61" spans="1:11" s="57" customFormat="1" x14ac:dyDescent="0.15">
      <c r="A61" s="61" t="s">
        <v>266</v>
      </c>
      <c r="B61" s="63" t="s">
        <v>123</v>
      </c>
      <c r="C61" s="164" t="s">
        <v>134</v>
      </c>
      <c r="D61" s="165">
        <v>1097.4010000000001</v>
      </c>
      <c r="E61" s="165">
        <v>407369.14</v>
      </c>
      <c r="F61" s="165">
        <v>959.66095099999995</v>
      </c>
      <c r="G61" s="165">
        <v>466248.78399999999</v>
      </c>
      <c r="H61" s="165">
        <v>191.929</v>
      </c>
      <c r="I61" s="165">
        <v>79015.494000000006</v>
      </c>
      <c r="J61" s="165">
        <v>128.306376</v>
      </c>
      <c r="K61" s="166">
        <v>68247.342999999993</v>
      </c>
    </row>
    <row r="62" spans="1:11" s="57" customFormat="1" x14ac:dyDescent="0.15">
      <c r="A62" s="61" t="s">
        <v>267</v>
      </c>
      <c r="B62" s="63" t="s">
        <v>40</v>
      </c>
      <c r="C62" s="164" t="s">
        <v>134</v>
      </c>
      <c r="D62" s="165">
        <v>812.94965999999999</v>
      </c>
      <c r="E62" s="165">
        <v>642901.64</v>
      </c>
      <c r="F62" s="165">
        <v>782.23906099999999</v>
      </c>
      <c r="G62" s="165">
        <v>653386.42200000002</v>
      </c>
      <c r="H62" s="165">
        <v>103.598</v>
      </c>
      <c r="I62" s="165">
        <v>207662.103</v>
      </c>
      <c r="J62" s="165">
        <v>220.983093</v>
      </c>
      <c r="K62" s="166">
        <v>215914.31599999999</v>
      </c>
    </row>
    <row r="63" spans="1:11" s="57" customFormat="1" x14ac:dyDescent="0.15">
      <c r="A63" s="61" t="s">
        <v>268</v>
      </c>
      <c r="B63" s="63" t="s">
        <v>124</v>
      </c>
      <c r="C63" s="164" t="s">
        <v>134</v>
      </c>
      <c r="D63" s="165">
        <v>236.74866</v>
      </c>
      <c r="E63" s="165">
        <v>217005.59</v>
      </c>
      <c r="F63" s="165">
        <v>217.32264600000002</v>
      </c>
      <c r="G63" s="165">
        <v>218605.38</v>
      </c>
      <c r="H63" s="165">
        <v>37.871344000000001</v>
      </c>
      <c r="I63" s="165">
        <v>112081.861</v>
      </c>
      <c r="J63" s="165">
        <v>70.285595999999998</v>
      </c>
      <c r="K63" s="166">
        <v>122608.08900000001</v>
      </c>
    </row>
    <row r="64" spans="1:11" s="57" customFormat="1" x14ac:dyDescent="0.15">
      <c r="A64" s="61" t="s">
        <v>269</v>
      </c>
      <c r="B64" s="179" t="s">
        <v>125</v>
      </c>
      <c r="C64" s="164" t="s">
        <v>134</v>
      </c>
      <c r="D64" s="165">
        <v>76.715688</v>
      </c>
      <c r="E64" s="165">
        <v>40059.603999999999</v>
      </c>
      <c r="F64" s="165">
        <v>72.572568000000004</v>
      </c>
      <c r="G64" s="165">
        <v>35054.709000000003</v>
      </c>
      <c r="H64" s="165">
        <v>18.604652999999999</v>
      </c>
      <c r="I64" s="165">
        <v>16748.548999999999</v>
      </c>
      <c r="J64" s="165">
        <v>34.213833000000001</v>
      </c>
      <c r="K64" s="166">
        <v>17361.03</v>
      </c>
    </row>
    <row r="65" spans="1:11" s="57" customFormat="1" ht="15" thickBot="1" x14ac:dyDescent="0.2">
      <c r="A65" s="43">
        <v>12.4</v>
      </c>
      <c r="B65" s="95" t="s">
        <v>270</v>
      </c>
      <c r="C65" s="175" t="s">
        <v>134</v>
      </c>
      <c r="D65" s="176">
        <v>136.39500000000001</v>
      </c>
      <c r="E65" s="176">
        <v>66257.248000000007</v>
      </c>
      <c r="F65" s="176">
        <v>32.727674999999998</v>
      </c>
      <c r="G65" s="176">
        <v>63185.224999999999</v>
      </c>
      <c r="H65" s="176">
        <v>121.871</v>
      </c>
      <c r="I65" s="176">
        <v>79145.244999999995</v>
      </c>
      <c r="J65" s="176">
        <v>20.046326000000001</v>
      </c>
      <c r="K65" s="177">
        <v>86278.917000000001</v>
      </c>
    </row>
    <row r="66" spans="1:11" x14ac:dyDescent="0.2">
      <c r="A66" s="329"/>
      <c r="B66" s="122"/>
      <c r="C66" s="122"/>
      <c r="D66" s="122"/>
      <c r="E66" s="122"/>
      <c r="F66" s="122"/>
      <c r="G66" s="122"/>
      <c r="H66" s="122"/>
      <c r="I66" s="122"/>
      <c r="J66" s="122"/>
      <c r="K66" s="122"/>
    </row>
    <row r="67" spans="1:11" x14ac:dyDescent="0.2">
      <c r="A67" s="298"/>
      <c r="B67" s="136"/>
      <c r="C67" s="136"/>
      <c r="D67" s="136"/>
      <c r="E67" s="136"/>
      <c r="F67" s="136"/>
      <c r="G67" s="136"/>
      <c r="H67" s="136"/>
      <c r="I67" s="136"/>
      <c r="J67" s="136"/>
      <c r="K67" s="136"/>
    </row>
    <row r="68" spans="1:11" x14ac:dyDescent="0.2">
      <c r="A68" s="136"/>
      <c r="B68" s="136"/>
      <c r="C68" s="136"/>
      <c r="D68" s="136"/>
      <c r="E68" s="136"/>
      <c r="F68" s="136"/>
      <c r="G68" s="136"/>
      <c r="H68" s="136"/>
      <c r="I68" s="136"/>
      <c r="J68" s="136"/>
      <c r="K68" s="136"/>
    </row>
    <row r="69" spans="1:11" x14ac:dyDescent="0.2">
      <c r="A69" s="136"/>
      <c r="B69" s="136"/>
      <c r="C69" s="136"/>
      <c r="D69" s="136"/>
      <c r="E69" s="136"/>
      <c r="F69" s="136"/>
      <c r="G69" s="136"/>
      <c r="H69" s="136"/>
      <c r="I69" s="136"/>
      <c r="J69" s="136"/>
      <c r="K69" s="136"/>
    </row>
    <row r="70" spans="1:11" x14ac:dyDescent="0.2">
      <c r="A70" s="136"/>
      <c r="B70" s="136"/>
      <c r="C70" s="136"/>
      <c r="D70" s="136"/>
      <c r="E70" s="136"/>
      <c r="F70" s="136"/>
      <c r="G70" s="136"/>
      <c r="H70" s="136"/>
      <c r="I70" s="136"/>
      <c r="J70" s="136"/>
      <c r="K70" s="136"/>
    </row>
    <row r="71" spans="1:11" x14ac:dyDescent="0.2">
      <c r="A71" s="136"/>
      <c r="B71" s="136"/>
      <c r="C71" s="136"/>
      <c r="D71" s="136"/>
      <c r="E71" s="136"/>
      <c r="F71" s="136"/>
      <c r="G71" s="136"/>
      <c r="H71" s="136"/>
      <c r="I71" s="136"/>
      <c r="J71" s="136"/>
      <c r="K71" s="136"/>
    </row>
    <row r="72" spans="1:11" x14ac:dyDescent="0.2">
      <c r="A72" s="136"/>
      <c r="B72" s="136"/>
      <c r="C72" s="136"/>
      <c r="D72" s="136"/>
      <c r="E72" s="136"/>
      <c r="F72" s="136"/>
      <c r="G72" s="136"/>
      <c r="H72" s="136"/>
      <c r="I72" s="136"/>
      <c r="J72" s="136"/>
      <c r="K72" s="136"/>
    </row>
    <row r="73" spans="1:11" x14ac:dyDescent="0.2">
      <c r="A73" s="136"/>
      <c r="B73" s="136"/>
      <c r="C73" s="136"/>
      <c r="D73" s="136"/>
      <c r="E73" s="136"/>
      <c r="F73" s="136"/>
      <c r="G73" s="136"/>
      <c r="H73" s="136"/>
      <c r="I73" s="136"/>
      <c r="J73" s="136"/>
      <c r="K73" s="136"/>
    </row>
    <row r="74" spans="1:11" x14ac:dyDescent="0.2">
      <c r="A74" s="136"/>
      <c r="B74" s="136"/>
      <c r="C74" s="136"/>
      <c r="D74" s="136"/>
      <c r="E74" s="136"/>
      <c r="F74" s="136"/>
      <c r="G74" s="136"/>
      <c r="H74" s="136"/>
      <c r="I74" s="136"/>
      <c r="J74" s="136"/>
      <c r="K74" s="136"/>
    </row>
    <row r="75" spans="1:11" x14ac:dyDescent="0.2">
      <c r="A75" s="136"/>
      <c r="B75" s="136"/>
      <c r="C75" s="136"/>
      <c r="D75" s="136"/>
      <c r="E75" s="136"/>
      <c r="F75" s="136"/>
      <c r="G75" s="136"/>
      <c r="H75" s="136"/>
      <c r="I75" s="136"/>
      <c r="J75" s="136"/>
      <c r="K75" s="136"/>
    </row>
    <row r="76" spans="1:11" x14ac:dyDescent="0.2">
      <c r="A76" s="136"/>
      <c r="B76" s="136"/>
      <c r="C76" s="136"/>
      <c r="D76" s="136"/>
      <c r="E76" s="136"/>
      <c r="F76" s="136"/>
      <c r="G76" s="136"/>
      <c r="H76" s="136"/>
      <c r="I76" s="136"/>
      <c r="J76" s="136"/>
      <c r="K76" s="136"/>
    </row>
    <row r="77" spans="1:11" x14ac:dyDescent="0.2">
      <c r="A77" s="136"/>
      <c r="B77" s="136"/>
      <c r="C77" s="136"/>
      <c r="D77" s="136"/>
      <c r="E77" s="136"/>
      <c r="F77" s="136"/>
      <c r="G77" s="136"/>
      <c r="H77" s="136"/>
      <c r="I77" s="136"/>
      <c r="J77" s="136"/>
      <c r="K77" s="136"/>
    </row>
    <row r="78" spans="1:11" x14ac:dyDescent="0.2">
      <c r="A78" s="136"/>
      <c r="B78" s="136"/>
      <c r="C78" s="136"/>
      <c r="D78" s="136"/>
      <c r="E78" s="136"/>
      <c r="F78" s="136"/>
      <c r="G78" s="136"/>
      <c r="H78" s="136"/>
      <c r="I78" s="136"/>
      <c r="J78" s="136"/>
      <c r="K78" s="136"/>
    </row>
    <row r="79" spans="1:11" x14ac:dyDescent="0.2">
      <c r="A79" s="136"/>
      <c r="B79" s="136"/>
      <c r="C79" s="136"/>
      <c r="D79" s="136"/>
      <c r="E79" s="136"/>
      <c r="F79" s="136"/>
      <c r="G79" s="136"/>
      <c r="H79" s="136"/>
      <c r="I79" s="136"/>
      <c r="J79" s="136"/>
      <c r="K79" s="136"/>
    </row>
    <row r="80" spans="1:11" x14ac:dyDescent="0.2">
      <c r="A80" s="136"/>
      <c r="B80" s="136"/>
      <c r="C80" s="136"/>
      <c r="D80" s="136"/>
      <c r="E80" s="136"/>
      <c r="F80" s="136"/>
      <c r="G80" s="136"/>
      <c r="H80" s="136"/>
      <c r="I80" s="136"/>
      <c r="J80" s="136"/>
      <c r="K80" s="136"/>
    </row>
    <row r="81" spans="1:11" x14ac:dyDescent="0.2">
      <c r="A81" s="136"/>
      <c r="B81" s="136"/>
      <c r="C81" s="136"/>
      <c r="D81" s="136"/>
      <c r="E81" s="136"/>
      <c r="F81" s="136"/>
      <c r="G81" s="136"/>
      <c r="H81" s="136"/>
      <c r="I81" s="136"/>
      <c r="J81" s="136"/>
      <c r="K81" s="136"/>
    </row>
    <row r="82" spans="1:11" x14ac:dyDescent="0.2">
      <c r="A82" s="136"/>
      <c r="B82" s="136"/>
      <c r="C82" s="136"/>
      <c r="D82" s="136"/>
      <c r="E82" s="136"/>
      <c r="F82" s="136"/>
      <c r="G82" s="136"/>
      <c r="H82" s="136"/>
      <c r="I82" s="136"/>
      <c r="J82" s="136"/>
      <c r="K82" s="136"/>
    </row>
    <row r="83" spans="1:11" x14ac:dyDescent="0.2">
      <c r="A83" s="136"/>
      <c r="B83" s="136"/>
      <c r="C83" s="136"/>
      <c r="D83" s="136"/>
      <c r="E83" s="136"/>
      <c r="F83" s="136"/>
      <c r="G83" s="136"/>
      <c r="H83" s="136"/>
      <c r="I83" s="136"/>
      <c r="J83" s="136"/>
      <c r="K83" s="136"/>
    </row>
    <row r="84" spans="1:11" x14ac:dyDescent="0.2">
      <c r="A84" s="136"/>
      <c r="B84" s="136"/>
      <c r="C84" s="136"/>
      <c r="D84" s="136"/>
      <c r="E84" s="136"/>
      <c r="F84" s="136"/>
      <c r="G84" s="136"/>
      <c r="H84" s="136"/>
      <c r="I84" s="136"/>
      <c r="J84" s="136"/>
      <c r="K84" s="136"/>
    </row>
    <row r="85" spans="1:11" x14ac:dyDescent="0.2">
      <c r="A85" s="136"/>
      <c r="B85" s="136"/>
      <c r="C85" s="136"/>
      <c r="D85" s="136"/>
      <c r="E85" s="136"/>
      <c r="F85" s="136"/>
      <c r="G85" s="136"/>
      <c r="H85" s="136"/>
      <c r="I85" s="136"/>
      <c r="J85" s="136"/>
      <c r="K85" s="136"/>
    </row>
    <row r="86" spans="1:11" x14ac:dyDescent="0.2">
      <c r="A86" s="136"/>
      <c r="B86" s="136"/>
      <c r="C86" s="136"/>
      <c r="D86" s="136"/>
      <c r="E86" s="136"/>
      <c r="F86" s="136"/>
      <c r="G86" s="136"/>
      <c r="H86" s="136"/>
      <c r="I86" s="136"/>
      <c r="J86" s="136"/>
      <c r="K86" s="136"/>
    </row>
    <row r="87" spans="1:11" x14ac:dyDescent="0.2">
      <c r="A87" s="136"/>
      <c r="B87" s="136"/>
      <c r="C87" s="136"/>
      <c r="D87" s="136"/>
      <c r="E87" s="136"/>
      <c r="F87" s="136"/>
      <c r="G87" s="136"/>
      <c r="H87" s="136"/>
      <c r="I87" s="136"/>
      <c r="J87" s="136"/>
      <c r="K87" s="136"/>
    </row>
    <row r="88" spans="1:11" x14ac:dyDescent="0.2">
      <c r="A88" s="136"/>
      <c r="B88" s="136"/>
      <c r="C88" s="136"/>
      <c r="D88" s="136"/>
      <c r="E88" s="136"/>
      <c r="F88" s="136"/>
      <c r="G88" s="136"/>
      <c r="H88" s="136"/>
      <c r="I88" s="136"/>
      <c r="J88" s="136"/>
      <c r="K88" s="136"/>
    </row>
    <row r="89" spans="1:11" x14ac:dyDescent="0.2">
      <c r="A89" s="136"/>
      <c r="B89" s="136"/>
      <c r="C89" s="136"/>
      <c r="D89" s="136"/>
      <c r="E89" s="136"/>
      <c r="F89" s="136"/>
      <c r="G89" s="136"/>
      <c r="H89" s="136"/>
      <c r="I89" s="136"/>
      <c r="J89" s="136"/>
      <c r="K89" s="136"/>
    </row>
    <row r="90" spans="1:11" ht="15" thickBot="1" x14ac:dyDescent="0.25"/>
    <row r="91" spans="1:11" x14ac:dyDescent="0.2">
      <c r="B91" s="138" t="s">
        <v>13</v>
      </c>
      <c r="C91" s="139"/>
      <c r="D91" s="139"/>
      <c r="E91" s="139"/>
      <c r="F91" s="139"/>
      <c r="G91" s="139"/>
      <c r="H91" s="139"/>
      <c r="I91" s="139"/>
      <c r="J91" s="139"/>
      <c r="K91" s="140"/>
    </row>
    <row r="92" spans="1:11" x14ac:dyDescent="0.2">
      <c r="B92" s="141" t="s">
        <v>14</v>
      </c>
      <c r="C92" s="142" t="s">
        <v>134</v>
      </c>
      <c r="D92" s="143">
        <f t="shared" ref="D92:K92" si="0">D56+D57+D58</f>
        <v>2317.43703</v>
      </c>
      <c r="E92" s="143">
        <f t="shared" si="0"/>
        <v>1527535.1</v>
      </c>
      <c r="F92" s="143">
        <f t="shared" si="0"/>
        <v>2197.7104829999998</v>
      </c>
      <c r="G92" s="143">
        <f t="shared" si="0"/>
        <v>1475665.9180000001</v>
      </c>
      <c r="H92" s="143">
        <f t="shared" si="0"/>
        <v>142.3387663</v>
      </c>
      <c r="I92" s="143">
        <f t="shared" si="0"/>
        <v>343389.55900000001</v>
      </c>
      <c r="J92" s="143">
        <f t="shared" si="0"/>
        <v>209.78843800000001</v>
      </c>
      <c r="K92" s="144">
        <f t="shared" si="0"/>
        <v>333663.98200000002</v>
      </c>
    </row>
    <row r="93" spans="1:11" x14ac:dyDescent="0.2">
      <c r="B93" s="145" t="s">
        <v>15</v>
      </c>
      <c r="C93" s="146" t="s">
        <v>134</v>
      </c>
      <c r="D93" s="147">
        <f t="shared" ref="D93:K93" si="1">D59+(D61+D62+D63+D64)+D65</f>
        <v>2748.7520080000004</v>
      </c>
      <c r="E93" s="147">
        <f t="shared" si="1"/>
        <v>1678983.862</v>
      </c>
      <c r="F93" s="147">
        <f t="shared" si="1"/>
        <v>2423.2262870000004</v>
      </c>
      <c r="G93" s="147">
        <f t="shared" si="1"/>
        <v>1750911.2800000003</v>
      </c>
      <c r="H93" s="147">
        <f t="shared" si="1"/>
        <v>484.47699699999998</v>
      </c>
      <c r="I93" s="147">
        <f t="shared" si="1"/>
        <v>530671.42599999998</v>
      </c>
      <c r="J93" s="147">
        <f t="shared" si="1"/>
        <v>515.72875699999997</v>
      </c>
      <c r="K93" s="148">
        <f t="shared" si="1"/>
        <v>561057.10800000001</v>
      </c>
    </row>
    <row r="94" spans="1:11" ht="15" thickBot="1" x14ac:dyDescent="0.25">
      <c r="B94" s="145" t="s">
        <v>24</v>
      </c>
      <c r="C94" s="146" t="s">
        <v>134</v>
      </c>
      <c r="D94" s="125">
        <f>D61+D62+D63+D64</f>
        <v>2223.8150080000005</v>
      </c>
      <c r="E94" s="125">
        <f t="shared" ref="E94:K94" si="2">E61+E62+E63+E64</f>
        <v>1307335.9740000002</v>
      </c>
      <c r="F94" s="125">
        <f t="shared" si="2"/>
        <v>2031.7952260000002</v>
      </c>
      <c r="G94" s="125">
        <f t="shared" si="2"/>
        <v>1373295.2950000002</v>
      </c>
      <c r="H94" s="125">
        <f t="shared" si="2"/>
        <v>352.00299699999999</v>
      </c>
      <c r="I94" s="125">
        <f t="shared" si="2"/>
        <v>415508.00699999998</v>
      </c>
      <c r="J94" s="125">
        <f t="shared" si="2"/>
        <v>453.78889800000002</v>
      </c>
      <c r="K94" s="126">
        <f t="shared" si="2"/>
        <v>424130.77800000005</v>
      </c>
    </row>
    <row r="95" spans="1:11" s="57" customFormat="1" ht="16.5" thickBot="1" x14ac:dyDescent="0.2">
      <c r="A95" s="149"/>
      <c r="B95" s="123" t="s">
        <v>133</v>
      </c>
      <c r="C95" s="124" t="s">
        <v>198</v>
      </c>
      <c r="D95" s="125">
        <f>D13-D14</f>
        <v>27.689</v>
      </c>
      <c r="E95" s="125">
        <f>E13-E14</f>
        <v>2591.5030000000006</v>
      </c>
      <c r="F95" s="125">
        <f t="shared" ref="F95:K95" si="3">F13-F14</f>
        <v>82.854227500000007</v>
      </c>
      <c r="G95" s="125">
        <f t="shared" si="3"/>
        <v>8276.4650000000001</v>
      </c>
      <c r="H95" s="125">
        <f t="shared" si="3"/>
        <v>3.9190188739837399</v>
      </c>
      <c r="I95" s="125">
        <f t="shared" si="3"/>
        <v>363.68199999999979</v>
      </c>
      <c r="J95" s="125">
        <f t="shared" si="3"/>
        <v>11.1796925</v>
      </c>
      <c r="K95" s="126">
        <f t="shared" si="3"/>
        <v>3227.4960000000001</v>
      </c>
    </row>
  </sheetData>
  <sheetProtection selectLockedCells="1"/>
  <customSheetViews>
    <customSheetView guid="{E59B5840-EF58-11D3-B672-B1E0953C1B26}" scale="75" showPageBreaks="1" showGridLines="0" fitToPage="1" printArea="1" showRuler="0" topLeftCell="D1">
      <selection activeCell="H5" sqref="H5"/>
      <colBreaks count="1" manualBreakCount="1">
        <brk id="11" max="1048575" man="1"/>
      </colBreaks>
      <pageMargins left="0.39370078740157483" right="0.39370078740157483" top="0.19685039370078741" bottom="0.19685039370078741" header="0" footer="0"/>
      <printOptions horizontalCentered="1"/>
      <pageSetup paperSize="9" scale="53" orientation="landscape" r:id="rId1"/>
      <headerFooter alignWithMargins="0"/>
    </customSheetView>
  </customSheetViews>
  <mergeCells count="6">
    <mergeCell ref="D4:G4"/>
    <mergeCell ref="H4:K4"/>
    <mergeCell ref="J5:K5"/>
    <mergeCell ref="D5:E5"/>
    <mergeCell ref="H5:I5"/>
    <mergeCell ref="F5:G5"/>
  </mergeCells>
  <phoneticPr fontId="0" type="noConversion"/>
  <printOptions horizontalCentered="1"/>
  <pageMargins left="0.19685039370078741" right="0.19685039370078741" top="0.19685039370078741" bottom="0.19685039370078741" header="0" footer="0"/>
  <pageSetup paperSize="9" scale="59" pageOrder="overThenDown" orientation="landscape" r:id="rId2"/>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339966"/>
    <pageSetUpPr fitToPage="1"/>
  </sheetPr>
  <dimension ref="A1:FQ32"/>
  <sheetViews>
    <sheetView zoomScaleNormal="100" zoomScaleSheetLayoutView="100" workbookViewId="0">
      <selection activeCell="A2" sqref="A2"/>
    </sheetView>
  </sheetViews>
  <sheetFormatPr defaultColWidth="9.625" defaultRowHeight="14.25" x14ac:dyDescent="0.2"/>
  <cols>
    <col min="1" max="1" width="10" style="137" customWidth="1"/>
    <col min="2" max="2" width="52.25" style="129" customWidth="1"/>
    <col min="3" max="6" width="17.25" style="129" customWidth="1"/>
    <col min="7" max="16384" width="9.625" style="129"/>
  </cols>
  <sheetData>
    <row r="1" spans="1:11" x14ac:dyDescent="0.2">
      <c r="A1" s="66" t="s">
        <v>197</v>
      </c>
      <c r="C1" s="47"/>
      <c r="D1" s="48"/>
      <c r="E1" s="49"/>
      <c r="F1" s="50" t="s">
        <v>200</v>
      </c>
      <c r="G1" s="128"/>
      <c r="H1" s="128"/>
      <c r="I1" s="128"/>
      <c r="J1" s="128"/>
      <c r="K1" s="128"/>
    </row>
    <row r="2" spans="1:11" x14ac:dyDescent="0.2">
      <c r="A2" s="181"/>
      <c r="B2" s="47"/>
      <c r="C2" s="47"/>
      <c r="D2" s="48"/>
      <c r="E2" s="49"/>
      <c r="F2" s="130" t="s">
        <v>201</v>
      </c>
      <c r="G2" s="128"/>
      <c r="H2" s="128"/>
      <c r="I2" s="128"/>
      <c r="J2" s="128"/>
      <c r="K2" s="128"/>
    </row>
    <row r="3" spans="1:11" ht="15" thickBot="1" x14ac:dyDescent="0.25">
      <c r="A3" s="181"/>
      <c r="B3" s="182"/>
      <c r="C3" s="183"/>
      <c r="D3" s="184" t="s">
        <v>158</v>
      </c>
      <c r="E3" s="185"/>
      <c r="F3" s="185"/>
      <c r="G3" s="185"/>
    </row>
    <row r="4" spans="1:11" s="136" customFormat="1" x14ac:dyDescent="0.2">
      <c r="A4" s="187" t="s">
        <v>85</v>
      </c>
      <c r="B4" s="187" t="s">
        <v>85</v>
      </c>
      <c r="C4" s="188" t="s">
        <v>11</v>
      </c>
      <c r="D4" s="189"/>
      <c r="E4" s="188" t="s">
        <v>12</v>
      </c>
      <c r="F4" s="190"/>
    </row>
    <row r="5" spans="1:11" s="136" customFormat="1" x14ac:dyDescent="0.2">
      <c r="A5" s="191" t="s">
        <v>96</v>
      </c>
      <c r="B5" s="191" t="s">
        <v>74</v>
      </c>
      <c r="C5" s="192">
        <v>2017</v>
      </c>
      <c r="D5" s="192">
        <v>2018</v>
      </c>
      <c r="E5" s="192">
        <v>2017</v>
      </c>
      <c r="F5" s="193">
        <v>2018</v>
      </c>
    </row>
    <row r="6" spans="1:11" s="136" customFormat="1" x14ac:dyDescent="0.2">
      <c r="A6" s="194">
        <v>13</v>
      </c>
      <c r="B6" s="195" t="s">
        <v>25</v>
      </c>
      <c r="C6" s="196"/>
      <c r="D6" s="196"/>
      <c r="E6" s="196"/>
      <c r="F6" s="197"/>
    </row>
    <row r="7" spans="1:11" s="57" customFormat="1" x14ac:dyDescent="0.15">
      <c r="A7" s="198">
        <v>13.1</v>
      </c>
      <c r="B7" s="199" t="s">
        <v>135</v>
      </c>
      <c r="C7" s="200">
        <v>177946.109</v>
      </c>
      <c r="D7" s="200">
        <v>149931.75200000001</v>
      </c>
      <c r="E7" s="200">
        <v>22351.78</v>
      </c>
      <c r="F7" s="34">
        <v>29122.825000000001</v>
      </c>
    </row>
    <row r="8" spans="1:11" s="57" customFormat="1" x14ac:dyDescent="0.15">
      <c r="A8" s="201" t="s">
        <v>276</v>
      </c>
      <c r="B8" s="202" t="s">
        <v>76</v>
      </c>
      <c r="C8" s="203">
        <v>47272.203000000001</v>
      </c>
      <c r="D8" s="203">
        <v>58235.745000000003</v>
      </c>
      <c r="E8" s="203">
        <v>13426.434999999999</v>
      </c>
      <c r="F8" s="40">
        <v>18277.094000000001</v>
      </c>
    </row>
    <row r="9" spans="1:11" s="57" customFormat="1" x14ac:dyDescent="0.15">
      <c r="A9" s="201" t="s">
        <v>277</v>
      </c>
      <c r="B9" s="202" t="s">
        <v>136</v>
      </c>
      <c r="C9" s="203">
        <v>130673.906</v>
      </c>
      <c r="D9" s="203">
        <v>91696.006999999998</v>
      </c>
      <c r="E9" s="203">
        <v>8925.3449999999993</v>
      </c>
      <c r="F9" s="40">
        <v>10845.731</v>
      </c>
    </row>
    <row r="10" spans="1:11" s="57" customFormat="1" x14ac:dyDescent="0.15">
      <c r="A10" s="201" t="s">
        <v>278</v>
      </c>
      <c r="B10" s="204" t="s">
        <v>137</v>
      </c>
      <c r="C10" s="203">
        <v>8307.9689999999991</v>
      </c>
      <c r="D10" s="203">
        <v>7686.4610000000002</v>
      </c>
      <c r="E10" s="203">
        <v>178.76</v>
      </c>
      <c r="F10" s="40">
        <v>457.471</v>
      </c>
    </row>
    <row r="11" spans="1:11" s="57" customFormat="1" x14ac:dyDescent="0.15">
      <c r="A11" s="201">
        <v>13.2</v>
      </c>
      <c r="B11" s="205" t="s">
        <v>274</v>
      </c>
      <c r="C11" s="203">
        <v>167688.948</v>
      </c>
      <c r="D11" s="203">
        <v>171436.03700000001</v>
      </c>
      <c r="E11" s="203">
        <v>47411.144</v>
      </c>
      <c r="F11" s="40">
        <v>50226.442000000003</v>
      </c>
    </row>
    <row r="12" spans="1:11" s="57" customFormat="1" x14ac:dyDescent="0.15">
      <c r="A12" s="201">
        <v>13.3</v>
      </c>
      <c r="B12" s="206" t="s">
        <v>273</v>
      </c>
      <c r="C12" s="203">
        <v>149414.20600000001</v>
      </c>
      <c r="D12" s="203">
        <v>136966.58499999999</v>
      </c>
      <c r="E12" s="203">
        <v>31110.381000000001</v>
      </c>
      <c r="F12" s="40">
        <v>30594.089</v>
      </c>
    </row>
    <row r="13" spans="1:11" s="57" customFormat="1" x14ac:dyDescent="0.15">
      <c r="A13" s="201">
        <v>13.4</v>
      </c>
      <c r="B13" s="207" t="s">
        <v>138</v>
      </c>
      <c r="C13" s="203">
        <v>734750.85699999996</v>
      </c>
      <c r="D13" s="203">
        <v>684471.19900000002</v>
      </c>
      <c r="E13" s="203">
        <v>53113.633999999998</v>
      </c>
      <c r="F13" s="40">
        <v>66374.175000000003</v>
      </c>
    </row>
    <row r="14" spans="1:11" s="57" customFormat="1" x14ac:dyDescent="0.15">
      <c r="A14" s="201">
        <v>13.5</v>
      </c>
      <c r="B14" s="207" t="s">
        <v>139</v>
      </c>
      <c r="C14" s="203">
        <v>3459000.5550000002</v>
      </c>
      <c r="D14" s="203">
        <v>3148112.6409999998</v>
      </c>
      <c r="E14" s="203">
        <v>443132.57699999999</v>
      </c>
      <c r="F14" s="40">
        <v>481250.777</v>
      </c>
    </row>
    <row r="15" spans="1:11" s="57" customFormat="1" x14ac:dyDescent="0.15">
      <c r="A15" s="201">
        <v>13.6</v>
      </c>
      <c r="B15" s="206" t="s">
        <v>275</v>
      </c>
      <c r="C15" s="203">
        <v>43627.739000000001</v>
      </c>
      <c r="D15" s="203">
        <v>58933.762000000002</v>
      </c>
      <c r="E15" s="203">
        <v>7618.1180000000004</v>
      </c>
      <c r="F15" s="40">
        <v>7686.5029999999997</v>
      </c>
    </row>
    <row r="16" spans="1:11" s="57" customFormat="1" x14ac:dyDescent="0.15">
      <c r="A16" s="201">
        <v>13.7</v>
      </c>
      <c r="B16" s="205" t="s">
        <v>41</v>
      </c>
      <c r="C16" s="203">
        <v>252424.82800000001</v>
      </c>
      <c r="D16" s="203">
        <v>238756.24600000001</v>
      </c>
      <c r="E16" s="203">
        <v>43884.197</v>
      </c>
      <c r="F16" s="40">
        <v>38407.411999999997</v>
      </c>
    </row>
    <row r="17" spans="1:173" s="186" customFormat="1" x14ac:dyDescent="0.15">
      <c r="A17" s="194">
        <v>14</v>
      </c>
      <c r="B17" s="195" t="s">
        <v>140</v>
      </c>
      <c r="C17" s="208"/>
      <c r="D17" s="208"/>
      <c r="E17" s="208"/>
      <c r="F17" s="209"/>
      <c r="G17" s="57"/>
      <c r="H17" s="57"/>
      <c r="I17" s="57"/>
      <c r="J17" s="57"/>
      <c r="K17" s="57"/>
      <c r="L17" s="57"/>
      <c r="M17" s="57"/>
      <c r="N17" s="57"/>
      <c r="O17" s="57"/>
      <c r="P17" s="57"/>
      <c r="Q17" s="57"/>
      <c r="R17" s="57"/>
      <c r="S17" s="57"/>
      <c r="T17" s="57"/>
      <c r="U17" s="57"/>
      <c r="V17" s="57"/>
      <c r="W17" s="57"/>
      <c r="X17" s="57"/>
      <c r="Y17" s="57"/>
      <c r="Z17" s="57"/>
      <c r="AA17" s="57"/>
      <c r="AB17" s="57"/>
      <c r="AC17" s="57"/>
      <c r="AD17" s="57"/>
      <c r="AE17" s="57"/>
      <c r="AF17" s="57"/>
      <c r="AG17" s="57"/>
      <c r="AH17" s="57"/>
      <c r="AI17" s="57"/>
      <c r="AJ17" s="57"/>
      <c r="AK17" s="57"/>
      <c r="AL17" s="57"/>
      <c r="AM17" s="57"/>
      <c r="AN17" s="57"/>
      <c r="AO17" s="57"/>
      <c r="AP17" s="57"/>
      <c r="AQ17" s="57"/>
      <c r="AR17" s="57"/>
      <c r="AS17" s="57"/>
      <c r="AT17" s="57"/>
      <c r="AU17" s="57"/>
      <c r="AV17" s="57"/>
      <c r="AW17" s="57"/>
      <c r="AX17" s="57"/>
      <c r="AY17" s="57"/>
      <c r="AZ17" s="57"/>
      <c r="BA17" s="57"/>
      <c r="BB17" s="57"/>
      <c r="BC17" s="57"/>
      <c r="BD17" s="57"/>
      <c r="BE17" s="57"/>
      <c r="BF17" s="57"/>
      <c r="BG17" s="57"/>
      <c r="BH17" s="57"/>
      <c r="BI17" s="57"/>
      <c r="BJ17" s="57"/>
      <c r="BK17" s="57"/>
      <c r="BL17" s="57"/>
      <c r="BM17" s="57"/>
      <c r="BN17" s="57"/>
      <c r="BO17" s="57"/>
      <c r="BP17" s="57"/>
      <c r="BQ17" s="57"/>
      <c r="BR17" s="57"/>
      <c r="BS17" s="57"/>
      <c r="BT17" s="57"/>
      <c r="BU17" s="57"/>
      <c r="BV17" s="57"/>
      <c r="BW17" s="57"/>
      <c r="BX17" s="57"/>
      <c r="BY17" s="57"/>
      <c r="BZ17" s="57"/>
      <c r="CA17" s="57"/>
      <c r="CB17" s="57"/>
      <c r="CC17" s="57"/>
      <c r="CD17" s="57"/>
      <c r="CE17" s="57"/>
      <c r="CF17" s="57"/>
      <c r="CG17" s="57"/>
      <c r="CH17" s="57"/>
      <c r="CI17" s="57"/>
      <c r="CJ17" s="57"/>
      <c r="CK17" s="57"/>
      <c r="CL17" s="57"/>
      <c r="CM17" s="57"/>
      <c r="CN17" s="57"/>
      <c r="CO17" s="57"/>
      <c r="CP17" s="57"/>
      <c r="CQ17" s="57"/>
      <c r="CR17" s="57"/>
      <c r="CS17" s="57"/>
      <c r="CT17" s="57"/>
      <c r="CU17" s="57"/>
      <c r="CV17" s="57"/>
      <c r="CW17" s="57"/>
      <c r="CX17" s="57"/>
      <c r="CY17" s="57"/>
      <c r="CZ17" s="57"/>
      <c r="DA17" s="57"/>
      <c r="DB17" s="57"/>
      <c r="DC17" s="57"/>
      <c r="DD17" s="57"/>
      <c r="DE17" s="57"/>
      <c r="DF17" s="57"/>
      <c r="DG17" s="57"/>
      <c r="DH17" s="57"/>
      <c r="DI17" s="57"/>
      <c r="DJ17" s="57"/>
      <c r="DK17" s="57"/>
      <c r="DL17" s="57"/>
      <c r="DM17" s="57"/>
      <c r="DN17" s="57"/>
      <c r="DO17" s="57"/>
      <c r="DP17" s="57"/>
      <c r="DQ17" s="57"/>
      <c r="DR17" s="57"/>
      <c r="DS17" s="57"/>
      <c r="DT17" s="57"/>
      <c r="DU17" s="57"/>
      <c r="DV17" s="57"/>
      <c r="DW17" s="57"/>
      <c r="DX17" s="57"/>
      <c r="DY17" s="57"/>
      <c r="DZ17" s="57"/>
      <c r="EA17" s="57"/>
      <c r="EB17" s="57"/>
      <c r="EC17" s="57"/>
      <c r="ED17" s="57"/>
      <c r="EE17" s="57"/>
      <c r="EF17" s="57"/>
      <c r="EG17" s="57"/>
      <c r="EH17" s="57"/>
      <c r="EI17" s="57"/>
      <c r="EJ17" s="57"/>
      <c r="EK17" s="57"/>
      <c r="EL17" s="57"/>
      <c r="EM17" s="57"/>
      <c r="EN17" s="57"/>
      <c r="EO17" s="57"/>
      <c r="EP17" s="57"/>
      <c r="EQ17" s="57"/>
      <c r="ER17" s="57"/>
      <c r="ES17" s="57"/>
      <c r="ET17" s="57"/>
      <c r="EU17" s="57"/>
      <c r="EV17" s="57"/>
      <c r="EW17" s="57"/>
      <c r="EX17" s="57"/>
      <c r="EY17" s="57"/>
      <c r="EZ17" s="57"/>
      <c r="FA17" s="57"/>
      <c r="FB17" s="57"/>
      <c r="FC17" s="57"/>
      <c r="FD17" s="57"/>
      <c r="FE17" s="57"/>
      <c r="FF17" s="57"/>
      <c r="FG17" s="57"/>
      <c r="FH17" s="57"/>
      <c r="FI17" s="57"/>
      <c r="FJ17" s="57"/>
      <c r="FK17" s="57"/>
      <c r="FL17" s="57"/>
      <c r="FM17" s="57"/>
      <c r="FN17" s="57"/>
      <c r="FO17" s="57"/>
      <c r="FP17" s="57"/>
      <c r="FQ17" s="57"/>
    </row>
    <row r="18" spans="1:173" s="57" customFormat="1" x14ac:dyDescent="0.15">
      <c r="A18" s="201">
        <v>14.1</v>
      </c>
      <c r="B18" s="210" t="s">
        <v>141</v>
      </c>
      <c r="C18" s="203">
        <v>40855.415000000001</v>
      </c>
      <c r="D18" s="203">
        <v>42455.896000000001</v>
      </c>
      <c r="E18" s="203">
        <v>13869.682000000001</v>
      </c>
      <c r="F18" s="40">
        <v>11864.226000000001</v>
      </c>
    </row>
    <row r="19" spans="1:173" s="57" customFormat="1" x14ac:dyDescent="0.15">
      <c r="A19" s="201">
        <v>14.2</v>
      </c>
      <c r="B19" s="210" t="s">
        <v>142</v>
      </c>
      <c r="C19" s="203">
        <v>313876.27299999999</v>
      </c>
      <c r="D19" s="203">
        <v>339111.511</v>
      </c>
      <c r="E19" s="203">
        <v>282945.04599999997</v>
      </c>
      <c r="F19" s="40">
        <v>283408.93599999999</v>
      </c>
    </row>
    <row r="20" spans="1:173" s="57" customFormat="1" x14ac:dyDescent="0.15">
      <c r="A20" s="201">
        <v>14.3</v>
      </c>
      <c r="B20" s="210" t="s">
        <v>143</v>
      </c>
      <c r="C20" s="203">
        <v>32750.133000000002</v>
      </c>
      <c r="D20" s="203">
        <v>31371.300999999999</v>
      </c>
      <c r="E20" s="203">
        <v>12315.427</v>
      </c>
      <c r="F20" s="40">
        <v>13560.877</v>
      </c>
    </row>
    <row r="21" spans="1:173" s="57" customFormat="1" x14ac:dyDescent="0.15">
      <c r="A21" s="201">
        <v>14.4</v>
      </c>
      <c r="B21" s="211" t="s">
        <v>144</v>
      </c>
      <c r="C21" s="203">
        <v>759939.99399999995</v>
      </c>
      <c r="D21" s="203">
        <v>740724.00100000005</v>
      </c>
      <c r="E21" s="203">
        <v>300065.49</v>
      </c>
      <c r="F21" s="40">
        <v>325859.28100000002</v>
      </c>
    </row>
    <row r="22" spans="1:173" s="57" customFormat="1" x14ac:dyDescent="0.15">
      <c r="A22" s="212">
        <v>14.5</v>
      </c>
      <c r="B22" s="213" t="s">
        <v>145</v>
      </c>
      <c r="C22" s="200">
        <v>758889.15300000005</v>
      </c>
      <c r="D22" s="200">
        <v>763599.88</v>
      </c>
      <c r="E22" s="200">
        <v>597365.59499999997</v>
      </c>
      <c r="F22" s="34">
        <v>570368.20299999998</v>
      </c>
    </row>
    <row r="23" spans="1:173" s="57" customFormat="1" x14ac:dyDescent="0.15">
      <c r="A23" s="201" t="s">
        <v>279</v>
      </c>
      <c r="B23" s="214" t="s">
        <v>8</v>
      </c>
      <c r="C23" s="203">
        <v>23342.838</v>
      </c>
      <c r="D23" s="203">
        <v>28729.901999999998</v>
      </c>
      <c r="E23" s="203">
        <v>3661.2750000000001</v>
      </c>
      <c r="F23" s="40">
        <v>3045.9409999999998</v>
      </c>
    </row>
    <row r="24" spans="1:173" s="57" customFormat="1" x14ac:dyDescent="0.15">
      <c r="A24" s="201" t="s">
        <v>280</v>
      </c>
      <c r="B24" s="214" t="s">
        <v>9</v>
      </c>
      <c r="C24" s="203">
        <v>25492.521000000001</v>
      </c>
      <c r="D24" s="203">
        <v>24451.733</v>
      </c>
      <c r="E24" s="203">
        <v>11137.483</v>
      </c>
      <c r="F24" s="40">
        <v>13412.843000000001</v>
      </c>
    </row>
    <row r="25" spans="1:173" s="57" customFormat="1" ht="15" thickBot="1" x14ac:dyDescent="0.2">
      <c r="A25" s="215" t="s">
        <v>281</v>
      </c>
      <c r="B25" s="216" t="s">
        <v>10</v>
      </c>
      <c r="C25" s="217">
        <v>21610.053</v>
      </c>
      <c r="D25" s="217">
        <v>24810.5</v>
      </c>
      <c r="E25" s="217">
        <v>108117.87300000001</v>
      </c>
      <c r="F25" s="46">
        <v>98929.797000000006</v>
      </c>
    </row>
    <row r="26" spans="1:173" x14ac:dyDescent="0.2">
      <c r="A26" s="122"/>
      <c r="B26" s="122"/>
      <c r="C26" s="122"/>
      <c r="D26" s="122"/>
      <c r="E26" s="122"/>
      <c r="F26" s="122"/>
    </row>
    <row r="27" spans="1:173" x14ac:dyDescent="0.2">
      <c r="A27" s="122"/>
      <c r="B27" s="136"/>
      <c r="C27" s="136"/>
      <c r="D27" s="136"/>
      <c r="E27" s="136"/>
      <c r="F27" s="136"/>
    </row>
    <row r="28" spans="1:173" x14ac:dyDescent="0.2">
      <c r="A28" s="122"/>
      <c r="B28" s="136"/>
      <c r="C28" s="136"/>
      <c r="D28" s="136"/>
      <c r="E28" s="136"/>
      <c r="F28" s="136"/>
    </row>
    <row r="29" spans="1:173" x14ac:dyDescent="0.2">
      <c r="A29" s="122"/>
      <c r="B29" s="136"/>
      <c r="C29" s="136"/>
      <c r="D29" s="136"/>
      <c r="E29" s="136"/>
      <c r="F29" s="136"/>
    </row>
    <row r="30" spans="1:173" x14ac:dyDescent="0.2">
      <c r="A30" s="122"/>
      <c r="B30" s="136"/>
      <c r="C30" s="136"/>
      <c r="D30" s="136"/>
      <c r="E30" s="136"/>
      <c r="F30" s="136"/>
    </row>
    <row r="31" spans="1:173" x14ac:dyDescent="0.2">
      <c r="A31" s="122"/>
      <c r="B31" s="136"/>
      <c r="C31" s="136"/>
      <c r="D31" s="136"/>
      <c r="E31" s="136"/>
      <c r="F31" s="136"/>
    </row>
    <row r="32" spans="1:173" x14ac:dyDescent="0.2">
      <c r="A32" s="122"/>
      <c r="B32" s="136"/>
      <c r="C32" s="136"/>
      <c r="D32" s="136"/>
      <c r="E32" s="136"/>
      <c r="F32" s="136"/>
    </row>
  </sheetData>
  <sheetProtection selectLockedCells="1"/>
  <phoneticPr fontId="0" type="noConversion"/>
  <pageMargins left="0" right="0" top="0.39370078740157483" bottom="0.39370078740157483" header="0.51181102362204722" footer="0.51181102362204722"/>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57"/>
    <pageSetUpPr fitToPage="1"/>
  </sheetPr>
  <dimension ref="A1:K22"/>
  <sheetViews>
    <sheetView workbookViewId="0">
      <selection activeCell="M6" sqref="M6"/>
    </sheetView>
  </sheetViews>
  <sheetFormatPr defaultRowHeight="14.25" x14ac:dyDescent="0.2"/>
  <cols>
    <col min="1" max="2" width="9" style="13"/>
    <col min="3" max="11" width="10.75" style="13" customWidth="1"/>
    <col min="12" max="16384" width="9" style="13"/>
  </cols>
  <sheetData>
    <row r="1" spans="1:11" x14ac:dyDescent="0.2">
      <c r="A1" s="66" t="s">
        <v>197</v>
      </c>
      <c r="B1" s="47"/>
      <c r="C1" s="48"/>
      <c r="D1" s="49"/>
      <c r="K1" s="50" t="s">
        <v>202</v>
      </c>
    </row>
    <row r="2" spans="1:11" x14ac:dyDescent="0.2">
      <c r="A2" s="47"/>
      <c r="B2" s="47"/>
      <c r="C2" s="48"/>
      <c r="D2" s="49"/>
      <c r="K2" s="50" t="s">
        <v>203</v>
      </c>
    </row>
    <row r="3" spans="1:11" ht="15" thickBot="1" x14ac:dyDescent="0.25"/>
    <row r="4" spans="1:11" x14ac:dyDescent="0.2">
      <c r="A4" s="489" t="s">
        <v>73</v>
      </c>
      <c r="B4" s="486" t="s">
        <v>85</v>
      </c>
      <c r="C4" s="483" t="s">
        <v>72</v>
      </c>
      <c r="D4" s="484"/>
      <c r="E4" s="484"/>
      <c r="F4" s="484"/>
      <c r="G4" s="484"/>
      <c r="H4" s="484"/>
      <c r="I4" s="484"/>
      <c r="J4" s="484"/>
      <c r="K4" s="485"/>
    </row>
    <row r="5" spans="1:11" x14ac:dyDescent="0.2">
      <c r="A5" s="490"/>
      <c r="B5" s="487"/>
      <c r="C5" s="218" t="s">
        <v>64</v>
      </c>
      <c r="D5" s="481" t="s">
        <v>155</v>
      </c>
      <c r="E5" s="481"/>
      <c r="F5" s="481" t="s">
        <v>156</v>
      </c>
      <c r="G5" s="481"/>
      <c r="H5" s="481" t="s">
        <v>153</v>
      </c>
      <c r="I5" s="481"/>
      <c r="J5" s="481" t="s">
        <v>154</v>
      </c>
      <c r="K5" s="482"/>
    </row>
    <row r="6" spans="1:11" ht="15" thickBot="1" x14ac:dyDescent="0.25">
      <c r="A6" s="491"/>
      <c r="B6" s="488"/>
      <c r="C6" s="219" t="s">
        <v>134</v>
      </c>
      <c r="D6" s="220" t="s">
        <v>134</v>
      </c>
      <c r="E6" s="220" t="s">
        <v>65</v>
      </c>
      <c r="F6" s="220" t="s">
        <v>134</v>
      </c>
      <c r="G6" s="220" t="s">
        <v>65</v>
      </c>
      <c r="H6" s="220" t="s">
        <v>134</v>
      </c>
      <c r="I6" s="220" t="s">
        <v>65</v>
      </c>
      <c r="J6" s="220" t="s">
        <v>134</v>
      </c>
      <c r="K6" s="221" t="s">
        <v>65</v>
      </c>
    </row>
    <row r="7" spans="1:11" x14ac:dyDescent="0.2">
      <c r="A7" s="222">
        <v>2017</v>
      </c>
      <c r="B7" s="223" t="s">
        <v>157</v>
      </c>
      <c r="C7" s="224"/>
      <c r="D7" s="225">
        <v>1.5509999999999999</v>
      </c>
      <c r="E7" s="225">
        <v>1682.298</v>
      </c>
      <c r="F7" s="225">
        <v>41.725000000000001</v>
      </c>
      <c r="G7" s="225">
        <v>34663.739000000001</v>
      </c>
      <c r="H7" s="225">
        <v>3.2000000000000001E-2</v>
      </c>
      <c r="I7" s="225">
        <v>104.259</v>
      </c>
      <c r="J7" s="225">
        <v>3.149</v>
      </c>
      <c r="K7" s="226">
        <v>3717.3440000000001</v>
      </c>
    </row>
    <row r="8" spans="1:11" ht="15" thickBot="1" x14ac:dyDescent="0.25">
      <c r="A8" s="227">
        <v>2018</v>
      </c>
      <c r="B8" s="228"/>
      <c r="C8" s="229"/>
      <c r="D8" s="230">
        <v>1.6639999999999999</v>
      </c>
      <c r="E8" s="230">
        <v>1662.7190000000001</v>
      </c>
      <c r="F8" s="230">
        <v>20.010000000000002</v>
      </c>
      <c r="G8" s="230">
        <v>21462.34</v>
      </c>
      <c r="H8" s="230">
        <v>8.0000000000000002E-3</v>
      </c>
      <c r="I8" s="230">
        <v>98.745999999999995</v>
      </c>
      <c r="J8" s="230">
        <v>2.9790000000000001</v>
      </c>
      <c r="K8" s="231">
        <v>4032.529</v>
      </c>
    </row>
    <row r="9" spans="1:11" x14ac:dyDescent="0.2">
      <c r="A9" s="222">
        <v>2017</v>
      </c>
      <c r="B9" s="223" t="s">
        <v>152</v>
      </c>
      <c r="C9" s="462"/>
      <c r="D9" s="463">
        <v>0.66200000000000003</v>
      </c>
      <c r="E9" s="463">
        <v>4716.3419999999996</v>
      </c>
      <c r="F9" s="463">
        <v>5.8659999999999997</v>
      </c>
      <c r="G9" s="463">
        <v>10919.153</v>
      </c>
      <c r="H9" s="463">
        <v>0.11700000000000001</v>
      </c>
      <c r="I9" s="463">
        <v>668.971</v>
      </c>
      <c r="J9" s="463">
        <v>1.246</v>
      </c>
      <c r="K9" s="464">
        <v>3252.6959999999999</v>
      </c>
    </row>
    <row r="10" spans="1:11" ht="15" thickBot="1" x14ac:dyDescent="0.25">
      <c r="A10" s="227">
        <v>2018</v>
      </c>
      <c r="B10" s="228"/>
      <c r="C10" s="465"/>
      <c r="D10" s="466">
        <v>0.61899999999999999</v>
      </c>
      <c r="E10" s="466">
        <v>2572.8409999999999</v>
      </c>
      <c r="F10" s="466">
        <v>62.249000000000002</v>
      </c>
      <c r="G10" s="466">
        <v>81042.129000000001</v>
      </c>
      <c r="H10" s="466">
        <v>9.5000000000000001E-2</v>
      </c>
      <c r="I10" s="466">
        <v>409.61700000000002</v>
      </c>
      <c r="J10" s="466">
        <v>22.582999999999998</v>
      </c>
      <c r="K10" s="467">
        <v>41351.771000000001</v>
      </c>
    </row>
    <row r="21" spans="1:2" x14ac:dyDescent="0.2">
      <c r="A21" s="329"/>
    </row>
    <row r="22" spans="1:2" x14ac:dyDescent="0.2">
      <c r="A22" s="104"/>
      <c r="B22" s="232"/>
    </row>
  </sheetData>
  <mergeCells count="7">
    <mergeCell ref="J5:K5"/>
    <mergeCell ref="C4:K4"/>
    <mergeCell ref="B4:B6"/>
    <mergeCell ref="A4:A6"/>
    <mergeCell ref="D5:E5"/>
    <mergeCell ref="F5:G5"/>
    <mergeCell ref="H5:I5"/>
  </mergeCells>
  <pageMargins left="0.7" right="0.7" top="0.75" bottom="0.75" header="0.3" footer="0.3"/>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339966"/>
    <pageSetUpPr fitToPage="1"/>
  </sheetPr>
  <dimension ref="A1:M38"/>
  <sheetViews>
    <sheetView zoomScaleNormal="100" zoomScaleSheetLayoutView="100" workbookViewId="0">
      <selection activeCell="A2" sqref="A2"/>
    </sheetView>
  </sheetViews>
  <sheetFormatPr defaultRowHeight="14.25" x14ac:dyDescent="0.2"/>
  <cols>
    <col min="1" max="1" width="7.75" style="51" customWidth="1"/>
    <col min="2" max="2" width="13.5" style="51" customWidth="1"/>
    <col min="3" max="3" width="13.25" style="51" customWidth="1"/>
    <col min="4" max="4" width="63.125" style="51" customWidth="1"/>
    <col min="5" max="5" width="9" style="51" bestFit="1" customWidth="1"/>
    <col min="6" max="13" width="10.625" style="51" customWidth="1"/>
    <col min="14" max="16384" width="9" style="51"/>
  </cols>
  <sheetData>
    <row r="1" spans="1:13" x14ac:dyDescent="0.2">
      <c r="A1" s="66" t="s">
        <v>197</v>
      </c>
      <c r="B1" s="47"/>
      <c r="C1" s="48"/>
      <c r="D1" s="49"/>
      <c r="E1" s="129"/>
      <c r="F1" s="128"/>
      <c r="G1" s="128"/>
      <c r="H1" s="128"/>
      <c r="I1" s="128"/>
      <c r="J1" s="128"/>
      <c r="M1" s="50" t="s">
        <v>204</v>
      </c>
    </row>
    <row r="2" spans="1:13" x14ac:dyDescent="0.2">
      <c r="D2" s="233"/>
      <c r="M2" s="234"/>
    </row>
    <row r="3" spans="1:13" ht="15" thickBot="1" x14ac:dyDescent="0.25">
      <c r="A3" s="235"/>
      <c r="B3" s="236"/>
      <c r="C3" s="236"/>
      <c r="D3" s="492"/>
      <c r="E3" s="493"/>
      <c r="G3" s="237" t="s">
        <v>158</v>
      </c>
      <c r="H3" s="237"/>
      <c r="I3" s="237"/>
      <c r="J3" s="238" t="s">
        <v>74</v>
      </c>
      <c r="K3" s="239"/>
      <c r="L3" s="237"/>
    </row>
    <row r="4" spans="1:13" x14ac:dyDescent="0.2">
      <c r="A4" s="243" t="s">
        <v>74</v>
      </c>
      <c r="B4" s="244" t="s">
        <v>74</v>
      </c>
      <c r="C4" s="244"/>
      <c r="D4" s="245"/>
      <c r="E4" s="244"/>
      <c r="F4" s="494" t="s">
        <v>77</v>
      </c>
      <c r="G4" s="495"/>
      <c r="H4" s="495"/>
      <c r="I4" s="496"/>
      <c r="J4" s="495" t="s">
        <v>80</v>
      </c>
      <c r="K4" s="495"/>
      <c r="L4" s="495"/>
      <c r="M4" s="497"/>
    </row>
    <row r="5" spans="1:13" x14ac:dyDescent="0.2">
      <c r="A5" s="246" t="s">
        <v>85</v>
      </c>
      <c r="B5" s="247" t="s">
        <v>37</v>
      </c>
      <c r="C5" s="248" t="s">
        <v>37</v>
      </c>
      <c r="D5" s="249"/>
      <c r="E5" s="247" t="s">
        <v>113</v>
      </c>
      <c r="F5" s="498">
        <v>2017</v>
      </c>
      <c r="G5" s="499"/>
      <c r="H5" s="498">
        <v>2018</v>
      </c>
      <c r="I5" s="499"/>
      <c r="J5" s="498">
        <v>2017</v>
      </c>
      <c r="K5" s="499"/>
      <c r="L5" s="498">
        <v>2018</v>
      </c>
      <c r="M5" s="500"/>
    </row>
    <row r="6" spans="1:13" x14ac:dyDescent="0.2">
      <c r="A6" s="251" t="s">
        <v>81</v>
      </c>
      <c r="B6" s="250" t="s">
        <v>38</v>
      </c>
      <c r="C6" s="250" t="s">
        <v>42</v>
      </c>
      <c r="D6" s="252" t="s">
        <v>85</v>
      </c>
      <c r="E6" s="253" t="s">
        <v>82</v>
      </c>
      <c r="F6" s="254" t="s">
        <v>75</v>
      </c>
      <c r="G6" s="254" t="s">
        <v>6</v>
      </c>
      <c r="H6" s="254" t="s">
        <v>75</v>
      </c>
      <c r="I6" s="254" t="s">
        <v>6</v>
      </c>
      <c r="J6" s="254" t="s">
        <v>75</v>
      </c>
      <c r="K6" s="254" t="s">
        <v>6</v>
      </c>
      <c r="L6" s="254" t="s">
        <v>75</v>
      </c>
      <c r="M6" s="255" t="s">
        <v>6</v>
      </c>
    </row>
    <row r="7" spans="1:13" ht="15" x14ac:dyDescent="0.2">
      <c r="A7" s="256" t="s">
        <v>91</v>
      </c>
      <c r="B7" s="257" t="s">
        <v>282</v>
      </c>
      <c r="C7" s="258"/>
      <c r="D7" s="259" t="s">
        <v>33</v>
      </c>
      <c r="E7" s="260" t="s">
        <v>194</v>
      </c>
      <c r="F7" s="261">
        <v>336.21499999999997</v>
      </c>
      <c r="G7" s="261">
        <v>23413.859</v>
      </c>
      <c r="H7" s="261">
        <v>767.63363534000007</v>
      </c>
      <c r="I7" s="261">
        <v>57746.697</v>
      </c>
      <c r="J7" s="261">
        <v>325.33956563999999</v>
      </c>
      <c r="K7" s="261">
        <v>14196.413</v>
      </c>
      <c r="L7" s="261">
        <v>258.76035844</v>
      </c>
      <c r="M7" s="262">
        <v>19466.474999999999</v>
      </c>
    </row>
    <row r="8" spans="1:13" ht="15" x14ac:dyDescent="0.2">
      <c r="A8" s="263"/>
      <c r="B8" s="291" t="s">
        <v>283</v>
      </c>
      <c r="C8" s="292"/>
      <c r="D8" s="264" t="s">
        <v>43</v>
      </c>
      <c r="E8" s="265" t="s">
        <v>194</v>
      </c>
      <c r="F8" s="266">
        <v>303.53099999999995</v>
      </c>
      <c r="G8" s="266">
        <v>18319.425000000003</v>
      </c>
      <c r="H8" s="266">
        <v>565.63523587999998</v>
      </c>
      <c r="I8" s="266">
        <v>27623.417999999998</v>
      </c>
      <c r="J8" s="266">
        <v>145.72165011326618</v>
      </c>
      <c r="K8" s="266">
        <v>8565.7860000000001</v>
      </c>
      <c r="L8" s="266">
        <v>174.98776840835572</v>
      </c>
      <c r="M8" s="267">
        <v>9741.25</v>
      </c>
    </row>
    <row r="9" spans="1:13" ht="15" x14ac:dyDescent="0.2">
      <c r="A9" s="263"/>
      <c r="B9" s="293" t="s">
        <v>284</v>
      </c>
      <c r="C9" s="292" t="s">
        <v>285</v>
      </c>
      <c r="D9" s="268" t="s">
        <v>46</v>
      </c>
      <c r="E9" s="265" t="s">
        <v>194</v>
      </c>
      <c r="F9" s="266">
        <v>277.91699999999997</v>
      </c>
      <c r="G9" s="266">
        <v>13513.986000000001</v>
      </c>
      <c r="H9" s="266">
        <v>473.38038890999997</v>
      </c>
      <c r="I9" s="266">
        <v>18985.643</v>
      </c>
      <c r="J9" s="266">
        <v>145.72165011326618</v>
      </c>
      <c r="K9" s="266">
        <v>8533.1650000000009</v>
      </c>
      <c r="L9" s="266">
        <v>174.85077464238202</v>
      </c>
      <c r="M9" s="267">
        <v>9700.1830000000009</v>
      </c>
    </row>
    <row r="10" spans="1:13" ht="15" x14ac:dyDescent="0.2">
      <c r="A10" s="263"/>
      <c r="B10" s="294"/>
      <c r="C10" s="292" t="s">
        <v>286</v>
      </c>
      <c r="D10" s="269" t="s">
        <v>47</v>
      </c>
      <c r="E10" s="270" t="s">
        <v>194</v>
      </c>
      <c r="F10" s="266">
        <v>25.614000000000001</v>
      </c>
      <c r="G10" s="266">
        <v>4805.4390000000003</v>
      </c>
      <c r="H10" s="266">
        <v>92.254846970000003</v>
      </c>
      <c r="I10" s="266">
        <v>8637.7749999999996</v>
      </c>
      <c r="J10" s="266">
        <v>0</v>
      </c>
      <c r="K10" s="266">
        <v>32.621000000000002</v>
      </c>
      <c r="L10" s="266">
        <v>0.1369937659737038</v>
      </c>
      <c r="M10" s="267">
        <v>41.067</v>
      </c>
    </row>
    <row r="11" spans="1:13" ht="15" x14ac:dyDescent="0.2">
      <c r="A11" s="263"/>
      <c r="B11" s="291" t="s">
        <v>283</v>
      </c>
      <c r="C11" s="292"/>
      <c r="D11" s="271" t="s">
        <v>44</v>
      </c>
      <c r="E11" s="272" t="s">
        <v>194</v>
      </c>
      <c r="F11" s="266">
        <v>32.683999999999997</v>
      </c>
      <c r="G11" s="266">
        <v>5094.4340000000002</v>
      </c>
      <c r="H11" s="266">
        <v>66.238472300000012</v>
      </c>
      <c r="I11" s="266">
        <v>2688</v>
      </c>
      <c r="J11" s="266">
        <v>124.86905228631692</v>
      </c>
      <c r="K11" s="266">
        <v>521.46799999999996</v>
      </c>
      <c r="L11" s="266">
        <v>5.82914945054012</v>
      </c>
      <c r="M11" s="267">
        <v>702.61599999999999</v>
      </c>
    </row>
    <row r="12" spans="1:13" ht="15" x14ac:dyDescent="0.2">
      <c r="A12" s="263"/>
      <c r="B12" s="293" t="s">
        <v>287</v>
      </c>
      <c r="C12" s="292" t="s">
        <v>288</v>
      </c>
      <c r="D12" s="268" t="s">
        <v>46</v>
      </c>
      <c r="E12" s="265" t="s">
        <v>194</v>
      </c>
      <c r="F12" s="266">
        <v>18.433</v>
      </c>
      <c r="G12" s="266">
        <v>2810.1190000000001</v>
      </c>
      <c r="H12" s="266">
        <v>3.6600850000000004E-2</v>
      </c>
      <c r="I12" s="266">
        <v>2.1779999999999999</v>
      </c>
      <c r="J12" s="266">
        <v>2.7324978663169204</v>
      </c>
      <c r="K12" s="266">
        <v>65.057000000000002</v>
      </c>
      <c r="L12" s="266">
        <v>1.1427066988339774</v>
      </c>
      <c r="M12" s="267">
        <v>529.59199999999998</v>
      </c>
    </row>
    <row r="13" spans="1:13" ht="15" x14ac:dyDescent="0.2">
      <c r="A13" s="263"/>
      <c r="B13" s="294"/>
      <c r="C13" s="292" t="s">
        <v>289</v>
      </c>
      <c r="D13" s="269" t="s">
        <v>47</v>
      </c>
      <c r="E13" s="270" t="s">
        <v>194</v>
      </c>
      <c r="F13" s="266">
        <v>14.250999999999999</v>
      </c>
      <c r="G13" s="266">
        <v>2284.3150000000001</v>
      </c>
      <c r="H13" s="266">
        <v>66.201871450000013</v>
      </c>
      <c r="I13" s="266">
        <v>2685.8220000000001</v>
      </c>
      <c r="J13" s="266">
        <v>122.13655442</v>
      </c>
      <c r="K13" s="266">
        <v>456.411</v>
      </c>
      <c r="L13" s="266">
        <v>4.6864427517061431</v>
      </c>
      <c r="M13" s="267">
        <v>173.024</v>
      </c>
    </row>
    <row r="14" spans="1:13" ht="15" x14ac:dyDescent="0.2">
      <c r="A14" s="263"/>
      <c r="B14" s="291" t="s">
        <v>283</v>
      </c>
      <c r="C14" s="292"/>
      <c r="D14" s="271" t="s">
        <v>45</v>
      </c>
      <c r="E14" s="272" t="s">
        <v>194</v>
      </c>
      <c r="F14" s="266">
        <v>0</v>
      </c>
      <c r="G14" s="266">
        <v>0</v>
      </c>
      <c r="H14" s="266">
        <v>135.75992715999999</v>
      </c>
      <c r="I14" s="266">
        <v>27435.278999999999</v>
      </c>
      <c r="J14" s="266">
        <v>54.748863240416917</v>
      </c>
      <c r="K14" s="266">
        <v>5109.1589999999997</v>
      </c>
      <c r="L14" s="266">
        <v>77.943440581104142</v>
      </c>
      <c r="M14" s="267">
        <v>9022.6090000000004</v>
      </c>
    </row>
    <row r="15" spans="1:13" ht="15" x14ac:dyDescent="0.2">
      <c r="A15" s="263"/>
      <c r="B15" s="293" t="s">
        <v>290</v>
      </c>
      <c r="C15" s="292" t="s">
        <v>291</v>
      </c>
      <c r="D15" s="268" t="s">
        <v>46</v>
      </c>
      <c r="E15" s="265" t="s">
        <v>194</v>
      </c>
      <c r="F15" s="266">
        <v>0</v>
      </c>
      <c r="G15" s="266">
        <v>0</v>
      </c>
      <c r="H15" s="266">
        <v>1.1668799999999999E-3</v>
      </c>
      <c r="I15" s="266">
        <v>17.515000000000001</v>
      </c>
      <c r="J15" s="266">
        <v>54.748863240416917</v>
      </c>
      <c r="K15" s="266">
        <v>829.17</v>
      </c>
      <c r="L15" s="266">
        <v>17.095627098783986</v>
      </c>
      <c r="M15" s="267">
        <v>499.721</v>
      </c>
    </row>
    <row r="16" spans="1:13" ht="15" x14ac:dyDescent="0.2">
      <c r="A16" s="263"/>
      <c r="B16" s="294"/>
      <c r="C16" s="292" t="s">
        <v>292</v>
      </c>
      <c r="D16" s="269" t="s">
        <v>47</v>
      </c>
      <c r="E16" s="270" t="s">
        <v>194</v>
      </c>
      <c r="F16" s="266">
        <v>0</v>
      </c>
      <c r="G16" s="266">
        <v>0</v>
      </c>
      <c r="H16" s="266">
        <v>135.75876027999999</v>
      </c>
      <c r="I16" s="266">
        <v>27417.763999999999</v>
      </c>
      <c r="J16" s="266">
        <v>0</v>
      </c>
      <c r="K16" s="266">
        <v>4279.9889999999996</v>
      </c>
      <c r="L16" s="266">
        <v>60.847813482320149</v>
      </c>
      <c r="M16" s="267">
        <v>8522.8880000000008</v>
      </c>
    </row>
    <row r="17" spans="1:13" ht="15" x14ac:dyDescent="0.2">
      <c r="A17" s="256" t="s">
        <v>129</v>
      </c>
      <c r="B17" s="258" t="s">
        <v>293</v>
      </c>
      <c r="C17" s="258"/>
      <c r="D17" s="259" t="s">
        <v>294</v>
      </c>
      <c r="E17" s="273" t="s">
        <v>194</v>
      </c>
      <c r="F17" s="261">
        <v>43.097738956595286</v>
      </c>
      <c r="G17" s="261">
        <v>11954.786</v>
      </c>
      <c r="H17" s="261">
        <v>121.18390875</v>
      </c>
      <c r="I17" s="261">
        <v>13745.485999999999</v>
      </c>
      <c r="J17" s="261">
        <v>11.323493408698528</v>
      </c>
      <c r="K17" s="261">
        <v>2881.328</v>
      </c>
      <c r="L17" s="261">
        <v>11.279945</v>
      </c>
      <c r="M17" s="262">
        <v>3322.7870000000003</v>
      </c>
    </row>
    <row r="18" spans="1:13" ht="15" x14ac:dyDescent="0.2">
      <c r="A18" s="263"/>
      <c r="B18" s="291" t="s">
        <v>295</v>
      </c>
      <c r="C18" s="292"/>
      <c r="D18" s="268" t="s">
        <v>48</v>
      </c>
      <c r="E18" s="265" t="s">
        <v>194</v>
      </c>
      <c r="F18" s="266">
        <v>3.577</v>
      </c>
      <c r="G18" s="266">
        <v>1090.06</v>
      </c>
      <c r="H18" s="266">
        <v>12.04948375</v>
      </c>
      <c r="I18" s="266">
        <v>2323.0419999999999</v>
      </c>
      <c r="J18" s="266">
        <v>0.35</v>
      </c>
      <c r="K18" s="266">
        <v>44.08</v>
      </c>
      <c r="L18" s="266">
        <v>0.46571374999999998</v>
      </c>
      <c r="M18" s="267">
        <v>259.99200000000002</v>
      </c>
    </row>
    <row r="19" spans="1:13" ht="15" x14ac:dyDescent="0.2">
      <c r="A19" s="263"/>
      <c r="B19" s="291" t="s">
        <v>296</v>
      </c>
      <c r="C19" s="292"/>
      <c r="D19" s="268" t="s">
        <v>49</v>
      </c>
      <c r="E19" s="265" t="s">
        <v>194</v>
      </c>
      <c r="F19" s="266">
        <v>0.73399999999999999</v>
      </c>
      <c r="G19" s="266">
        <v>269.267</v>
      </c>
      <c r="H19" s="266">
        <v>0.99503125000000003</v>
      </c>
      <c r="I19" s="266">
        <v>264.35700000000003</v>
      </c>
      <c r="J19" s="266">
        <v>1.3450188739837401</v>
      </c>
      <c r="K19" s="266">
        <v>151.46</v>
      </c>
      <c r="L19" s="266">
        <v>1.2206300000000001</v>
      </c>
      <c r="M19" s="267">
        <v>284.87400000000002</v>
      </c>
    </row>
    <row r="20" spans="1:13" ht="15" x14ac:dyDescent="0.2">
      <c r="A20" s="263"/>
      <c r="B20" s="291" t="s">
        <v>297</v>
      </c>
      <c r="C20" s="292"/>
      <c r="D20" s="268" t="s">
        <v>50</v>
      </c>
      <c r="E20" s="265" t="s">
        <v>194</v>
      </c>
      <c r="F20" s="266">
        <v>21.029</v>
      </c>
      <c r="G20" s="266">
        <v>842.50400000000002</v>
      </c>
      <c r="H20" s="266">
        <v>41.73089375</v>
      </c>
      <c r="I20" s="266">
        <v>1665.9929999999999</v>
      </c>
      <c r="J20" s="266">
        <v>0</v>
      </c>
      <c r="K20" s="266">
        <v>0</v>
      </c>
      <c r="L20" s="266">
        <v>0.16449875</v>
      </c>
      <c r="M20" s="267">
        <v>26.51</v>
      </c>
    </row>
    <row r="21" spans="1:13" ht="15" x14ac:dyDescent="0.2">
      <c r="A21" s="263"/>
      <c r="B21" s="293" t="s">
        <v>298</v>
      </c>
      <c r="C21" s="292" t="s">
        <v>299</v>
      </c>
      <c r="D21" s="274" t="s">
        <v>46</v>
      </c>
      <c r="E21" s="265" t="s">
        <v>194</v>
      </c>
      <c r="F21" s="266">
        <v>0</v>
      </c>
      <c r="G21" s="266">
        <v>0</v>
      </c>
      <c r="H21" s="266">
        <v>0</v>
      </c>
      <c r="I21" s="266">
        <v>0</v>
      </c>
      <c r="J21" s="266">
        <v>0</v>
      </c>
      <c r="K21" s="266">
        <v>0</v>
      </c>
      <c r="L21" s="266">
        <v>0</v>
      </c>
      <c r="M21" s="267">
        <v>0</v>
      </c>
    </row>
    <row r="22" spans="1:13" ht="15" x14ac:dyDescent="0.2">
      <c r="A22" s="263"/>
      <c r="B22" s="293"/>
      <c r="C22" s="292" t="s">
        <v>300</v>
      </c>
      <c r="D22" s="275" t="s">
        <v>47</v>
      </c>
      <c r="E22" s="270" t="s">
        <v>194</v>
      </c>
      <c r="F22" s="266">
        <v>21.029</v>
      </c>
      <c r="G22" s="266">
        <v>842.50400000000002</v>
      </c>
      <c r="H22" s="266">
        <v>41.73089375</v>
      </c>
      <c r="I22" s="266">
        <v>1665.9929999999999</v>
      </c>
      <c r="J22" s="266">
        <v>0</v>
      </c>
      <c r="K22" s="266">
        <v>0</v>
      </c>
      <c r="L22" s="266">
        <v>0.16449875</v>
      </c>
      <c r="M22" s="267">
        <v>26.51</v>
      </c>
    </row>
    <row r="23" spans="1:13" ht="15" x14ac:dyDescent="0.2">
      <c r="A23" s="263"/>
      <c r="B23" s="292" t="s">
        <v>301</v>
      </c>
      <c r="C23" s="292"/>
      <c r="D23" s="276" t="s">
        <v>302</v>
      </c>
      <c r="E23" s="277" t="s">
        <v>194</v>
      </c>
      <c r="F23" s="266">
        <v>3.3000000000000002E-2</v>
      </c>
      <c r="G23" s="266">
        <v>2.9550000000000001</v>
      </c>
      <c r="H23" s="266">
        <v>0.53340624999999997</v>
      </c>
      <c r="I23" s="266">
        <v>37.244</v>
      </c>
      <c r="J23" s="266">
        <v>1E-3</v>
      </c>
      <c r="K23" s="266">
        <v>0.32300000000000001</v>
      </c>
      <c r="L23" s="266">
        <v>0.9358200000000001</v>
      </c>
      <c r="M23" s="267">
        <v>64.254999999999995</v>
      </c>
    </row>
    <row r="24" spans="1:13" ht="15" x14ac:dyDescent="0.2">
      <c r="A24" s="278"/>
      <c r="B24" s="292" t="s">
        <v>303</v>
      </c>
      <c r="C24" s="292"/>
      <c r="D24" s="276" t="s">
        <v>51</v>
      </c>
      <c r="E24" s="277" t="s">
        <v>194</v>
      </c>
      <c r="F24" s="266">
        <v>1.97</v>
      </c>
      <c r="G24" s="266">
        <v>375.65300000000002</v>
      </c>
      <c r="H24" s="266">
        <v>5.8234224999999995</v>
      </c>
      <c r="I24" s="266">
        <v>481.10700000000003</v>
      </c>
      <c r="J24" s="266">
        <v>0</v>
      </c>
      <c r="K24" s="266">
        <v>0</v>
      </c>
      <c r="L24" s="266">
        <v>0</v>
      </c>
      <c r="M24" s="267">
        <v>0</v>
      </c>
    </row>
    <row r="25" spans="1:13" ht="15" x14ac:dyDescent="0.2">
      <c r="A25" s="279" t="s">
        <v>226</v>
      </c>
      <c r="B25" s="280" t="s">
        <v>304</v>
      </c>
      <c r="C25" s="281"/>
      <c r="D25" s="282" t="s">
        <v>34</v>
      </c>
      <c r="E25" s="260" t="s">
        <v>194</v>
      </c>
      <c r="F25" s="261">
        <v>7087.8221156959598</v>
      </c>
      <c r="G25" s="261">
        <v>1304318.8689999999</v>
      </c>
      <c r="H25" s="261">
        <v>6305.8768227</v>
      </c>
      <c r="I25" s="261">
        <v>1388579.6510000001</v>
      </c>
      <c r="J25" s="261">
        <v>194.42596169576746</v>
      </c>
      <c r="K25" s="261">
        <v>37552.0109502868</v>
      </c>
      <c r="L25" s="261">
        <v>178.38175627999999</v>
      </c>
      <c r="M25" s="262">
        <v>45004.574000000001</v>
      </c>
    </row>
    <row r="26" spans="1:13" ht="15" x14ac:dyDescent="0.2">
      <c r="A26" s="263"/>
      <c r="B26" s="295" t="s">
        <v>305</v>
      </c>
      <c r="C26" s="295"/>
      <c r="D26" s="268" t="s">
        <v>52</v>
      </c>
      <c r="E26" s="265" t="s">
        <v>194</v>
      </c>
      <c r="F26" s="266">
        <v>3751.243951147228</v>
      </c>
      <c r="G26" s="266">
        <v>704797.12800000003</v>
      </c>
      <c r="H26" s="266">
        <v>1528.5176924999998</v>
      </c>
      <c r="I26" s="266">
        <v>344449.125</v>
      </c>
      <c r="J26" s="266">
        <v>115.50703930660023</v>
      </c>
      <c r="K26" s="266">
        <v>22872.925500000001</v>
      </c>
      <c r="L26" s="266">
        <v>31.659717180000001</v>
      </c>
      <c r="M26" s="267">
        <v>7644.2389999999996</v>
      </c>
    </row>
    <row r="27" spans="1:13" ht="15" x14ac:dyDescent="0.2">
      <c r="A27" s="263"/>
      <c r="B27" s="295" t="s">
        <v>306</v>
      </c>
      <c r="C27" s="295"/>
      <c r="D27" s="283" t="s">
        <v>53</v>
      </c>
      <c r="E27" s="284" t="s">
        <v>194</v>
      </c>
      <c r="F27" s="266">
        <v>2049.7211708508762</v>
      </c>
      <c r="G27" s="266">
        <v>373810.35800000001</v>
      </c>
      <c r="H27" s="266">
        <v>1972.0248912</v>
      </c>
      <c r="I27" s="266">
        <v>411749.00599999999</v>
      </c>
      <c r="J27" s="266">
        <v>70.437887974154279</v>
      </c>
      <c r="K27" s="266">
        <v>12815.2344502868</v>
      </c>
      <c r="L27" s="266">
        <v>60.757409440000004</v>
      </c>
      <c r="M27" s="267">
        <v>14066.887000000001</v>
      </c>
    </row>
    <row r="28" spans="1:13" ht="15" x14ac:dyDescent="0.2">
      <c r="A28" s="256" t="s">
        <v>227</v>
      </c>
      <c r="B28" s="281" t="s">
        <v>307</v>
      </c>
      <c r="C28" s="285"/>
      <c r="D28" s="259" t="s">
        <v>35</v>
      </c>
      <c r="E28" s="260" t="s">
        <v>194</v>
      </c>
      <c r="F28" s="261">
        <v>795.37306358709793</v>
      </c>
      <c r="G28" s="261">
        <v>331266.32699999999</v>
      </c>
      <c r="H28" s="261">
        <v>569.65396344999999</v>
      </c>
      <c r="I28" s="261">
        <v>303361.66600000003</v>
      </c>
      <c r="J28" s="261">
        <v>23.790138022851067</v>
      </c>
      <c r="K28" s="261">
        <v>17251.026999999998</v>
      </c>
      <c r="L28" s="261">
        <v>16.303319890000001</v>
      </c>
      <c r="M28" s="262">
        <v>19007.234</v>
      </c>
    </row>
    <row r="29" spans="1:13" ht="15" x14ac:dyDescent="0.2">
      <c r="A29" s="263"/>
      <c r="B29" s="295" t="s">
        <v>308</v>
      </c>
      <c r="C29" s="295"/>
      <c r="D29" s="268" t="s">
        <v>48</v>
      </c>
      <c r="E29" s="265" t="s">
        <v>194</v>
      </c>
      <c r="F29" s="266">
        <v>152.61380215997639</v>
      </c>
      <c r="G29" s="266">
        <v>102298.421</v>
      </c>
      <c r="H29" s="266">
        <v>168.14725213</v>
      </c>
      <c r="I29" s="266">
        <v>134438.092</v>
      </c>
      <c r="J29" s="266">
        <v>5.8353589311255076</v>
      </c>
      <c r="K29" s="266">
        <v>3480.7719999999999</v>
      </c>
      <c r="L29" s="266">
        <v>5.2356075199999994</v>
      </c>
      <c r="M29" s="267">
        <v>4035.8130000000001</v>
      </c>
    </row>
    <row r="30" spans="1:13" ht="15" x14ac:dyDescent="0.2">
      <c r="A30" s="263"/>
      <c r="B30" s="295" t="s">
        <v>309</v>
      </c>
      <c r="C30" s="295"/>
      <c r="D30" s="268" t="s">
        <v>49</v>
      </c>
      <c r="E30" s="265" t="s">
        <v>194</v>
      </c>
      <c r="F30" s="266">
        <v>13.187651592597371</v>
      </c>
      <c r="G30" s="266">
        <v>5739.3280000000004</v>
      </c>
      <c r="H30" s="266">
        <v>15.161240379999999</v>
      </c>
      <c r="I30" s="266">
        <v>6019.8680000000004</v>
      </c>
      <c r="J30" s="266">
        <v>9.3828456135399196E-2</v>
      </c>
      <c r="K30" s="266">
        <v>34.634</v>
      </c>
      <c r="L30" s="266">
        <v>0.22577698000000002</v>
      </c>
      <c r="M30" s="267">
        <v>138.88499999999999</v>
      </c>
    </row>
    <row r="31" spans="1:13" ht="15" x14ac:dyDescent="0.2">
      <c r="A31" s="263"/>
      <c r="B31" s="295" t="s">
        <v>310</v>
      </c>
      <c r="C31" s="295"/>
      <c r="D31" s="268" t="s">
        <v>54</v>
      </c>
      <c r="E31" s="265" t="s">
        <v>194</v>
      </c>
      <c r="F31" s="266">
        <v>9.0999999999999998E-2</v>
      </c>
      <c r="G31" s="266">
        <v>126.611</v>
      </c>
      <c r="H31" s="266">
        <v>3.8755759899999997</v>
      </c>
      <c r="I31" s="266">
        <v>2828.366</v>
      </c>
      <c r="J31" s="266">
        <v>0.19164886449253798</v>
      </c>
      <c r="K31" s="266">
        <v>145.07599999999999</v>
      </c>
      <c r="L31" s="266">
        <v>0.14893306999999997</v>
      </c>
      <c r="M31" s="267">
        <v>156.876</v>
      </c>
    </row>
    <row r="32" spans="1:13" ht="15" x14ac:dyDescent="0.2">
      <c r="A32" s="263"/>
      <c r="B32" s="295" t="s">
        <v>311</v>
      </c>
      <c r="C32" s="295"/>
      <c r="D32" s="268" t="s">
        <v>55</v>
      </c>
      <c r="E32" s="265" t="s">
        <v>194</v>
      </c>
      <c r="F32" s="266">
        <v>0.13775753048476153</v>
      </c>
      <c r="G32" s="266">
        <v>122.631</v>
      </c>
      <c r="H32" s="266">
        <v>0.95602220999999998</v>
      </c>
      <c r="I32" s="266">
        <v>819.03499999999997</v>
      </c>
      <c r="J32" s="266">
        <v>5.4859632836745102E-2</v>
      </c>
      <c r="K32" s="266">
        <v>45.423000000000002</v>
      </c>
      <c r="L32" s="266">
        <v>7.8268190000000001E-2</v>
      </c>
      <c r="M32" s="267">
        <v>87.918999999999997</v>
      </c>
    </row>
    <row r="33" spans="1:13" ht="15" x14ac:dyDescent="0.2">
      <c r="A33" s="263"/>
      <c r="B33" s="295" t="s">
        <v>312</v>
      </c>
      <c r="C33" s="295"/>
      <c r="D33" s="268" t="s">
        <v>56</v>
      </c>
      <c r="E33" s="265" t="s">
        <v>194</v>
      </c>
      <c r="F33" s="266">
        <v>1.2238195111064309</v>
      </c>
      <c r="G33" s="266">
        <v>872.54499999999996</v>
      </c>
      <c r="H33" s="266">
        <v>12.103255450000001</v>
      </c>
      <c r="I33" s="266">
        <v>8461.1919999999991</v>
      </c>
      <c r="J33" s="266">
        <v>1.1900287432587735</v>
      </c>
      <c r="K33" s="266">
        <v>759.82600000000002</v>
      </c>
      <c r="L33" s="266">
        <v>1.6143126999999999</v>
      </c>
      <c r="M33" s="267">
        <v>840.24</v>
      </c>
    </row>
    <row r="34" spans="1:13" ht="15" x14ac:dyDescent="0.2">
      <c r="A34" s="263"/>
      <c r="B34" s="295" t="s">
        <v>313</v>
      </c>
      <c r="C34" s="295"/>
      <c r="D34" s="268" t="s">
        <v>302</v>
      </c>
      <c r="E34" s="265" t="s">
        <v>194</v>
      </c>
      <c r="F34" s="266">
        <v>18.5808401591635</v>
      </c>
      <c r="G34" s="266">
        <v>2736.2150000000001</v>
      </c>
      <c r="H34" s="266">
        <v>33.328485190000002</v>
      </c>
      <c r="I34" s="266">
        <v>13965.53</v>
      </c>
      <c r="J34" s="266">
        <v>1.272</v>
      </c>
      <c r="K34" s="266">
        <v>688.70500000000004</v>
      </c>
      <c r="L34" s="266">
        <v>0.71386744000000002</v>
      </c>
      <c r="M34" s="267">
        <v>613.6</v>
      </c>
    </row>
    <row r="35" spans="1:13" ht="15.75" thickBot="1" x14ac:dyDescent="0.25">
      <c r="A35" s="286"/>
      <c r="B35" s="296" t="s">
        <v>314</v>
      </c>
      <c r="C35" s="296"/>
      <c r="D35" s="287" t="s">
        <v>50</v>
      </c>
      <c r="E35" s="288" t="s">
        <v>194</v>
      </c>
      <c r="F35" s="289">
        <v>50.356438150246788</v>
      </c>
      <c r="G35" s="289">
        <v>11994.370999999999</v>
      </c>
      <c r="H35" s="289">
        <v>44.584773090000006</v>
      </c>
      <c r="I35" s="289">
        <v>13062.602999999999</v>
      </c>
      <c r="J35" s="289">
        <v>8.1597086543987993E-2</v>
      </c>
      <c r="K35" s="289">
        <v>40.094999999999999</v>
      </c>
      <c r="L35" s="289">
        <v>0.17001126999999999</v>
      </c>
      <c r="M35" s="290">
        <v>110.337</v>
      </c>
    </row>
    <row r="36" spans="1:13" x14ac:dyDescent="0.2">
      <c r="A36" s="329" t="s">
        <v>7</v>
      </c>
      <c r="B36" s="241"/>
      <c r="C36" s="241"/>
      <c r="D36" s="242"/>
      <c r="E36" s="242"/>
      <c r="F36" s="240"/>
      <c r="G36" s="240"/>
      <c r="H36" s="240"/>
      <c r="I36" s="240"/>
      <c r="J36" s="240"/>
      <c r="K36" s="240"/>
      <c r="L36" s="240"/>
      <c r="M36" s="240"/>
    </row>
    <row r="37" spans="1:13" x14ac:dyDescent="0.2">
      <c r="A37" s="297" t="s">
        <v>57</v>
      </c>
      <c r="B37" s="241"/>
      <c r="C37" s="241"/>
      <c r="D37" s="242"/>
      <c r="E37" s="242"/>
      <c r="F37" s="240"/>
      <c r="G37" s="240"/>
      <c r="H37" s="240"/>
      <c r="I37" s="240"/>
      <c r="J37" s="240"/>
      <c r="K37" s="240"/>
      <c r="L37" s="240"/>
      <c r="M37" s="240"/>
    </row>
    <row r="38" spans="1:13" x14ac:dyDescent="0.2">
      <c r="A38" s="298"/>
    </row>
  </sheetData>
  <sheetProtection selectLockedCells="1"/>
  <mergeCells count="7">
    <mergeCell ref="D3:E3"/>
    <mergeCell ref="F4:I4"/>
    <mergeCell ref="J4:M4"/>
    <mergeCell ref="F5:G5"/>
    <mergeCell ref="H5:I5"/>
    <mergeCell ref="J5:K5"/>
    <mergeCell ref="L5:M5"/>
  </mergeCells>
  <phoneticPr fontId="12" type="noConversion"/>
  <pageMargins left="0.39370078740157483" right="0.19685039370078741" top="0.98425196850393704" bottom="0.19685039370078741" header="0.11811023622047245" footer="0"/>
  <pageSetup paperSize="9" scale="75"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339966"/>
    <pageSetUpPr fitToPage="1"/>
  </sheetPr>
  <dimension ref="A1:L67"/>
  <sheetViews>
    <sheetView zoomScaleNormal="100" zoomScaleSheetLayoutView="75" workbookViewId="0">
      <selection activeCell="A2" sqref="A2"/>
    </sheetView>
  </sheetViews>
  <sheetFormatPr defaultColWidth="9.625" defaultRowHeight="14.25" x14ac:dyDescent="0.2"/>
  <cols>
    <col min="1" max="1" width="8.75" style="137" customWidth="1"/>
    <col min="2" max="2" width="50.375" style="129" customWidth="1"/>
    <col min="3" max="3" width="10" style="129" customWidth="1"/>
    <col min="4" max="11" width="11.375" style="129" customWidth="1"/>
    <col min="12" max="16384" width="9.625" style="129"/>
  </cols>
  <sheetData>
    <row r="1" spans="1:12" x14ac:dyDescent="0.2">
      <c r="A1" s="66" t="s">
        <v>197</v>
      </c>
      <c r="C1" s="47"/>
      <c r="D1" s="48"/>
      <c r="E1" s="49"/>
      <c r="G1" s="128"/>
      <c r="H1" s="128"/>
      <c r="I1" s="128"/>
      <c r="J1" s="128"/>
      <c r="K1" s="50" t="s">
        <v>205</v>
      </c>
    </row>
    <row r="2" spans="1:12" x14ac:dyDescent="0.2">
      <c r="A2" s="127"/>
      <c r="B2" s="47"/>
      <c r="C2" s="47"/>
      <c r="D2" s="48"/>
      <c r="E2" s="49"/>
      <c r="G2" s="128"/>
      <c r="H2" s="128"/>
      <c r="I2" s="128"/>
      <c r="J2" s="128"/>
      <c r="K2" s="130" t="s">
        <v>0</v>
      </c>
    </row>
    <row r="3" spans="1:12" ht="15" thickBot="1" x14ac:dyDescent="0.25">
      <c r="A3" s="131"/>
      <c r="B3" s="118"/>
      <c r="C3" s="132"/>
      <c r="D3" s="132"/>
      <c r="E3" s="501" t="s">
        <v>158</v>
      </c>
      <c r="F3" s="501"/>
      <c r="G3" s="134" t="s">
        <v>74</v>
      </c>
      <c r="H3" s="134"/>
      <c r="I3" s="134"/>
      <c r="J3" s="134"/>
      <c r="K3" s="135"/>
      <c r="L3" s="128"/>
    </row>
    <row r="4" spans="1:12" x14ac:dyDescent="0.2">
      <c r="A4" s="150" t="s">
        <v>85</v>
      </c>
      <c r="B4" s="151" t="s">
        <v>74</v>
      </c>
      <c r="C4" s="152" t="s">
        <v>113</v>
      </c>
      <c r="D4" s="474" t="s">
        <v>77</v>
      </c>
      <c r="E4" s="474"/>
      <c r="F4" s="474"/>
      <c r="G4" s="475"/>
      <c r="H4" s="474" t="s">
        <v>80</v>
      </c>
      <c r="I4" s="474"/>
      <c r="J4" s="474"/>
      <c r="K4" s="476"/>
    </row>
    <row r="5" spans="1:12" x14ac:dyDescent="0.2">
      <c r="A5" s="153" t="s">
        <v>96</v>
      </c>
      <c r="B5" s="154" t="s">
        <v>85</v>
      </c>
      <c r="C5" s="155" t="s">
        <v>114</v>
      </c>
      <c r="D5" s="479">
        <v>2017</v>
      </c>
      <c r="E5" s="480"/>
      <c r="F5" s="477">
        <v>2018</v>
      </c>
      <c r="G5" s="480"/>
      <c r="H5" s="479">
        <v>2017</v>
      </c>
      <c r="I5" s="480"/>
      <c r="J5" s="477">
        <v>2018</v>
      </c>
      <c r="K5" s="478"/>
    </row>
    <row r="6" spans="1:12" x14ac:dyDescent="0.2">
      <c r="A6" s="156" t="s">
        <v>74</v>
      </c>
      <c r="B6" s="119"/>
      <c r="C6" s="157" t="s">
        <v>74</v>
      </c>
      <c r="D6" s="158" t="s">
        <v>75</v>
      </c>
      <c r="E6" s="159" t="s">
        <v>6</v>
      </c>
      <c r="F6" s="159" t="s">
        <v>75</v>
      </c>
      <c r="G6" s="159" t="s">
        <v>6</v>
      </c>
      <c r="H6" s="159" t="s">
        <v>75</v>
      </c>
      <c r="I6" s="159" t="s">
        <v>6</v>
      </c>
      <c r="J6" s="159" t="s">
        <v>75</v>
      </c>
      <c r="K6" s="160" t="s">
        <v>6</v>
      </c>
    </row>
    <row r="7" spans="1:12" s="57" customFormat="1" x14ac:dyDescent="0.15">
      <c r="A7" s="120">
        <v>1</v>
      </c>
      <c r="B7" s="88" t="s">
        <v>210</v>
      </c>
      <c r="C7" s="161" t="s">
        <v>211</v>
      </c>
      <c r="D7" s="162">
        <v>11.786195356051934</v>
      </c>
      <c r="E7" s="162">
        <v>2541.1129999999998</v>
      </c>
      <c r="F7" s="162">
        <v>18.689644980000001</v>
      </c>
      <c r="G7" s="162">
        <v>6132.4320000000007</v>
      </c>
      <c r="H7" s="162">
        <v>20.083893692031864</v>
      </c>
      <c r="I7" s="162">
        <v>5219.6679999999997</v>
      </c>
      <c r="J7" s="162">
        <v>12.48435875</v>
      </c>
      <c r="K7" s="163">
        <v>3104.328</v>
      </c>
    </row>
    <row r="8" spans="1:12" s="57" customFormat="1" x14ac:dyDescent="0.15">
      <c r="A8" s="108">
        <v>1.1000000000000001</v>
      </c>
      <c r="B8" s="115" t="s">
        <v>212</v>
      </c>
      <c r="C8" s="164" t="s">
        <v>211</v>
      </c>
      <c r="D8" s="165">
        <v>9.6743562599999997</v>
      </c>
      <c r="E8" s="165">
        <v>929.005</v>
      </c>
      <c r="F8" s="165">
        <v>3.71127641</v>
      </c>
      <c r="G8" s="165">
        <v>887.49299999999994</v>
      </c>
      <c r="H8" s="165">
        <v>0.23625694999999999</v>
      </c>
      <c r="I8" s="165">
        <v>6.7060000000000004</v>
      </c>
      <c r="J8" s="165">
        <v>0.33427017000000003</v>
      </c>
      <c r="K8" s="166">
        <v>132.29500000000002</v>
      </c>
    </row>
    <row r="9" spans="1:12" s="57" customFormat="1" x14ac:dyDescent="0.15">
      <c r="A9" s="108" t="s">
        <v>90</v>
      </c>
      <c r="B9" s="112" t="s">
        <v>78</v>
      </c>
      <c r="C9" s="170" t="s">
        <v>211</v>
      </c>
      <c r="D9" s="39">
        <v>5.5121237600000006</v>
      </c>
      <c r="E9" s="40">
        <v>432.5</v>
      </c>
      <c r="F9" s="165">
        <v>1.0347651599999999</v>
      </c>
      <c r="G9" s="165">
        <v>259.17599999999999</v>
      </c>
      <c r="H9" s="39">
        <v>0.23468444999999999</v>
      </c>
      <c r="I9" s="40">
        <v>0</v>
      </c>
      <c r="J9" s="165">
        <v>0.17177017</v>
      </c>
      <c r="K9" s="166">
        <v>121.045</v>
      </c>
    </row>
    <row r="10" spans="1:12" s="57" customFormat="1" x14ac:dyDescent="0.15">
      <c r="A10" s="108" t="s">
        <v>128</v>
      </c>
      <c r="B10" s="112" t="s">
        <v>79</v>
      </c>
      <c r="C10" s="170" t="s">
        <v>211</v>
      </c>
      <c r="D10" s="39">
        <v>4.1622325</v>
      </c>
      <c r="E10" s="40">
        <v>496.505</v>
      </c>
      <c r="F10" s="165">
        <v>2.6765112499999999</v>
      </c>
      <c r="G10" s="165">
        <v>628.31700000000001</v>
      </c>
      <c r="H10" s="39">
        <v>1.5725000000000001E-3</v>
      </c>
      <c r="I10" s="40">
        <v>6.7060000000000004</v>
      </c>
      <c r="J10" s="165">
        <v>0.16250000000000001</v>
      </c>
      <c r="K10" s="166">
        <v>11.25</v>
      </c>
    </row>
    <row r="11" spans="1:12" s="57" customFormat="1" x14ac:dyDescent="0.15">
      <c r="A11" s="178">
        <v>1.2</v>
      </c>
      <c r="B11" s="65" t="s">
        <v>213</v>
      </c>
      <c r="C11" s="167" t="s">
        <v>211</v>
      </c>
      <c r="D11" s="162">
        <v>2.1118390960519346</v>
      </c>
      <c r="E11" s="162">
        <v>1612.1079999999999</v>
      </c>
      <c r="F11" s="162">
        <v>14.978368570000001</v>
      </c>
      <c r="G11" s="162">
        <v>5244.9390000000003</v>
      </c>
      <c r="H11" s="162">
        <v>19.847636742031863</v>
      </c>
      <c r="I11" s="162">
        <v>5212.9619999999995</v>
      </c>
      <c r="J11" s="162">
        <v>12.15008858</v>
      </c>
      <c r="K11" s="163">
        <v>2972.0329999999999</v>
      </c>
    </row>
    <row r="12" spans="1:12" s="57" customFormat="1" x14ac:dyDescent="0.15">
      <c r="A12" s="108" t="s">
        <v>91</v>
      </c>
      <c r="B12" s="63" t="s">
        <v>78</v>
      </c>
      <c r="C12" s="168" t="s">
        <v>211</v>
      </c>
      <c r="D12" s="165">
        <v>0.125</v>
      </c>
      <c r="E12" s="165">
        <v>27.143999999999998</v>
      </c>
      <c r="F12" s="165">
        <v>12.27833607</v>
      </c>
      <c r="G12" s="165">
        <v>3629.0830000000001</v>
      </c>
      <c r="H12" s="165">
        <v>12.894</v>
      </c>
      <c r="I12" s="165">
        <v>2790.4839999999999</v>
      </c>
      <c r="J12" s="165">
        <v>3.57876233</v>
      </c>
      <c r="K12" s="166">
        <v>813.524</v>
      </c>
    </row>
    <row r="13" spans="1:12" s="57" customFormat="1" x14ac:dyDescent="0.15">
      <c r="A13" s="108" t="s">
        <v>129</v>
      </c>
      <c r="B13" s="63" t="s">
        <v>79</v>
      </c>
      <c r="C13" s="168" t="s">
        <v>211</v>
      </c>
      <c r="D13" s="165">
        <v>1.9868390960519346</v>
      </c>
      <c r="E13" s="165">
        <v>1584.9639999999999</v>
      </c>
      <c r="F13" s="165">
        <v>2.7000324999999998</v>
      </c>
      <c r="G13" s="165">
        <v>1615.856</v>
      </c>
      <c r="H13" s="165">
        <v>6.9536367420318621</v>
      </c>
      <c r="I13" s="165">
        <v>2422.4780000000001</v>
      </c>
      <c r="J13" s="165">
        <v>8.5713262500000003</v>
      </c>
      <c r="K13" s="166">
        <v>2158.509</v>
      </c>
    </row>
    <row r="14" spans="1:12" s="57" customFormat="1" x14ac:dyDescent="0.15">
      <c r="A14" s="110" t="s">
        <v>5</v>
      </c>
      <c r="B14" s="117" t="s">
        <v>137</v>
      </c>
      <c r="C14" s="164" t="s">
        <v>211</v>
      </c>
      <c r="D14" s="165">
        <v>1.9868390960519342</v>
      </c>
      <c r="E14" s="165">
        <v>1584.9639999999999</v>
      </c>
      <c r="F14" s="165">
        <v>2.2929875000000002</v>
      </c>
      <c r="G14" s="165">
        <v>1105.7539999999999</v>
      </c>
      <c r="H14" s="165">
        <v>4.4530720347147881</v>
      </c>
      <c r="I14" s="165">
        <v>2143.5659999999998</v>
      </c>
      <c r="J14" s="165">
        <v>7.7763750000000006E-2</v>
      </c>
      <c r="K14" s="166">
        <v>81.019000000000005</v>
      </c>
    </row>
    <row r="15" spans="1:12" s="57" customFormat="1" x14ac:dyDescent="0.15">
      <c r="A15" s="121">
        <v>2</v>
      </c>
      <c r="B15" s="76" t="s">
        <v>100</v>
      </c>
      <c r="C15" s="164" t="s">
        <v>134</v>
      </c>
      <c r="D15" s="165">
        <v>60.401699999999998</v>
      </c>
      <c r="E15" s="165">
        <v>26151.903999999999</v>
      </c>
      <c r="F15" s="165">
        <v>51.063474999999997</v>
      </c>
      <c r="G15" s="165">
        <v>23513.996999999999</v>
      </c>
      <c r="H15" s="165">
        <v>0.48449599999999998</v>
      </c>
      <c r="I15" s="165">
        <v>438.82100000000003</v>
      </c>
      <c r="J15" s="165">
        <v>0.39917399999999997</v>
      </c>
      <c r="K15" s="166">
        <v>389.87700000000001</v>
      </c>
    </row>
    <row r="16" spans="1:12" s="57" customFormat="1" x14ac:dyDescent="0.15">
      <c r="A16" s="77">
        <v>3</v>
      </c>
      <c r="B16" s="78" t="s">
        <v>215</v>
      </c>
      <c r="C16" s="161" t="s">
        <v>209</v>
      </c>
      <c r="D16" s="162">
        <v>0.98589607999999995</v>
      </c>
      <c r="E16" s="162">
        <v>496.28500000000003</v>
      </c>
      <c r="F16" s="162">
        <v>3.9154569199999996</v>
      </c>
      <c r="G16" s="162">
        <v>506.26600000000002</v>
      </c>
      <c r="H16" s="162">
        <v>80.153622640922805</v>
      </c>
      <c r="I16" s="162">
        <v>4047.5969999999998</v>
      </c>
      <c r="J16" s="162">
        <v>87.819912920000007</v>
      </c>
      <c r="K16" s="163">
        <v>5071.0200000000004</v>
      </c>
    </row>
    <row r="17" spans="1:11" s="57" customFormat="1" x14ac:dyDescent="0.15">
      <c r="A17" s="61" t="s">
        <v>146</v>
      </c>
      <c r="B17" s="107" t="s">
        <v>216</v>
      </c>
      <c r="C17" s="168" t="s">
        <v>209</v>
      </c>
      <c r="D17" s="165">
        <v>0.98589607999999995</v>
      </c>
      <c r="E17" s="165">
        <v>496.28500000000003</v>
      </c>
      <c r="F17" s="165">
        <v>1.0870289200000001</v>
      </c>
      <c r="G17" s="165">
        <v>403.06700000000001</v>
      </c>
      <c r="H17" s="165">
        <v>80.148411359999997</v>
      </c>
      <c r="I17" s="165">
        <v>4046.3969999999999</v>
      </c>
      <c r="J17" s="165">
        <v>87.792926600000001</v>
      </c>
      <c r="K17" s="166">
        <v>5055.6530000000002</v>
      </c>
    </row>
    <row r="18" spans="1:11" s="57" customFormat="1" x14ac:dyDescent="0.15">
      <c r="A18" s="61" t="s">
        <v>147</v>
      </c>
      <c r="B18" s="335" t="s">
        <v>217</v>
      </c>
      <c r="C18" s="164" t="s">
        <v>209</v>
      </c>
      <c r="D18" s="165">
        <v>0</v>
      </c>
      <c r="E18" s="165">
        <v>0</v>
      </c>
      <c r="F18" s="165">
        <v>2.8284279999999997</v>
      </c>
      <c r="G18" s="165">
        <v>103.199</v>
      </c>
      <c r="H18" s="165">
        <v>5.2112809228039049E-3</v>
      </c>
      <c r="I18" s="165">
        <v>1.2</v>
      </c>
      <c r="J18" s="165">
        <v>2.6986319999999998E-2</v>
      </c>
      <c r="K18" s="166">
        <v>15.367000000000001</v>
      </c>
    </row>
    <row r="19" spans="1:11" s="57" customFormat="1" x14ac:dyDescent="0.15">
      <c r="A19" s="334" t="s">
        <v>272</v>
      </c>
      <c r="B19" s="106" t="s">
        <v>218</v>
      </c>
      <c r="C19" s="168" t="s">
        <v>134</v>
      </c>
      <c r="D19" s="165">
        <v>9.6001679999999992E-2</v>
      </c>
      <c r="E19" s="165">
        <v>40.731999999999999</v>
      </c>
      <c r="F19" s="165">
        <v>3.8479999999999999</v>
      </c>
      <c r="G19" s="165">
        <v>65.658000000000001</v>
      </c>
      <c r="H19" s="165">
        <v>0.16112112200860251</v>
      </c>
      <c r="I19" s="165">
        <v>5.8239999999999998</v>
      </c>
      <c r="J19" s="165">
        <v>1.5022E-3</v>
      </c>
      <c r="K19" s="166">
        <v>2.879</v>
      </c>
    </row>
    <row r="20" spans="1:11" s="57" customFormat="1" x14ac:dyDescent="0.15">
      <c r="A20" s="77" t="s">
        <v>219</v>
      </c>
      <c r="B20" s="78" t="s">
        <v>148</v>
      </c>
      <c r="C20" s="161" t="s">
        <v>134</v>
      </c>
      <c r="D20" s="162">
        <v>5699.7876110000007</v>
      </c>
      <c r="E20" s="162">
        <v>824024.51800000004</v>
      </c>
      <c r="F20" s="162">
        <v>5651.6534940000001</v>
      </c>
      <c r="G20" s="162">
        <v>803562.473</v>
      </c>
      <c r="H20" s="162">
        <v>0.21295241143811347</v>
      </c>
      <c r="I20" s="162">
        <v>44.287000000000006</v>
      </c>
      <c r="J20" s="162">
        <v>0.12659399999999998</v>
      </c>
      <c r="K20" s="163">
        <v>372.15100000000001</v>
      </c>
    </row>
    <row r="21" spans="1:11" s="57" customFormat="1" x14ac:dyDescent="0.15">
      <c r="A21" s="61" t="s">
        <v>220</v>
      </c>
      <c r="B21" s="107" t="s">
        <v>221</v>
      </c>
      <c r="C21" s="168" t="s">
        <v>134</v>
      </c>
      <c r="D21" s="165">
        <v>5696.8682690000005</v>
      </c>
      <c r="E21" s="165">
        <v>822745.79200000002</v>
      </c>
      <c r="F21" s="165">
        <v>5646.0907050000005</v>
      </c>
      <c r="G21" s="165">
        <v>801943.20600000001</v>
      </c>
      <c r="H21" s="165">
        <v>8.0656000000000005E-2</v>
      </c>
      <c r="I21" s="165">
        <v>20.658000000000001</v>
      </c>
      <c r="J21" s="165">
        <v>2.5259E-2</v>
      </c>
      <c r="K21" s="166">
        <v>10.164999999999999</v>
      </c>
    </row>
    <row r="22" spans="1:11" s="57" customFormat="1" x14ac:dyDescent="0.15">
      <c r="A22" s="61" t="s">
        <v>222</v>
      </c>
      <c r="B22" s="335" t="s">
        <v>223</v>
      </c>
      <c r="C22" s="168" t="s">
        <v>134</v>
      </c>
      <c r="D22" s="165">
        <v>2.9193419999999999</v>
      </c>
      <c r="E22" s="165">
        <v>1278.7260000000001</v>
      </c>
      <c r="F22" s="165">
        <v>5.5627889999999995</v>
      </c>
      <c r="G22" s="165">
        <v>1619.2670000000001</v>
      </c>
      <c r="H22" s="165">
        <v>0.13229641143811346</v>
      </c>
      <c r="I22" s="165">
        <v>23.629000000000001</v>
      </c>
      <c r="J22" s="165">
        <v>0.10133499999999999</v>
      </c>
      <c r="K22" s="166">
        <v>361.98599999999999</v>
      </c>
    </row>
    <row r="23" spans="1:11" s="57" customFormat="1" x14ac:dyDescent="0.15">
      <c r="A23" s="84" t="s">
        <v>224</v>
      </c>
      <c r="B23" s="31" t="s">
        <v>225</v>
      </c>
      <c r="C23" s="161" t="s">
        <v>209</v>
      </c>
      <c r="D23" s="162">
        <v>658.6178124429199</v>
      </c>
      <c r="E23" s="162">
        <v>278648.092</v>
      </c>
      <c r="F23" s="162">
        <v>575.96026280000001</v>
      </c>
      <c r="G23" s="162">
        <v>224598.33100000001</v>
      </c>
      <c r="H23" s="162">
        <v>13.466058253189095</v>
      </c>
      <c r="I23" s="162">
        <v>9195.6170000000002</v>
      </c>
      <c r="J23" s="162">
        <v>7.1764999800000009</v>
      </c>
      <c r="K23" s="163">
        <v>10704.620999999999</v>
      </c>
    </row>
    <row r="24" spans="1:11" s="57" customFormat="1" x14ac:dyDescent="0.15">
      <c r="A24" s="108" t="s">
        <v>226</v>
      </c>
      <c r="B24" s="112" t="s">
        <v>78</v>
      </c>
      <c r="C24" s="168" t="s">
        <v>209</v>
      </c>
      <c r="D24" s="165">
        <v>423.61660076832163</v>
      </c>
      <c r="E24" s="165">
        <v>102891.18799999999</v>
      </c>
      <c r="F24" s="165">
        <v>376.15820606</v>
      </c>
      <c r="G24" s="165">
        <v>89972.766000000003</v>
      </c>
      <c r="H24" s="165">
        <v>3.407674575109974</v>
      </c>
      <c r="I24" s="165">
        <v>684.89599999999996</v>
      </c>
      <c r="J24" s="165">
        <v>2.1297439800000002</v>
      </c>
      <c r="K24" s="166">
        <v>934.90599999999995</v>
      </c>
    </row>
    <row r="25" spans="1:11" s="57" customFormat="1" x14ac:dyDescent="0.15">
      <c r="A25" s="108" t="s">
        <v>227</v>
      </c>
      <c r="B25" s="112" t="s">
        <v>79</v>
      </c>
      <c r="C25" s="168" t="s">
        <v>209</v>
      </c>
      <c r="D25" s="165">
        <v>235.00121167459827</v>
      </c>
      <c r="E25" s="165">
        <v>175756.90400000001</v>
      </c>
      <c r="F25" s="165">
        <v>199.80205674000001</v>
      </c>
      <c r="G25" s="165">
        <v>134625.565</v>
      </c>
      <c r="H25" s="165">
        <v>10.058383678079121</v>
      </c>
      <c r="I25" s="165">
        <v>8510.7209999999995</v>
      </c>
      <c r="J25" s="165">
        <v>5.0467560000000002</v>
      </c>
      <c r="K25" s="166">
        <v>9769.7150000000001</v>
      </c>
    </row>
    <row r="26" spans="1:11" s="57" customFormat="1" x14ac:dyDescent="0.15">
      <c r="A26" s="110" t="s">
        <v>228</v>
      </c>
      <c r="B26" s="179" t="s">
        <v>137</v>
      </c>
      <c r="C26" s="164" t="s">
        <v>209</v>
      </c>
      <c r="D26" s="165">
        <v>83.477820699321484</v>
      </c>
      <c r="E26" s="165">
        <v>56788.633999999998</v>
      </c>
      <c r="F26" s="165">
        <v>54.111497440000001</v>
      </c>
      <c r="G26" s="165">
        <v>38157.396000000001</v>
      </c>
      <c r="H26" s="165">
        <v>0.15309998815863654</v>
      </c>
      <c r="I26" s="165">
        <v>164.07599999999999</v>
      </c>
      <c r="J26" s="165">
        <v>0.22842391000000001</v>
      </c>
      <c r="K26" s="166">
        <v>301.18900000000002</v>
      </c>
    </row>
    <row r="27" spans="1:11" s="57" customFormat="1" x14ac:dyDescent="0.15">
      <c r="A27" s="120" t="s">
        <v>229</v>
      </c>
      <c r="B27" s="36" t="s">
        <v>101</v>
      </c>
      <c r="C27" s="161" t="s">
        <v>209</v>
      </c>
      <c r="D27" s="162">
        <v>3.4488619999999997</v>
      </c>
      <c r="E27" s="162">
        <v>7809.3760000000002</v>
      </c>
      <c r="F27" s="162">
        <v>2.58440147</v>
      </c>
      <c r="G27" s="162">
        <v>5475.3150000000005</v>
      </c>
      <c r="H27" s="162">
        <v>5.2689810811286355</v>
      </c>
      <c r="I27" s="162">
        <v>2926.56</v>
      </c>
      <c r="J27" s="162">
        <v>0.55317892000000002</v>
      </c>
      <c r="K27" s="163">
        <v>2186.076</v>
      </c>
    </row>
    <row r="28" spans="1:11" s="57" customFormat="1" x14ac:dyDescent="0.15">
      <c r="A28" s="108" t="s">
        <v>230</v>
      </c>
      <c r="B28" s="63" t="s">
        <v>78</v>
      </c>
      <c r="C28" s="168" t="s">
        <v>209</v>
      </c>
      <c r="D28" s="165">
        <v>2.471946048236294</v>
      </c>
      <c r="E28" s="165">
        <v>1360.53</v>
      </c>
      <c r="F28" s="165">
        <v>0.39670042999999999</v>
      </c>
      <c r="G28" s="165">
        <v>1103.288</v>
      </c>
      <c r="H28" s="165">
        <v>4.4058605564986788</v>
      </c>
      <c r="I28" s="165">
        <v>390.97800000000001</v>
      </c>
      <c r="J28" s="165">
        <v>6.5346890000000005E-2</v>
      </c>
      <c r="K28" s="166">
        <v>433.29399999999998</v>
      </c>
    </row>
    <row r="29" spans="1:11" s="57" customFormat="1" x14ac:dyDescent="0.15">
      <c r="A29" s="108" t="s">
        <v>231</v>
      </c>
      <c r="B29" s="63" t="s">
        <v>79</v>
      </c>
      <c r="C29" s="168" t="s">
        <v>209</v>
      </c>
      <c r="D29" s="165">
        <v>4.8432354503335873</v>
      </c>
      <c r="E29" s="165">
        <v>5554.9229999999998</v>
      </c>
      <c r="F29" s="165">
        <v>2.1877010399999999</v>
      </c>
      <c r="G29" s="165">
        <v>4372.027</v>
      </c>
      <c r="H29" s="165">
        <v>0.86312052462995703</v>
      </c>
      <c r="I29" s="165">
        <v>2535.5819999999999</v>
      </c>
      <c r="J29" s="165">
        <v>0.48783202999999997</v>
      </c>
      <c r="K29" s="166">
        <v>1752.7819999999999</v>
      </c>
    </row>
    <row r="30" spans="1:11" s="57" customFormat="1" x14ac:dyDescent="0.15">
      <c r="A30" s="108" t="s">
        <v>232</v>
      </c>
      <c r="B30" s="117" t="s">
        <v>137</v>
      </c>
      <c r="C30" s="164" t="s">
        <v>209</v>
      </c>
      <c r="D30" s="165">
        <v>1.6238461746438979E-2</v>
      </c>
      <c r="E30" s="165">
        <v>10.628</v>
      </c>
      <c r="F30" s="165">
        <v>3.6974000000000002E-4</v>
      </c>
      <c r="G30" s="165">
        <v>3.7879999999999998</v>
      </c>
      <c r="H30" s="165">
        <v>6.6753602713593971E-2</v>
      </c>
      <c r="I30" s="165">
        <v>180.41200000000001</v>
      </c>
      <c r="J30" s="165">
        <v>1.279859E-2</v>
      </c>
      <c r="K30" s="166">
        <v>34.847000000000001</v>
      </c>
    </row>
    <row r="31" spans="1:11" s="57" customFormat="1" x14ac:dyDescent="0.15">
      <c r="A31" s="120" t="s">
        <v>233</v>
      </c>
      <c r="B31" s="88" t="s">
        <v>102</v>
      </c>
      <c r="C31" s="167" t="s">
        <v>209</v>
      </c>
      <c r="D31" s="162">
        <v>1277.2776377004498</v>
      </c>
      <c r="E31" s="162">
        <v>369021.69653182419</v>
      </c>
      <c r="F31" s="162">
        <v>1004.8524394350002</v>
      </c>
      <c r="G31" s="162">
        <v>386150.98099999997</v>
      </c>
      <c r="H31" s="162">
        <v>38.901033313180079</v>
      </c>
      <c r="I31" s="162">
        <v>11722.75</v>
      </c>
      <c r="J31" s="162">
        <v>30.423628915000002</v>
      </c>
      <c r="K31" s="163">
        <v>14159.633999999998</v>
      </c>
    </row>
    <row r="32" spans="1:11" s="57" customFormat="1" x14ac:dyDescent="0.15">
      <c r="A32" s="120" t="s">
        <v>60</v>
      </c>
      <c r="B32" s="36" t="s">
        <v>103</v>
      </c>
      <c r="C32" s="167" t="s">
        <v>209</v>
      </c>
      <c r="D32" s="162">
        <v>1200.4740234373139</v>
      </c>
      <c r="E32" s="162">
        <v>340462.51699999999</v>
      </c>
      <c r="F32" s="162">
        <v>878.73962946000006</v>
      </c>
      <c r="G32" s="162">
        <v>354156.44699999999</v>
      </c>
      <c r="H32" s="162">
        <v>6.6052351538781062</v>
      </c>
      <c r="I32" s="162">
        <v>3490.7860000000001</v>
      </c>
      <c r="J32" s="162">
        <v>1.9193836200000001</v>
      </c>
      <c r="K32" s="163">
        <v>2917.99</v>
      </c>
    </row>
    <row r="33" spans="1:11" s="57" customFormat="1" x14ac:dyDescent="0.15">
      <c r="A33" s="108" t="s">
        <v>234</v>
      </c>
      <c r="B33" s="63" t="s">
        <v>78</v>
      </c>
      <c r="C33" s="168" t="s">
        <v>209</v>
      </c>
      <c r="D33" s="165">
        <v>410.20248952593005</v>
      </c>
      <c r="E33" s="165">
        <v>104953.495</v>
      </c>
      <c r="F33" s="165">
        <v>290.46100468000003</v>
      </c>
      <c r="G33" s="165">
        <v>105948.798</v>
      </c>
      <c r="H33" s="165">
        <v>0.64490826554107905</v>
      </c>
      <c r="I33" s="165">
        <v>252.12299999999999</v>
      </c>
      <c r="J33" s="165">
        <v>0.71583050000000004</v>
      </c>
      <c r="K33" s="166">
        <v>1243.4960000000001</v>
      </c>
    </row>
    <row r="34" spans="1:11" s="57" customFormat="1" x14ac:dyDescent="0.15">
      <c r="A34" s="108" t="s">
        <v>235</v>
      </c>
      <c r="B34" s="63" t="s">
        <v>79</v>
      </c>
      <c r="C34" s="168" t="s">
        <v>209</v>
      </c>
      <c r="D34" s="165">
        <v>843.90740901031347</v>
      </c>
      <c r="E34" s="165">
        <v>280235.99599999998</v>
      </c>
      <c r="F34" s="165">
        <v>588.27862477999997</v>
      </c>
      <c r="G34" s="165">
        <v>248207.649</v>
      </c>
      <c r="H34" s="165">
        <v>5.9603268883370273</v>
      </c>
      <c r="I34" s="165">
        <v>3238.663</v>
      </c>
      <c r="J34" s="165">
        <v>1.20355312</v>
      </c>
      <c r="K34" s="166">
        <v>1674.4939999999999</v>
      </c>
    </row>
    <row r="35" spans="1:11" s="57" customFormat="1" x14ac:dyDescent="0.15">
      <c r="A35" s="108" t="s">
        <v>236</v>
      </c>
      <c r="B35" s="117" t="s">
        <v>137</v>
      </c>
      <c r="C35" s="164" t="s">
        <v>209</v>
      </c>
      <c r="D35" s="165">
        <v>178.72270122578999</v>
      </c>
      <c r="E35" s="165">
        <v>67694.846000000005</v>
      </c>
      <c r="F35" s="165">
        <v>148.89811321000002</v>
      </c>
      <c r="G35" s="165">
        <v>71486.012499999997</v>
      </c>
      <c r="H35" s="165">
        <v>2.4539968167266801</v>
      </c>
      <c r="I35" s="165">
        <v>822.78099999999995</v>
      </c>
      <c r="J35" s="165">
        <v>0.19089147000000001</v>
      </c>
      <c r="K35" s="166">
        <v>246.827</v>
      </c>
    </row>
    <row r="36" spans="1:11" s="57" customFormat="1" x14ac:dyDescent="0.15">
      <c r="A36" s="86" t="s">
        <v>61</v>
      </c>
      <c r="B36" s="169" t="s">
        <v>237</v>
      </c>
      <c r="C36" s="170" t="s">
        <v>209</v>
      </c>
      <c r="D36" s="165">
        <v>6.7799129048588673</v>
      </c>
      <c r="E36" s="165">
        <v>1776.107</v>
      </c>
      <c r="F36" s="165">
        <v>13.342560000000001</v>
      </c>
      <c r="G36" s="165">
        <v>2961.4359999999997</v>
      </c>
      <c r="H36" s="165">
        <v>26.75863856916002</v>
      </c>
      <c r="I36" s="165">
        <v>6154.9229999999998</v>
      </c>
      <c r="J36" s="165">
        <v>27.505416400000001</v>
      </c>
      <c r="K36" s="166">
        <v>9761.8189999999995</v>
      </c>
    </row>
    <row r="37" spans="1:11" s="57" customFormat="1" x14ac:dyDescent="0.15">
      <c r="A37" s="108" t="s">
        <v>238</v>
      </c>
      <c r="B37" s="180" t="s">
        <v>239</v>
      </c>
      <c r="C37" s="164" t="s">
        <v>209</v>
      </c>
      <c r="D37" s="165">
        <v>0.58699999999999997</v>
      </c>
      <c r="E37" s="165">
        <v>114.09596397493144</v>
      </c>
      <c r="F37" s="165">
        <v>8.6219779800000005</v>
      </c>
      <c r="G37" s="165">
        <v>1368.577</v>
      </c>
      <c r="H37" s="165">
        <v>20.134136933410101</v>
      </c>
      <c r="I37" s="165">
        <v>3347.8310000000001</v>
      </c>
      <c r="J37" s="165">
        <v>25.36533846</v>
      </c>
      <c r="K37" s="166">
        <v>6352.9570000000003</v>
      </c>
    </row>
    <row r="38" spans="1:11" s="57" customFormat="1" x14ac:dyDescent="0.15">
      <c r="A38" s="120" t="s">
        <v>240</v>
      </c>
      <c r="B38" s="36" t="s">
        <v>104</v>
      </c>
      <c r="C38" s="167" t="s">
        <v>209</v>
      </c>
      <c r="D38" s="162">
        <v>50.436761000000004</v>
      </c>
      <c r="E38" s="162">
        <v>22410.264000000003</v>
      </c>
      <c r="F38" s="162">
        <v>112.77024997500001</v>
      </c>
      <c r="G38" s="162">
        <v>29033.097999999998</v>
      </c>
      <c r="H38" s="162">
        <v>5.5371595901419557</v>
      </c>
      <c r="I38" s="162">
        <v>2077.0410000000002</v>
      </c>
      <c r="J38" s="162">
        <v>0.99882889499999994</v>
      </c>
      <c r="K38" s="163">
        <v>1479.8249999999998</v>
      </c>
    </row>
    <row r="39" spans="1:11" s="57" customFormat="1" x14ac:dyDescent="0.15">
      <c r="A39" s="108" t="s">
        <v>241</v>
      </c>
      <c r="B39" s="63" t="s">
        <v>105</v>
      </c>
      <c r="C39" s="168" t="s">
        <v>209</v>
      </c>
      <c r="D39" s="165">
        <v>11.935540425531952</v>
      </c>
      <c r="E39" s="165">
        <v>9479.5190000000002</v>
      </c>
      <c r="F39" s="165">
        <v>3.9404807910000001</v>
      </c>
      <c r="G39" s="165">
        <v>3509.377</v>
      </c>
      <c r="H39" s="165">
        <v>5.597226950354614E-2</v>
      </c>
      <c r="I39" s="165">
        <v>59.134</v>
      </c>
      <c r="J39" s="165">
        <v>5.11758E-2</v>
      </c>
      <c r="K39" s="166">
        <v>79.501000000000005</v>
      </c>
    </row>
    <row r="40" spans="1:11" s="57" customFormat="1" x14ac:dyDescent="0.15">
      <c r="A40" s="108" t="s">
        <v>242</v>
      </c>
      <c r="B40" s="63" t="s">
        <v>243</v>
      </c>
      <c r="C40" s="168" t="s">
        <v>209</v>
      </c>
      <c r="D40" s="165">
        <v>25.757249770102593</v>
      </c>
      <c r="E40" s="165">
        <v>10298.884</v>
      </c>
      <c r="F40" s="165">
        <v>63.942472604000002</v>
      </c>
      <c r="G40" s="165">
        <v>18058.191999999999</v>
      </c>
      <c r="H40" s="165">
        <v>3.9053486248782323</v>
      </c>
      <c r="I40" s="165">
        <v>1373.2660000000001</v>
      </c>
      <c r="J40" s="165">
        <v>0.34396211199999999</v>
      </c>
      <c r="K40" s="166">
        <v>807.37599999999998</v>
      </c>
    </row>
    <row r="41" spans="1:11" s="57" customFormat="1" x14ac:dyDescent="0.15">
      <c r="A41" s="110" t="s">
        <v>244</v>
      </c>
      <c r="B41" s="179" t="s">
        <v>39</v>
      </c>
      <c r="C41" s="164" t="s">
        <v>209</v>
      </c>
      <c r="D41" s="165">
        <v>19.481039061961766</v>
      </c>
      <c r="E41" s="165">
        <v>6876.7039999999997</v>
      </c>
      <c r="F41" s="165">
        <v>44.887296580000005</v>
      </c>
      <c r="G41" s="165">
        <v>7465.5290000000005</v>
      </c>
      <c r="H41" s="165">
        <v>1.5758386957601767</v>
      </c>
      <c r="I41" s="165">
        <v>644.64099999999996</v>
      </c>
      <c r="J41" s="165">
        <v>0.60369098300000001</v>
      </c>
      <c r="K41" s="166">
        <v>592.94799999999998</v>
      </c>
    </row>
    <row r="42" spans="1:11" s="57" customFormat="1" x14ac:dyDescent="0.15">
      <c r="A42" s="35" t="s">
        <v>245</v>
      </c>
      <c r="B42" s="78" t="s">
        <v>106</v>
      </c>
      <c r="C42" s="171" t="s">
        <v>134</v>
      </c>
      <c r="D42" s="162">
        <v>371.99843999999996</v>
      </c>
      <c r="E42" s="162">
        <v>180993.80500000002</v>
      </c>
      <c r="F42" s="162">
        <v>309.70764200000002</v>
      </c>
      <c r="G42" s="162">
        <v>175968.06200000003</v>
      </c>
      <c r="H42" s="162">
        <v>9.3599999999999985E-3</v>
      </c>
      <c r="I42" s="162">
        <v>162.27600000000001</v>
      </c>
      <c r="J42" s="162">
        <v>0.62657699999999994</v>
      </c>
      <c r="K42" s="163">
        <v>729.87400000000002</v>
      </c>
    </row>
    <row r="43" spans="1:11" s="57" customFormat="1" x14ac:dyDescent="0.15">
      <c r="A43" s="61" t="s">
        <v>246</v>
      </c>
      <c r="B43" s="115" t="s">
        <v>247</v>
      </c>
      <c r="C43" s="172" t="s">
        <v>134</v>
      </c>
      <c r="D43" s="165">
        <v>0.72757100000000008</v>
      </c>
      <c r="E43" s="165">
        <v>566.404</v>
      </c>
      <c r="F43" s="165">
        <v>3.4336840000000004</v>
      </c>
      <c r="G43" s="165">
        <v>1853.502</v>
      </c>
      <c r="H43" s="165">
        <v>2.0279999999999999E-3</v>
      </c>
      <c r="I43" s="165">
        <v>153.02000000000001</v>
      </c>
      <c r="J43" s="165">
        <v>9.9909999999999999E-3</v>
      </c>
      <c r="K43" s="166">
        <v>549.77700000000004</v>
      </c>
    </row>
    <row r="44" spans="1:11" s="57" customFormat="1" x14ac:dyDescent="0.15">
      <c r="A44" s="64" t="s">
        <v>248</v>
      </c>
      <c r="B44" s="65" t="s">
        <v>249</v>
      </c>
      <c r="C44" s="173" t="s">
        <v>134</v>
      </c>
      <c r="D44" s="162">
        <v>328.46399299999996</v>
      </c>
      <c r="E44" s="162">
        <v>149069.747</v>
      </c>
      <c r="F44" s="162">
        <v>276.49408</v>
      </c>
      <c r="G44" s="162">
        <v>152344.45000000001</v>
      </c>
      <c r="H44" s="162">
        <v>7.3099999999999997E-3</v>
      </c>
      <c r="I44" s="162">
        <v>6.6950000000000003</v>
      </c>
      <c r="J44" s="162">
        <v>7.9600000000000005E-4</v>
      </c>
      <c r="K44" s="163">
        <v>13.295999999999999</v>
      </c>
    </row>
    <row r="45" spans="1:11" s="57" customFormat="1" x14ac:dyDescent="0.15">
      <c r="A45" s="61" t="s">
        <v>250</v>
      </c>
      <c r="B45" s="63" t="s">
        <v>251</v>
      </c>
      <c r="C45" s="164" t="s">
        <v>134</v>
      </c>
      <c r="D45" s="165">
        <v>327.71350999999999</v>
      </c>
      <c r="E45" s="165">
        <v>147981.875</v>
      </c>
      <c r="F45" s="165">
        <v>275.88438200000002</v>
      </c>
      <c r="G45" s="165">
        <v>151414.291</v>
      </c>
      <c r="H45" s="165">
        <v>5.8589999999999996E-3</v>
      </c>
      <c r="I45" s="165">
        <v>2.0720000000000001</v>
      </c>
      <c r="J45" s="165">
        <v>5.0000000000000004E-6</v>
      </c>
      <c r="K45" s="166">
        <v>9.0519999999999996</v>
      </c>
    </row>
    <row r="46" spans="1:11" s="57" customFormat="1" x14ac:dyDescent="0.15">
      <c r="A46" s="61" t="s">
        <v>252</v>
      </c>
      <c r="B46" s="63" t="s">
        <v>253</v>
      </c>
      <c r="C46" s="164" t="s">
        <v>134</v>
      </c>
      <c r="D46" s="165">
        <v>324.79548499999999</v>
      </c>
      <c r="E46" s="165">
        <v>146609.79699999999</v>
      </c>
      <c r="F46" s="165">
        <v>274.84597600000001</v>
      </c>
      <c r="G46" s="165">
        <v>150729.37899999999</v>
      </c>
      <c r="H46" s="165">
        <v>0</v>
      </c>
      <c r="I46" s="165">
        <v>0</v>
      </c>
      <c r="J46" s="165">
        <v>5.0000000000000004E-6</v>
      </c>
      <c r="K46" s="166">
        <v>7.1130000000000004</v>
      </c>
    </row>
    <row r="47" spans="1:11" s="57" customFormat="1" x14ac:dyDescent="0.15">
      <c r="A47" s="61" t="s">
        <v>254</v>
      </c>
      <c r="B47" s="179" t="s">
        <v>255</v>
      </c>
      <c r="C47" s="164" t="s">
        <v>134</v>
      </c>
      <c r="D47" s="165">
        <v>0.7504829999999999</v>
      </c>
      <c r="E47" s="165">
        <v>1087.8720000000001</v>
      </c>
      <c r="F47" s="165">
        <v>0.60969799999999996</v>
      </c>
      <c r="G47" s="165">
        <v>930.15899999999999</v>
      </c>
      <c r="H47" s="165">
        <v>1.451E-3</v>
      </c>
      <c r="I47" s="165">
        <v>4.6230000000000002</v>
      </c>
      <c r="J47" s="165">
        <v>7.9100000000000004E-4</v>
      </c>
      <c r="K47" s="166">
        <v>4.2439999999999998</v>
      </c>
    </row>
    <row r="48" spans="1:11" s="57" customFormat="1" x14ac:dyDescent="0.15">
      <c r="A48" s="114" t="s">
        <v>256</v>
      </c>
      <c r="B48" s="115" t="s">
        <v>107</v>
      </c>
      <c r="C48" s="157" t="s">
        <v>134</v>
      </c>
      <c r="D48" s="165">
        <v>42.806875999999995</v>
      </c>
      <c r="E48" s="165">
        <v>31357.653999999999</v>
      </c>
      <c r="F48" s="165">
        <v>29.779878</v>
      </c>
      <c r="G48" s="165">
        <v>21770.11</v>
      </c>
      <c r="H48" s="165">
        <v>2.1999999999999999E-5</v>
      </c>
      <c r="I48" s="165">
        <v>2.5609999999999999</v>
      </c>
      <c r="J48" s="165">
        <v>0.61578999999999995</v>
      </c>
      <c r="K48" s="166">
        <v>166.80099999999999</v>
      </c>
    </row>
    <row r="49" spans="1:11" s="57" customFormat="1" x14ac:dyDescent="0.15">
      <c r="A49" s="35" t="s">
        <v>257</v>
      </c>
      <c r="B49" s="88" t="s">
        <v>115</v>
      </c>
      <c r="C49" s="171" t="s">
        <v>134</v>
      </c>
      <c r="D49" s="162">
        <v>13.880836</v>
      </c>
      <c r="E49" s="162">
        <v>38069.757000000005</v>
      </c>
      <c r="F49" s="162">
        <v>12.761935999999999</v>
      </c>
      <c r="G49" s="162">
        <v>31870.437999999998</v>
      </c>
      <c r="H49" s="162">
        <v>0.55841299999999994</v>
      </c>
      <c r="I49" s="162">
        <v>478.99099999999999</v>
      </c>
      <c r="J49" s="162">
        <v>0.35234300000000002</v>
      </c>
      <c r="K49" s="163">
        <v>86.849000000000004</v>
      </c>
    </row>
    <row r="50" spans="1:11" s="57" customFormat="1" x14ac:dyDescent="0.15">
      <c r="A50" s="108" t="s">
        <v>62</v>
      </c>
      <c r="B50" s="112" t="s">
        <v>126</v>
      </c>
      <c r="C50" s="164" t="s">
        <v>134</v>
      </c>
      <c r="D50" s="165">
        <v>12.815459000000001</v>
      </c>
      <c r="E50" s="165">
        <v>37054.849000000002</v>
      </c>
      <c r="F50" s="165">
        <v>10.412158999999999</v>
      </c>
      <c r="G50" s="165">
        <v>30144.796999999999</v>
      </c>
      <c r="H50" s="165">
        <v>0.153782</v>
      </c>
      <c r="I50" s="165">
        <v>289.101</v>
      </c>
      <c r="J50" s="165">
        <v>2.6779000000000001E-2</v>
      </c>
      <c r="K50" s="166">
        <v>49.222000000000001</v>
      </c>
    </row>
    <row r="51" spans="1:11" s="57" customFormat="1" x14ac:dyDescent="0.15">
      <c r="A51" s="110" t="s">
        <v>63</v>
      </c>
      <c r="B51" s="115" t="s">
        <v>116</v>
      </c>
      <c r="C51" s="164" t="s">
        <v>134</v>
      </c>
      <c r="D51" s="165">
        <v>1.065377</v>
      </c>
      <c r="E51" s="165">
        <v>1014.908</v>
      </c>
      <c r="F51" s="165">
        <v>2.349777</v>
      </c>
      <c r="G51" s="165">
        <v>1725.6410000000001</v>
      </c>
      <c r="H51" s="165">
        <v>0.40463099999999996</v>
      </c>
      <c r="I51" s="165">
        <v>189.89</v>
      </c>
      <c r="J51" s="165">
        <v>0.32556400000000002</v>
      </c>
      <c r="K51" s="166">
        <v>37.627000000000002</v>
      </c>
    </row>
    <row r="52" spans="1:11" s="57" customFormat="1" x14ac:dyDescent="0.15">
      <c r="A52" s="121" t="s">
        <v>258</v>
      </c>
      <c r="B52" s="76" t="s">
        <v>108</v>
      </c>
      <c r="C52" s="164" t="s">
        <v>134</v>
      </c>
      <c r="D52" s="165">
        <v>2.3007590000000002</v>
      </c>
      <c r="E52" s="165">
        <v>1709.6020000000001</v>
      </c>
      <c r="F52" s="165">
        <v>18.959234000000002</v>
      </c>
      <c r="G52" s="165">
        <v>5226.2879999999996</v>
      </c>
      <c r="H52" s="165">
        <v>3980.0607930000001</v>
      </c>
      <c r="I52" s="165">
        <v>530703.62100000004</v>
      </c>
      <c r="J52" s="165">
        <v>3829.8103409999999</v>
      </c>
      <c r="K52" s="166">
        <v>470475.098</v>
      </c>
    </row>
    <row r="53" spans="1:11" s="57" customFormat="1" x14ac:dyDescent="0.15">
      <c r="A53" s="35" t="s">
        <v>259</v>
      </c>
      <c r="B53" s="78" t="s">
        <v>109</v>
      </c>
      <c r="C53" s="174" t="s">
        <v>134</v>
      </c>
      <c r="D53" s="162">
        <v>1245.722256</v>
      </c>
      <c r="E53" s="162">
        <v>757819.71</v>
      </c>
      <c r="F53" s="162">
        <v>1047.4519990000001</v>
      </c>
      <c r="G53" s="162">
        <v>700072.81499999994</v>
      </c>
      <c r="H53" s="162">
        <v>231.32338964248851</v>
      </c>
      <c r="I53" s="162">
        <v>369763.34499999997</v>
      </c>
      <c r="J53" s="162">
        <v>284.44001700000001</v>
      </c>
      <c r="K53" s="163">
        <v>376818.56700000004</v>
      </c>
    </row>
    <row r="54" spans="1:11" s="57" customFormat="1" x14ac:dyDescent="0.15">
      <c r="A54" s="35" t="s">
        <v>260</v>
      </c>
      <c r="B54" s="36" t="s">
        <v>118</v>
      </c>
      <c r="C54" s="173" t="s">
        <v>134</v>
      </c>
      <c r="D54" s="162">
        <v>694.47548000000006</v>
      </c>
      <c r="E54" s="162">
        <v>348962.946</v>
      </c>
      <c r="F54" s="162">
        <v>572.12973899999997</v>
      </c>
      <c r="G54" s="162">
        <v>321003.02500000002</v>
      </c>
      <c r="H54" s="162">
        <v>161.6523846424885</v>
      </c>
      <c r="I54" s="162">
        <v>244065.82499999998</v>
      </c>
      <c r="J54" s="162">
        <v>200.34790700000002</v>
      </c>
      <c r="K54" s="163">
        <v>228384.916</v>
      </c>
    </row>
    <row r="55" spans="1:11" s="57" customFormat="1" x14ac:dyDescent="0.15">
      <c r="A55" s="61" t="s">
        <v>261</v>
      </c>
      <c r="B55" s="63" t="s">
        <v>110</v>
      </c>
      <c r="C55" s="164" t="s">
        <v>134</v>
      </c>
      <c r="D55" s="165">
        <v>365.98658699999999</v>
      </c>
      <c r="E55" s="165">
        <v>140407.83600000001</v>
      </c>
      <c r="F55" s="165">
        <v>302.61965700000002</v>
      </c>
      <c r="G55" s="165">
        <v>129374.766</v>
      </c>
      <c r="H55" s="165">
        <v>69.637067999999999</v>
      </c>
      <c r="I55" s="165">
        <v>48736.332999999999</v>
      </c>
      <c r="J55" s="165">
        <v>69.008587000000006</v>
      </c>
      <c r="K55" s="166">
        <v>42532.309000000001</v>
      </c>
    </row>
    <row r="56" spans="1:11" s="57" customFormat="1" x14ac:dyDescent="0.15">
      <c r="A56" s="61" t="s">
        <v>262</v>
      </c>
      <c r="B56" s="113" t="s">
        <v>119</v>
      </c>
      <c r="C56" s="164" t="s">
        <v>134</v>
      </c>
      <c r="D56" s="165">
        <v>20.797817999999999</v>
      </c>
      <c r="E56" s="165">
        <v>13086.53</v>
      </c>
      <c r="F56" s="165">
        <v>29.440098000000003</v>
      </c>
      <c r="G56" s="165">
        <v>18855.667000000001</v>
      </c>
      <c r="H56" s="165">
        <v>3.0309850000000003</v>
      </c>
      <c r="I56" s="165">
        <v>12559.025</v>
      </c>
      <c r="J56" s="165">
        <v>2.5202010000000001</v>
      </c>
      <c r="K56" s="166">
        <v>10241.813</v>
      </c>
    </row>
    <row r="57" spans="1:11" s="57" customFormat="1" x14ac:dyDescent="0.15">
      <c r="A57" s="61" t="s">
        <v>263</v>
      </c>
      <c r="B57" s="63" t="s">
        <v>120</v>
      </c>
      <c r="C57" s="164" t="s">
        <v>134</v>
      </c>
      <c r="D57" s="165">
        <v>260.57054599999998</v>
      </c>
      <c r="E57" s="165">
        <v>163282.89799999999</v>
      </c>
      <c r="F57" s="165">
        <v>199.48055499999998</v>
      </c>
      <c r="G57" s="165">
        <v>141300.27100000001</v>
      </c>
      <c r="H57" s="165">
        <v>38.235660000000003</v>
      </c>
      <c r="I57" s="165">
        <v>125598.24099999999</v>
      </c>
      <c r="J57" s="165">
        <v>33.158037999999998</v>
      </c>
      <c r="K57" s="166">
        <v>114450.156</v>
      </c>
    </row>
    <row r="58" spans="1:11" s="57" customFormat="1" x14ac:dyDescent="0.15">
      <c r="A58" s="61" t="s">
        <v>264</v>
      </c>
      <c r="B58" s="179" t="s">
        <v>121</v>
      </c>
      <c r="C58" s="164" t="s">
        <v>134</v>
      </c>
      <c r="D58" s="165">
        <v>47.120529000000005</v>
      </c>
      <c r="E58" s="165">
        <v>32185.682000000001</v>
      </c>
      <c r="F58" s="165">
        <v>40.589428999999996</v>
      </c>
      <c r="G58" s="165">
        <v>31472.321</v>
      </c>
      <c r="H58" s="165">
        <v>50.748671642488482</v>
      </c>
      <c r="I58" s="165">
        <v>57172.226000000002</v>
      </c>
      <c r="J58" s="165">
        <v>95.66108100000001</v>
      </c>
      <c r="K58" s="166">
        <v>61160.637999999999</v>
      </c>
    </row>
    <row r="59" spans="1:11" s="57" customFormat="1" x14ac:dyDescent="0.15">
      <c r="A59" s="86">
        <v>12.2</v>
      </c>
      <c r="B59" s="92" t="s">
        <v>265</v>
      </c>
      <c r="C59" s="157" t="s">
        <v>134</v>
      </c>
      <c r="D59" s="165">
        <v>181.44333799999998</v>
      </c>
      <c r="E59" s="165">
        <v>157675.53400000001</v>
      </c>
      <c r="F59" s="165">
        <v>154.912071</v>
      </c>
      <c r="G59" s="165">
        <v>153261.054</v>
      </c>
      <c r="H59" s="165">
        <v>1.998278</v>
      </c>
      <c r="I59" s="165">
        <v>3545.7809999999999</v>
      </c>
      <c r="J59" s="165">
        <v>1.7658769999999999</v>
      </c>
      <c r="K59" s="166">
        <v>2995.4960000000001</v>
      </c>
    </row>
    <row r="60" spans="1:11" s="57" customFormat="1" x14ac:dyDescent="0.15">
      <c r="A60" s="35">
        <v>12.3</v>
      </c>
      <c r="B60" s="36" t="s">
        <v>122</v>
      </c>
      <c r="C60" s="173" t="s">
        <v>134</v>
      </c>
      <c r="D60" s="162">
        <v>356.24367899999993</v>
      </c>
      <c r="E60" s="162">
        <v>232358.19899999999</v>
      </c>
      <c r="F60" s="162">
        <v>309.99721099999999</v>
      </c>
      <c r="G60" s="162">
        <v>211206.36099999998</v>
      </c>
      <c r="H60" s="162">
        <v>58.980455000000006</v>
      </c>
      <c r="I60" s="162">
        <v>85578.822</v>
      </c>
      <c r="J60" s="162">
        <v>69.890032000000005</v>
      </c>
      <c r="K60" s="163">
        <v>96573.200000000012</v>
      </c>
    </row>
    <row r="61" spans="1:11" s="57" customFormat="1" x14ac:dyDescent="0.15">
      <c r="A61" s="61" t="s">
        <v>266</v>
      </c>
      <c r="B61" s="63" t="s">
        <v>123</v>
      </c>
      <c r="C61" s="164" t="s">
        <v>134</v>
      </c>
      <c r="D61" s="165">
        <v>113.201323</v>
      </c>
      <c r="E61" s="165">
        <v>56786.031999999999</v>
      </c>
      <c r="F61" s="165">
        <v>117.29955700000001</v>
      </c>
      <c r="G61" s="165">
        <v>64158.116999999998</v>
      </c>
      <c r="H61" s="165">
        <v>2.3760379999999999</v>
      </c>
      <c r="I61" s="165">
        <v>2600.7159999999999</v>
      </c>
      <c r="J61" s="165">
        <v>1.809526</v>
      </c>
      <c r="K61" s="166">
        <v>2369.2860000000001</v>
      </c>
    </row>
    <row r="62" spans="1:11" s="57" customFormat="1" x14ac:dyDescent="0.15">
      <c r="A62" s="61" t="s">
        <v>267</v>
      </c>
      <c r="B62" s="63" t="s">
        <v>40</v>
      </c>
      <c r="C62" s="164" t="s">
        <v>134</v>
      </c>
      <c r="D62" s="165">
        <v>206.87744699999999</v>
      </c>
      <c r="E62" s="165">
        <v>139706.019</v>
      </c>
      <c r="F62" s="165">
        <v>164.41673600000001</v>
      </c>
      <c r="G62" s="165">
        <v>116901.489</v>
      </c>
      <c r="H62" s="165">
        <v>32.618267000000003</v>
      </c>
      <c r="I62" s="165">
        <v>41503.815999999999</v>
      </c>
      <c r="J62" s="165">
        <v>42.207360999999999</v>
      </c>
      <c r="K62" s="166">
        <v>46623.252</v>
      </c>
    </row>
    <row r="63" spans="1:11" s="57" customFormat="1" x14ac:dyDescent="0.15">
      <c r="A63" s="61" t="s">
        <v>268</v>
      </c>
      <c r="B63" s="63" t="s">
        <v>124</v>
      </c>
      <c r="C63" s="164" t="s">
        <v>134</v>
      </c>
      <c r="D63" s="165">
        <v>34.882640000000002</v>
      </c>
      <c r="E63" s="165">
        <v>34681.927000000003</v>
      </c>
      <c r="F63" s="165">
        <v>25.813473000000002</v>
      </c>
      <c r="G63" s="165">
        <v>28364.319</v>
      </c>
      <c r="H63" s="165">
        <v>19.390774</v>
      </c>
      <c r="I63" s="165">
        <v>38448.781000000003</v>
      </c>
      <c r="J63" s="165">
        <v>19.345178000000001</v>
      </c>
      <c r="K63" s="166">
        <v>43563.1</v>
      </c>
    </row>
    <row r="64" spans="1:11" s="57" customFormat="1" x14ac:dyDescent="0.15">
      <c r="A64" s="61" t="s">
        <v>269</v>
      </c>
      <c r="B64" s="179" t="s">
        <v>125</v>
      </c>
      <c r="C64" s="164" t="s">
        <v>134</v>
      </c>
      <c r="D64" s="165">
        <v>1.2822690000000001</v>
      </c>
      <c r="E64" s="165">
        <v>1184.221</v>
      </c>
      <c r="F64" s="165">
        <v>2.4674450000000001</v>
      </c>
      <c r="G64" s="165">
        <v>1782.4359999999999</v>
      </c>
      <c r="H64" s="165">
        <v>4.5953759999999999</v>
      </c>
      <c r="I64" s="165">
        <v>3025.509</v>
      </c>
      <c r="J64" s="165">
        <v>6.5279669999999994</v>
      </c>
      <c r="K64" s="166">
        <v>4017.5619999999999</v>
      </c>
    </row>
    <row r="65" spans="1:11" ht="15" thickBot="1" x14ac:dyDescent="0.25">
      <c r="A65" s="43">
        <v>12.4</v>
      </c>
      <c r="B65" s="95" t="s">
        <v>270</v>
      </c>
      <c r="C65" s="175" t="s">
        <v>134</v>
      </c>
      <c r="D65" s="176">
        <v>13.559759</v>
      </c>
      <c r="E65" s="176">
        <v>18823.030999999999</v>
      </c>
      <c r="F65" s="176">
        <v>10.412977999999999</v>
      </c>
      <c r="G65" s="176">
        <v>14602.375</v>
      </c>
      <c r="H65" s="176">
        <v>8.6922720000000009</v>
      </c>
      <c r="I65" s="176">
        <v>36572.917000000001</v>
      </c>
      <c r="J65" s="176">
        <v>12.436200999999999</v>
      </c>
      <c r="K65" s="177">
        <v>48864.955000000002</v>
      </c>
    </row>
    <row r="66" spans="1:11" x14ac:dyDescent="0.2">
      <c r="A66" s="329"/>
      <c r="B66" s="241"/>
    </row>
    <row r="67" spans="1:11" x14ac:dyDescent="0.2">
      <c r="A67" s="298"/>
      <c r="B67" s="51"/>
    </row>
  </sheetData>
  <sheetProtection selectLockedCells="1"/>
  <mergeCells count="7">
    <mergeCell ref="E3:F3"/>
    <mergeCell ref="D5:E5"/>
    <mergeCell ref="H5:I5"/>
    <mergeCell ref="D4:G4"/>
    <mergeCell ref="J5:K5"/>
    <mergeCell ref="F5:G5"/>
    <mergeCell ref="H4:K4"/>
  </mergeCells>
  <phoneticPr fontId="0" type="noConversion"/>
  <printOptions horizontalCentered="1"/>
  <pageMargins left="0.19685039370078741" right="0.19685039370078741" top="0.19685039370078741" bottom="0.19685039370078741" header="0" footer="0"/>
  <pageSetup paperSize="9" scale="5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339966"/>
    <pageSetUpPr fitToPage="1"/>
  </sheetPr>
  <dimension ref="A1:F26"/>
  <sheetViews>
    <sheetView zoomScaleNormal="100" zoomScaleSheetLayoutView="75" workbookViewId="0">
      <selection activeCell="A2" sqref="A2"/>
    </sheetView>
  </sheetViews>
  <sheetFormatPr defaultColWidth="10.875" defaultRowHeight="14.25" x14ac:dyDescent="0.2"/>
  <cols>
    <col min="1" max="1" width="8.375" style="129" customWidth="1"/>
    <col min="2" max="2" width="27.25" style="129" customWidth="1"/>
    <col min="3" max="3" width="11.75" style="129" customWidth="1"/>
    <col min="4" max="5" width="23.25" style="129" customWidth="1"/>
    <col min="6" max="16384" width="10.875" style="129"/>
  </cols>
  <sheetData>
    <row r="1" spans="1:5" x14ac:dyDescent="0.2">
      <c r="A1" s="66" t="s">
        <v>197</v>
      </c>
      <c r="B1" s="47"/>
      <c r="C1" s="48"/>
      <c r="D1" s="49"/>
      <c r="E1" s="50" t="s">
        <v>206</v>
      </c>
    </row>
    <row r="2" spans="1:5" x14ac:dyDescent="0.2">
      <c r="A2" s="47"/>
      <c r="B2" s="47"/>
      <c r="C2" s="48"/>
      <c r="D2" s="49"/>
      <c r="E2" s="50" t="s">
        <v>1</v>
      </c>
    </row>
    <row r="3" spans="1:5" s="128" customFormat="1" ht="15" thickBot="1" x14ac:dyDescent="0.25">
      <c r="A3" s="131"/>
      <c r="B3" s="131"/>
      <c r="C3" s="131"/>
      <c r="D3" s="132"/>
      <c r="E3" s="132"/>
    </row>
    <row r="4" spans="1:5" x14ac:dyDescent="0.2">
      <c r="A4" s="502" t="s">
        <v>27</v>
      </c>
      <c r="B4" s="505" t="s">
        <v>2</v>
      </c>
      <c r="C4" s="299"/>
      <c r="D4" s="300"/>
      <c r="E4" s="301"/>
    </row>
    <row r="5" spans="1:5" x14ac:dyDescent="0.2">
      <c r="A5" s="503"/>
      <c r="B5" s="506"/>
      <c r="C5" s="302" t="s">
        <v>84</v>
      </c>
      <c r="D5" s="302">
        <v>2017</v>
      </c>
      <c r="E5" s="155">
        <v>2018</v>
      </c>
    </row>
    <row r="6" spans="1:5" x14ac:dyDescent="0.2">
      <c r="A6" s="504"/>
      <c r="B6" s="479"/>
      <c r="C6" s="303" t="s">
        <v>74</v>
      </c>
      <c r="D6" s="303" t="s">
        <v>82</v>
      </c>
      <c r="E6" s="304" t="s">
        <v>82</v>
      </c>
    </row>
    <row r="7" spans="1:5" x14ac:dyDescent="0.2">
      <c r="A7" s="468" t="s">
        <v>151</v>
      </c>
      <c r="B7" s="470"/>
      <c r="C7" s="470"/>
      <c r="D7" s="470"/>
      <c r="E7" s="471"/>
    </row>
    <row r="8" spans="1:5" s="57" customFormat="1" ht="15" x14ac:dyDescent="0.15">
      <c r="A8" s="305">
        <v>1</v>
      </c>
      <c r="B8" s="306" t="s">
        <v>36</v>
      </c>
      <c r="C8" s="79" t="s">
        <v>194</v>
      </c>
      <c r="D8" s="307">
        <v>10921.01064271279</v>
      </c>
      <c r="E8" s="308">
        <v>11189.014367341029</v>
      </c>
    </row>
    <row r="9" spans="1:5" s="57" customFormat="1" ht="15" x14ac:dyDescent="0.15">
      <c r="A9" s="319" t="s">
        <v>89</v>
      </c>
      <c r="B9" s="320" t="s">
        <v>78</v>
      </c>
      <c r="C9" s="79" t="s">
        <v>194</v>
      </c>
      <c r="D9" s="307">
        <v>10279.98889146468</v>
      </c>
      <c r="E9" s="308">
        <v>10547.24594136928</v>
      </c>
    </row>
    <row r="10" spans="1:5" s="57" customFormat="1" ht="15" x14ac:dyDescent="0.15">
      <c r="A10" s="321" t="s">
        <v>127</v>
      </c>
      <c r="B10" s="320" t="s">
        <v>3</v>
      </c>
      <c r="C10" s="79" t="s">
        <v>194</v>
      </c>
      <c r="D10" s="307">
        <v>641.02175124811129</v>
      </c>
      <c r="E10" s="308">
        <v>641.76842597175005</v>
      </c>
    </row>
    <row r="11" spans="1:5" s="57" customFormat="1" ht="15" x14ac:dyDescent="0.15">
      <c r="A11" s="312"/>
      <c r="B11" s="313" t="s">
        <v>28</v>
      </c>
      <c r="C11" s="79" t="s">
        <v>194</v>
      </c>
      <c r="D11" s="307">
        <v>4847.4754749682243</v>
      </c>
      <c r="E11" s="308">
        <v>4517.467600011476</v>
      </c>
    </row>
    <row r="12" spans="1:5" s="57" customFormat="1" ht="15" x14ac:dyDescent="0.15">
      <c r="A12" s="314"/>
      <c r="B12" s="315" t="s">
        <v>78</v>
      </c>
      <c r="C12" s="80" t="s">
        <v>194</v>
      </c>
      <c r="D12" s="309">
        <v>4774.8504749682243</v>
      </c>
      <c r="E12" s="310">
        <v>4441.8207713239763</v>
      </c>
    </row>
    <row r="13" spans="1:5" s="57" customFormat="1" ht="15" x14ac:dyDescent="0.15">
      <c r="A13" s="314"/>
      <c r="B13" s="316" t="s">
        <v>3</v>
      </c>
      <c r="C13" s="80" t="s">
        <v>194</v>
      </c>
      <c r="D13" s="309">
        <v>72.625</v>
      </c>
      <c r="E13" s="310">
        <v>75.646828687500005</v>
      </c>
    </row>
    <row r="14" spans="1:5" s="57" customFormat="1" ht="15" x14ac:dyDescent="0.15">
      <c r="A14" s="314"/>
      <c r="B14" s="313" t="s">
        <v>4</v>
      </c>
      <c r="C14" s="79" t="s">
        <v>194</v>
      </c>
      <c r="D14" s="33"/>
      <c r="E14" s="34"/>
    </row>
    <row r="15" spans="1:5" s="57" customFormat="1" ht="15" x14ac:dyDescent="0.15">
      <c r="A15" s="314"/>
      <c r="B15" s="315" t="s">
        <v>78</v>
      </c>
      <c r="C15" s="80" t="s">
        <v>194</v>
      </c>
      <c r="D15" s="39"/>
      <c r="E15" s="40"/>
    </row>
    <row r="16" spans="1:5" s="57" customFormat="1" ht="15" x14ac:dyDescent="0.15">
      <c r="A16" s="314"/>
      <c r="B16" s="316" t="s">
        <v>3</v>
      </c>
      <c r="C16" s="80" t="s">
        <v>194</v>
      </c>
      <c r="D16" s="39"/>
      <c r="E16" s="40"/>
    </row>
    <row r="17" spans="1:6" s="57" customFormat="1" ht="15" x14ac:dyDescent="0.15">
      <c r="A17" s="314"/>
      <c r="B17" s="313" t="s">
        <v>29</v>
      </c>
      <c r="C17" s="79" t="s">
        <v>194</v>
      </c>
      <c r="D17" s="307">
        <v>6073.5351677445669</v>
      </c>
      <c r="E17" s="308">
        <v>6671.5467673295534</v>
      </c>
    </row>
    <row r="18" spans="1:6" s="57" customFormat="1" ht="15" x14ac:dyDescent="0.15">
      <c r="A18" s="314"/>
      <c r="B18" s="315" t="s">
        <v>78</v>
      </c>
      <c r="C18" s="80" t="s">
        <v>194</v>
      </c>
      <c r="D18" s="309">
        <v>5505.1384164964556</v>
      </c>
      <c r="E18" s="310">
        <v>6105.4251700453033</v>
      </c>
    </row>
    <row r="19" spans="1:6" s="57" customFormat="1" ht="15.75" thickBot="1" x14ac:dyDescent="0.2">
      <c r="A19" s="317"/>
      <c r="B19" s="318" t="s">
        <v>3</v>
      </c>
      <c r="C19" s="311" t="s">
        <v>194</v>
      </c>
      <c r="D19" s="45">
        <v>568.39675124811129</v>
      </c>
      <c r="E19" s="46">
        <v>566.12159728425002</v>
      </c>
    </row>
    <row r="20" spans="1:6" s="57" customFormat="1" x14ac:dyDescent="0.15">
      <c r="A20" s="329" t="s">
        <v>7</v>
      </c>
      <c r="B20" s="322"/>
      <c r="C20" s="328"/>
      <c r="D20" s="328"/>
      <c r="E20" s="330"/>
      <c r="F20" s="99"/>
    </row>
    <row r="21" spans="1:6" x14ac:dyDescent="0.2">
      <c r="A21" s="323" t="s">
        <v>207</v>
      </c>
      <c r="B21" s="128"/>
      <c r="C21" s="324"/>
      <c r="D21" s="324"/>
      <c r="E21" s="329"/>
      <c r="F21" s="128"/>
    </row>
    <row r="22" spans="1:6" x14ac:dyDescent="0.2">
      <c r="A22" s="325" t="s">
        <v>30</v>
      </c>
      <c r="B22" s="128"/>
      <c r="C22" s="324"/>
      <c r="D22" s="324"/>
      <c r="E22" s="329"/>
      <c r="F22" s="128"/>
    </row>
    <row r="23" spans="1:6" x14ac:dyDescent="0.2">
      <c r="A23" s="325" t="s">
        <v>31</v>
      </c>
      <c r="B23" s="128"/>
      <c r="C23" s="324"/>
      <c r="D23" s="324"/>
      <c r="E23" s="329"/>
      <c r="F23" s="128"/>
    </row>
    <row r="24" spans="1:6" x14ac:dyDescent="0.2">
      <c r="A24" s="326" t="s">
        <v>32</v>
      </c>
      <c r="B24" s="128"/>
      <c r="C24" s="327"/>
      <c r="D24" s="327"/>
      <c r="E24" s="327"/>
      <c r="F24" s="128"/>
    </row>
    <row r="25" spans="1:6" x14ac:dyDescent="0.2">
      <c r="A25" s="328" t="s">
        <v>26</v>
      </c>
      <c r="B25" s="128"/>
      <c r="C25" s="329"/>
      <c r="D25" s="329"/>
      <c r="E25" s="329"/>
      <c r="F25" s="128"/>
    </row>
    <row r="26" spans="1:6" x14ac:dyDescent="0.2">
      <c r="A26" s="329"/>
      <c r="B26" s="128"/>
      <c r="C26" s="329"/>
      <c r="D26" s="329"/>
      <c r="E26" s="329"/>
      <c r="F26" s="128"/>
    </row>
  </sheetData>
  <sheetProtection selectLockedCells="1"/>
  <mergeCells count="3">
    <mergeCell ref="A7:E7"/>
    <mergeCell ref="A4:A6"/>
    <mergeCell ref="B4:B6"/>
  </mergeCells>
  <phoneticPr fontId="0" type="noConversion"/>
  <printOptions horizontalCentered="1" verticalCentered="1"/>
  <pageMargins left="0.74803149606299213" right="0.74803149606299213" top="0.98425196850393704" bottom="0.98425196850393704"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14</vt:i4>
      </vt:variant>
    </vt:vector>
  </HeadingPairs>
  <TitlesOfParts>
    <vt:vector size="29" baseType="lpstr">
      <vt:lpstr>Cover</vt:lpstr>
      <vt:lpstr>Removals over bark</vt:lpstr>
      <vt:lpstr>JQ1 Production</vt:lpstr>
      <vt:lpstr>JQ2 TTrade</vt:lpstr>
      <vt:lpstr>JQ3 SPW</vt:lpstr>
      <vt:lpstr>LAM</vt:lpstr>
      <vt:lpstr>ECE-EU Species</vt:lpstr>
      <vt:lpstr>EU1 ExtraEU Trade</vt:lpstr>
      <vt:lpstr>EU2 Removals</vt:lpstr>
      <vt:lpstr>Conversion Factors</vt:lpstr>
      <vt:lpstr>JQ2_EU1-Cross-Ref</vt:lpstr>
      <vt:lpstr>JQ3-Cross-Ref</vt:lpstr>
      <vt:lpstr>Notes</vt:lpstr>
      <vt:lpstr>Validation</vt:lpstr>
      <vt:lpstr>Upload</vt:lpstr>
      <vt:lpstr>'Conversion Factors'!Print_Area</vt:lpstr>
      <vt:lpstr>Cover!Print_Area</vt:lpstr>
      <vt:lpstr>'ECE-EU Species'!Print_Area</vt:lpstr>
      <vt:lpstr>'EU1 ExtraEU Trade'!Print_Area</vt:lpstr>
      <vt:lpstr>'EU2 Removals'!Print_Area</vt:lpstr>
      <vt:lpstr>'JQ1 Production'!Print_Area</vt:lpstr>
      <vt:lpstr>'JQ2 TTrade'!Print_Area</vt:lpstr>
      <vt:lpstr>'JQ2_EU1-Cross-Ref'!Print_Area</vt:lpstr>
      <vt:lpstr>'JQ3 SPW'!Print_Area</vt:lpstr>
      <vt:lpstr>'JQ3-Cross-Ref'!Print_Area</vt:lpstr>
      <vt:lpstr>LAM!Print_Area</vt:lpstr>
      <vt:lpstr>'Removals over bark'!Print_Area</vt:lpstr>
      <vt:lpstr>'JQ1 Production'!Print_Titles</vt:lpstr>
      <vt:lpstr>'JQ2_EU1-Cross-Ref'!Print_Titles</vt:lpstr>
    </vt:vector>
  </TitlesOfParts>
  <Company>FAO of The UN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FAO</dc:creator>
  <cp:lastModifiedBy>Sheila Ward</cp:lastModifiedBy>
  <cp:lastPrinted>2018-05-14T13:18:27Z</cp:lastPrinted>
  <dcterms:created xsi:type="dcterms:W3CDTF">1998-09-16T16:39:33Z</dcterms:created>
  <dcterms:modified xsi:type="dcterms:W3CDTF">2019-05-15T15:03:37Z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298963165</vt:i4>
  </property>
  <property fmtid="{D5CDD505-2E9C-101B-9397-08002B2CF9AE}" pid="3" name="_EmailSubject">
    <vt:lpwstr>MasterJFSQ 2007:  En</vt:lpwstr>
  </property>
  <property fmtid="{D5CDD505-2E9C-101B-9397-08002B2CF9AE}" pid="4" name="_AuthorEmail">
    <vt:lpwstr>Felice.Padovani@fao.org</vt:lpwstr>
  </property>
  <property fmtid="{D5CDD505-2E9C-101B-9397-08002B2CF9AE}" pid="5" name="_AuthorEmailDisplayName">
    <vt:lpwstr>Padovani, Felice (FOIM)</vt:lpwstr>
  </property>
  <property fmtid="{D5CDD505-2E9C-101B-9397-08002B2CF9AE}" pid="6" name="_PreviousAdHocReviewCycleID">
    <vt:i4>-23535663</vt:i4>
  </property>
  <property fmtid="{D5CDD505-2E9C-101B-9397-08002B2CF9AE}" pid="7" name="_ReviewingToolsShownOnce">
    <vt:lpwstr/>
  </property>
</Properties>
</file>